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imelineCaches/timelineCache1.xml" ContentType="application/vnd.ms-excel.timelineCache+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slicers/slicer1.xml" ContentType="application/vnd.ms-excel.slicer+xml"/>
  <Override PartName="/xl/tables/table2.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2.xml" ContentType="application/vnd.openxmlformats-officedocument.drawing+xml"/>
  <Override PartName="/xl/timelines/timeline1.xml" ContentType="application/vnd.ms-excel.timeline+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filterPrivacy="1" codeName="ThisWorkbook" defaultThemeVersion="164011"/>
  <bookViews>
    <workbookView xWindow="0" yWindow="0" windowWidth="22260" windowHeight="12645" activeTab="3"/>
  </bookViews>
  <sheets>
    <sheet name="TABLE" sheetId="1" r:id="rId1"/>
    <sheet name="SOLDÉES" sheetId="7" r:id="rId2"/>
    <sheet name="FACTURATION" sheetId="2" r:id="rId3"/>
    <sheet name="Calendrier" sheetId="3" r:id="rId4"/>
    <sheet name="Données" sheetId="4" r:id="rId5"/>
  </sheets>
  <definedNames>
    <definedName name="_xlnm._FilterDatabase" localSheetId="1" hidden="1">SOLDÉES!$B$10:$B$11</definedName>
    <definedName name="_xlnm._FilterDatabase" localSheetId="0" hidden="1">TABLE!$B$10:$B$522</definedName>
    <definedName name="Année" localSheetId="3">Calendrier!$A$2</definedName>
    <definedName name="appareils_calendrier" localSheetId="3">Calendrier!$B$5:$F$5,Calendrier!$H$5:$L$5,Calendrier!$N$5:$R$5,Calendrier!$T$5:$X$5,Calendrier!$Z$5:$AD$5,Calendrier!$AF$5:$AJ$5,Calendrier!$AL$5:$AP$5,Calendrier!$AR$5:$AV$5,Calendrier!$AX$5:$BB$5,Calendrier!$BD$5:$BH$5,Calendrier!$BJ$5:$BN$5,Calendrier!$BP$5:$BT$5</definedName>
    <definedName name="ChronologieNative_DATE_DE_NOUVELLE_LIVRAISON">#N/A</definedName>
    <definedName name="dates_calendrier" localSheetId="3">Calendrier!$A$6:$A$36,Calendrier!$G$6:$G$34,Calendrier!$M$6:$M$36,Calendrier!$S$6:$S$35,Calendrier!$Y$6:$Y$36,Calendrier!$AE$6:$AE$35,Calendrier!$AK$6:$AK$36,Calendrier!$AQ$6:$AQ$36,Calendrier!$AW$6:$AW$35,Calendrier!$BC$6:$BC$36,Calendrier!$BI$6:$BI$35,Calendrier!$BO$6:$BO$36</definedName>
    <definedName name="_xlnm.Extract" localSheetId="1">SOLDÉES!$AM$10</definedName>
    <definedName name="_xlnm.Extract" localSheetId="0">TABLE!$AM$10</definedName>
    <definedName name="infos_calendrier" localSheetId="3">Calendrier!$B$6:$F$36,Calendrier!$H$6:$L$34,Calendrier!$N$6:$R$36,Calendrier!$T$6:$X$35,Calendrier!$Z$6:$AD$36,Calendrier!$AF$6:$AJ$35,Calendrier!$AL$6:$AP$36,Calendrier!$AR$6:$AV$36,Calendrier!$AX$6:$BB$35,Calendrier!$BD$6:$BH$36,Calendrier!$BJ$6:$BN$35,Calendrier!$BP$6:$BT$36</definedName>
    <definedName name="Segment_1er_FACTURATION">#N/A</definedName>
    <definedName name="Segment_ETAT">#N/A</definedName>
  </definedNames>
  <calcPr calcId="162913"/>
  <pivotCaches>
    <pivotCache cacheId="0" r:id="rId6"/>
    <pivotCache cacheId="1" r:id="rId7"/>
  </pivotCaches>
  <extLst>
    <ext xmlns:x14="http://schemas.microsoft.com/office/spreadsheetml/2009/9/main" uri="{79F54976-1DA5-4618-B147-4CDE4B953A38}">
      <x14:workbookPr/>
    </ext>
    <ext xmlns:x15="http://schemas.microsoft.com/office/spreadsheetml/2010/11/main" uri="{D0CA8CA8-9F24-4464-BF8E-62219DCF47F9}">
      <x15:timelineCacheRefs>
        <x15:timelineCacheRef r:id="rId8"/>
      </x15:timelineCacheRefs>
    </ext>
    <ext xmlns:x15="http://schemas.microsoft.com/office/spreadsheetml/2010/11/main" uri="{46BE6895-7355-4a93-B00E-2C351335B9C9}">
      <x15:slicerCaches xmlns:x14="http://schemas.microsoft.com/office/spreadsheetml/2009/9/main">
        <x14:slicerCache r:id="rId9"/>
        <x14:slicerCache r:id="rId10"/>
      </x15:slicerCache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800" i="4" l="1"/>
  <c r="B799" i="4"/>
  <c r="B798" i="4"/>
  <c r="B797" i="4"/>
  <c r="B796" i="4"/>
  <c r="B795" i="4"/>
  <c r="B794" i="4"/>
  <c r="B793" i="4"/>
  <c r="B792" i="4"/>
  <c r="B791" i="4"/>
  <c r="B790" i="4"/>
  <c r="B789" i="4"/>
  <c r="B788" i="4"/>
  <c r="B787" i="4"/>
  <c r="B786" i="4"/>
  <c r="B785" i="4"/>
  <c r="B784" i="4"/>
  <c r="B783" i="4"/>
  <c r="B782" i="4"/>
  <c r="B781" i="4"/>
  <c r="B780" i="4"/>
  <c r="B779" i="4"/>
  <c r="B778" i="4"/>
  <c r="B777" i="4"/>
  <c r="B776" i="4"/>
  <c r="B775" i="4"/>
  <c r="B774" i="4"/>
  <c r="B773" i="4"/>
  <c r="B772" i="4"/>
  <c r="B771" i="4"/>
  <c r="B770" i="4"/>
  <c r="B769" i="4"/>
  <c r="B768" i="4"/>
  <c r="B767" i="4"/>
  <c r="B766" i="4"/>
  <c r="B765" i="4"/>
  <c r="B764" i="4"/>
  <c r="B763" i="4"/>
  <c r="B762" i="4"/>
  <c r="B761" i="4"/>
  <c r="B760" i="4"/>
  <c r="B759" i="4"/>
  <c r="B758" i="4"/>
  <c r="B757" i="4"/>
  <c r="B756" i="4"/>
  <c r="B755" i="4"/>
  <c r="B754" i="4"/>
  <c r="B753" i="4"/>
  <c r="B752" i="4"/>
  <c r="B751" i="4"/>
  <c r="B750" i="4"/>
  <c r="B749" i="4"/>
  <c r="B748" i="4"/>
  <c r="B747" i="4"/>
  <c r="B746" i="4"/>
  <c r="B745" i="4"/>
  <c r="B744" i="4"/>
  <c r="B743" i="4"/>
  <c r="B742" i="4"/>
  <c r="B741" i="4"/>
  <c r="B740" i="4"/>
  <c r="B739" i="4"/>
  <c r="B738" i="4"/>
  <c r="B737" i="4"/>
  <c r="B736" i="4"/>
  <c r="B735" i="4"/>
  <c r="B734" i="4"/>
  <c r="B733" i="4"/>
  <c r="B732" i="4"/>
  <c r="B731" i="4"/>
  <c r="B730" i="4"/>
  <c r="B729" i="4"/>
  <c r="B728" i="4"/>
  <c r="B727" i="4"/>
  <c r="B726" i="4"/>
  <c r="B725" i="4"/>
  <c r="B724" i="4"/>
  <c r="B723" i="4"/>
  <c r="B722" i="4"/>
  <c r="B721" i="4"/>
  <c r="B720" i="4"/>
  <c r="B719" i="4"/>
  <c r="B718" i="4"/>
  <c r="B717" i="4"/>
  <c r="B716" i="4"/>
  <c r="B715" i="4"/>
  <c r="B714" i="4"/>
  <c r="B713" i="4"/>
  <c r="B712" i="4"/>
  <c r="B711" i="4"/>
  <c r="B710" i="4"/>
  <c r="B709" i="4"/>
  <c r="B708" i="4"/>
  <c r="B707" i="4"/>
  <c r="B706" i="4"/>
  <c r="B705" i="4"/>
  <c r="B704" i="4"/>
  <c r="B703" i="4"/>
  <c r="B702" i="4"/>
  <c r="B701" i="4"/>
  <c r="B700" i="4"/>
  <c r="B699" i="4"/>
  <c r="B698" i="4"/>
  <c r="B697" i="4"/>
  <c r="B696" i="4"/>
  <c r="B695" i="4"/>
  <c r="B694" i="4"/>
  <c r="B693" i="4"/>
  <c r="B692" i="4"/>
  <c r="B691" i="4"/>
  <c r="B690" i="4"/>
  <c r="B689" i="4"/>
  <c r="B688" i="4"/>
  <c r="B687" i="4"/>
  <c r="B686" i="4"/>
  <c r="B685" i="4"/>
  <c r="B684" i="4"/>
  <c r="B683" i="4"/>
  <c r="B682" i="4"/>
  <c r="B681" i="4"/>
  <c r="B680" i="4"/>
  <c r="B679" i="4"/>
  <c r="B678" i="4"/>
  <c r="B677" i="4"/>
  <c r="B676" i="4"/>
  <c r="B675" i="4"/>
  <c r="B674" i="4"/>
  <c r="B673" i="4"/>
  <c r="B672" i="4"/>
  <c r="B671" i="4"/>
  <c r="B670" i="4"/>
  <c r="B669" i="4"/>
  <c r="B668" i="4"/>
  <c r="B667" i="4"/>
  <c r="B666" i="4"/>
  <c r="B665" i="4"/>
  <c r="B664" i="4"/>
  <c r="B663" i="4"/>
  <c r="B662" i="4"/>
  <c r="B661" i="4"/>
  <c r="B660" i="4"/>
  <c r="B659" i="4"/>
  <c r="B658" i="4"/>
  <c r="B657" i="4"/>
  <c r="B656" i="4"/>
  <c r="B655" i="4"/>
  <c r="B654" i="4"/>
  <c r="B653" i="4"/>
  <c r="B652" i="4"/>
  <c r="B651" i="4"/>
  <c r="B650" i="4"/>
  <c r="B649" i="4"/>
  <c r="B648" i="4"/>
  <c r="B647" i="4"/>
  <c r="B646" i="4"/>
  <c r="B645" i="4"/>
  <c r="B644" i="4"/>
  <c r="B643" i="4"/>
  <c r="B642" i="4"/>
  <c r="B641" i="4"/>
  <c r="B640" i="4"/>
  <c r="B639" i="4"/>
  <c r="B638" i="4"/>
  <c r="B637" i="4"/>
  <c r="B636" i="4"/>
  <c r="B635" i="4"/>
  <c r="B634" i="4"/>
  <c r="B633" i="4"/>
  <c r="B632" i="4"/>
  <c r="B631" i="4"/>
  <c r="B630" i="4"/>
  <c r="B629" i="4"/>
  <c r="B628" i="4"/>
  <c r="B627" i="4"/>
  <c r="B626" i="4"/>
  <c r="B625" i="4"/>
  <c r="B624" i="4"/>
  <c r="B623" i="4"/>
  <c r="B622" i="4"/>
  <c r="B621" i="4"/>
  <c r="B620" i="4"/>
  <c r="B619" i="4"/>
  <c r="B618" i="4"/>
  <c r="B617" i="4"/>
  <c r="B616" i="4"/>
  <c r="B615" i="4"/>
  <c r="B614" i="4"/>
  <c r="B613" i="4"/>
  <c r="B612" i="4"/>
  <c r="B611" i="4"/>
  <c r="B610" i="4"/>
  <c r="B609" i="4"/>
  <c r="B608" i="4"/>
  <c r="B607" i="4"/>
  <c r="B606" i="4"/>
  <c r="B605" i="4"/>
  <c r="B604" i="4"/>
  <c r="B603" i="4"/>
  <c r="B602" i="4"/>
  <c r="B601" i="4"/>
  <c r="B600" i="4"/>
  <c r="B599" i="4"/>
  <c r="B598" i="4"/>
  <c r="B597" i="4"/>
  <c r="B596" i="4"/>
  <c r="B595" i="4"/>
  <c r="B594" i="4"/>
  <c r="B593" i="4"/>
  <c r="B592" i="4"/>
  <c r="B591" i="4"/>
  <c r="B590" i="4"/>
  <c r="B589" i="4"/>
  <c r="B588" i="4"/>
  <c r="B587" i="4"/>
  <c r="B586" i="4"/>
  <c r="B585" i="4"/>
  <c r="B584" i="4"/>
  <c r="B583" i="4"/>
  <c r="B582" i="4"/>
  <c r="B581" i="4"/>
  <c r="B580" i="4"/>
  <c r="B579" i="4"/>
  <c r="B578" i="4"/>
  <c r="B577" i="4"/>
  <c r="B576" i="4"/>
  <c r="B575" i="4"/>
  <c r="B574" i="4"/>
  <c r="B573" i="4"/>
  <c r="B572" i="4"/>
  <c r="B571" i="4"/>
  <c r="B570" i="4"/>
  <c r="B569" i="4"/>
  <c r="B568" i="4"/>
  <c r="B567" i="4"/>
  <c r="B566" i="4"/>
  <c r="B565" i="4"/>
  <c r="B564" i="4"/>
  <c r="B563" i="4"/>
  <c r="B562" i="4"/>
  <c r="B561" i="4"/>
  <c r="B560" i="4"/>
  <c r="B559" i="4"/>
  <c r="B558" i="4"/>
  <c r="B557" i="4"/>
  <c r="B556" i="4"/>
  <c r="B555" i="4"/>
  <c r="B554" i="4"/>
  <c r="B553" i="4"/>
  <c r="B552" i="4"/>
  <c r="B551" i="4"/>
  <c r="B550" i="4"/>
  <c r="B549" i="4"/>
  <c r="B548" i="4"/>
  <c r="B547" i="4"/>
  <c r="B546" i="4"/>
  <c r="B545" i="4"/>
  <c r="B544" i="4"/>
  <c r="B543" i="4"/>
  <c r="B542" i="4"/>
  <c r="B541" i="4"/>
  <c r="B540" i="4"/>
  <c r="B539" i="4"/>
  <c r="B538" i="4"/>
  <c r="B537" i="4"/>
  <c r="B536" i="4"/>
  <c r="B535" i="4"/>
  <c r="B534" i="4"/>
  <c r="B533" i="4"/>
  <c r="B532" i="4"/>
  <c r="B531" i="4"/>
  <c r="B530" i="4"/>
  <c r="B529" i="4"/>
  <c r="B528" i="4"/>
  <c r="B527" i="4"/>
  <c r="B526" i="4"/>
  <c r="B525" i="4"/>
  <c r="B524" i="4"/>
  <c r="B523" i="4"/>
  <c r="B522" i="4"/>
  <c r="B521" i="4"/>
  <c r="B520" i="4"/>
  <c r="B519" i="4"/>
  <c r="B518" i="4"/>
  <c r="B517" i="4"/>
  <c r="B516" i="4"/>
  <c r="B515" i="4"/>
  <c r="B514" i="4"/>
  <c r="B513" i="4"/>
  <c r="B512" i="4"/>
  <c r="B511" i="4"/>
  <c r="B510" i="4"/>
  <c r="B509" i="4"/>
  <c r="B508" i="4"/>
  <c r="B507" i="4"/>
  <c r="B506" i="4"/>
  <c r="B505" i="4"/>
  <c r="B504" i="4"/>
  <c r="B503" i="4"/>
  <c r="B502" i="4"/>
  <c r="B501" i="4"/>
  <c r="B500" i="4"/>
  <c r="B499" i="4"/>
  <c r="B498" i="4"/>
  <c r="B497" i="4"/>
  <c r="B496" i="4"/>
  <c r="B495" i="4"/>
  <c r="B494" i="4"/>
  <c r="B493" i="4"/>
  <c r="B492" i="4"/>
  <c r="B491" i="4"/>
  <c r="B490" i="4"/>
  <c r="B489" i="4"/>
  <c r="B488" i="4"/>
  <c r="B487" i="4"/>
  <c r="B486" i="4"/>
  <c r="B485" i="4"/>
  <c r="B484" i="4"/>
  <c r="B483" i="4"/>
  <c r="B482" i="4"/>
  <c r="B481" i="4"/>
  <c r="B480" i="4"/>
  <c r="B479" i="4"/>
  <c r="B478" i="4"/>
  <c r="B477" i="4"/>
  <c r="B476" i="4"/>
  <c r="B475" i="4"/>
  <c r="B474" i="4"/>
  <c r="B473" i="4"/>
  <c r="B472" i="4"/>
  <c r="B471" i="4"/>
  <c r="B470" i="4"/>
  <c r="B469" i="4"/>
  <c r="B468" i="4"/>
  <c r="B467" i="4"/>
  <c r="B466" i="4"/>
  <c r="B465" i="4"/>
  <c r="B464" i="4"/>
  <c r="B463" i="4"/>
  <c r="B462" i="4"/>
  <c r="B461" i="4"/>
  <c r="B460" i="4"/>
  <c r="B459" i="4"/>
  <c r="B458" i="4"/>
  <c r="B457" i="4"/>
  <c r="B456" i="4"/>
  <c r="B455" i="4"/>
  <c r="B454" i="4"/>
  <c r="B453" i="4"/>
  <c r="B452" i="4"/>
  <c r="B451" i="4"/>
  <c r="B450" i="4"/>
  <c r="B449" i="4"/>
  <c r="B448" i="4"/>
  <c r="B447" i="4"/>
  <c r="B446" i="4"/>
  <c r="B445" i="4"/>
  <c r="B444" i="4"/>
  <c r="B443" i="4"/>
  <c r="B442" i="4"/>
  <c r="B441" i="4"/>
  <c r="B440" i="4"/>
  <c r="B439" i="4"/>
  <c r="B438" i="4"/>
  <c r="B437" i="4"/>
  <c r="B436" i="4"/>
  <c r="B435" i="4"/>
  <c r="B434" i="4"/>
  <c r="B433" i="4"/>
  <c r="B432" i="4"/>
  <c r="B431" i="4"/>
  <c r="B430" i="4"/>
  <c r="B429" i="4"/>
  <c r="B428" i="4"/>
  <c r="B427" i="4"/>
  <c r="B426" i="4"/>
  <c r="B425" i="4"/>
  <c r="B424" i="4"/>
  <c r="B423" i="4"/>
  <c r="B422" i="4"/>
  <c r="B421" i="4"/>
  <c r="B420" i="4"/>
  <c r="B419" i="4"/>
  <c r="B418" i="4"/>
  <c r="B417" i="4"/>
  <c r="B416" i="4"/>
  <c r="B415" i="4"/>
  <c r="B414" i="4"/>
  <c r="B413" i="4"/>
  <c r="B412" i="4"/>
  <c r="B411" i="4"/>
  <c r="B410" i="4"/>
  <c r="B409" i="4"/>
  <c r="B408" i="4"/>
  <c r="B407" i="4"/>
  <c r="B406" i="4"/>
  <c r="B405" i="4"/>
  <c r="B404" i="4"/>
  <c r="B403" i="4"/>
  <c r="B402" i="4"/>
  <c r="B401" i="4"/>
  <c r="B400" i="4"/>
  <c r="B399" i="4"/>
  <c r="B398" i="4"/>
  <c r="B397" i="4"/>
  <c r="B396" i="4"/>
  <c r="B395" i="4"/>
  <c r="B394" i="4"/>
  <c r="B393" i="4"/>
  <c r="B392" i="4"/>
  <c r="B391" i="4"/>
  <c r="B390" i="4"/>
  <c r="B389" i="4"/>
  <c r="B388" i="4"/>
  <c r="B387" i="4"/>
  <c r="B386" i="4"/>
  <c r="B385" i="4"/>
  <c r="B384" i="4"/>
  <c r="B383" i="4"/>
  <c r="B382" i="4"/>
  <c r="B381" i="4"/>
  <c r="B380" i="4"/>
  <c r="B379" i="4"/>
  <c r="B378" i="4"/>
  <c r="B377" i="4"/>
  <c r="B376" i="4"/>
  <c r="B375" i="4"/>
  <c r="B374" i="4"/>
  <c r="B373" i="4"/>
  <c r="B372" i="4"/>
  <c r="B371" i="4"/>
  <c r="B370" i="4"/>
  <c r="B369" i="4"/>
  <c r="B368" i="4"/>
  <c r="B367" i="4"/>
  <c r="B366" i="4"/>
  <c r="B365" i="4"/>
  <c r="B364" i="4"/>
  <c r="B363" i="4"/>
  <c r="B362" i="4"/>
  <c r="B361" i="4"/>
  <c r="B360" i="4"/>
  <c r="B359" i="4"/>
  <c r="B358" i="4"/>
  <c r="B357" i="4"/>
  <c r="B356" i="4"/>
  <c r="B355" i="4"/>
  <c r="B354" i="4"/>
  <c r="B353" i="4"/>
  <c r="B352" i="4"/>
  <c r="B351" i="4"/>
  <c r="B350" i="4"/>
  <c r="B349" i="4"/>
  <c r="B348" i="4"/>
  <c r="B347" i="4"/>
  <c r="B346" i="4"/>
  <c r="B345" i="4"/>
  <c r="B344" i="4"/>
  <c r="B343" i="4"/>
  <c r="B342" i="4"/>
  <c r="B341" i="4"/>
  <c r="B340" i="4"/>
  <c r="B339" i="4"/>
  <c r="B338" i="4"/>
  <c r="B337" i="4"/>
  <c r="B336" i="4"/>
  <c r="B335" i="4"/>
  <c r="B334" i="4"/>
  <c r="B333" i="4"/>
  <c r="B332" i="4"/>
  <c r="B331" i="4"/>
  <c r="B330" i="4"/>
  <c r="B329" i="4"/>
  <c r="B328" i="4"/>
  <c r="B327" i="4"/>
  <c r="B326" i="4"/>
  <c r="B325" i="4"/>
  <c r="B324" i="4"/>
  <c r="B323" i="4"/>
  <c r="B322" i="4"/>
  <c r="B321" i="4"/>
  <c r="B320" i="4"/>
  <c r="B319" i="4"/>
  <c r="B318" i="4"/>
  <c r="B317" i="4"/>
  <c r="B316" i="4"/>
  <c r="B315" i="4"/>
  <c r="B314" i="4"/>
  <c r="B313" i="4"/>
  <c r="B312" i="4"/>
  <c r="B311" i="4"/>
  <c r="B310" i="4"/>
  <c r="B309" i="4"/>
  <c r="B308" i="4"/>
  <c r="B307" i="4"/>
  <c r="B306" i="4"/>
  <c r="B305" i="4"/>
  <c r="B304" i="4"/>
  <c r="B303" i="4"/>
  <c r="B302" i="4"/>
  <c r="B301" i="4"/>
  <c r="B300" i="4"/>
  <c r="B299" i="4"/>
  <c r="B298" i="4"/>
  <c r="B297" i="4"/>
  <c r="B296" i="4"/>
  <c r="B295" i="4"/>
  <c r="B294" i="4"/>
  <c r="B293" i="4"/>
  <c r="B292" i="4"/>
  <c r="B291" i="4"/>
  <c r="B290" i="4"/>
  <c r="B289" i="4"/>
  <c r="B288" i="4"/>
  <c r="B287" i="4"/>
  <c r="B286" i="4"/>
  <c r="B285" i="4"/>
  <c r="B284" i="4"/>
  <c r="B283" i="4"/>
  <c r="B282" i="4"/>
  <c r="B281" i="4"/>
  <c r="B280" i="4"/>
  <c r="B279" i="4"/>
  <c r="B278" i="4"/>
  <c r="B277" i="4"/>
  <c r="B276" i="4"/>
  <c r="B275" i="4"/>
  <c r="B274" i="4"/>
  <c r="B273" i="4"/>
  <c r="B272" i="4"/>
  <c r="B271" i="4"/>
  <c r="B270" i="4"/>
  <c r="B269" i="4"/>
  <c r="B268" i="4"/>
  <c r="B267" i="4"/>
  <c r="B266" i="4"/>
  <c r="B265" i="4"/>
  <c r="B264" i="4"/>
  <c r="B263" i="4"/>
  <c r="B262" i="4"/>
  <c r="B261" i="4"/>
  <c r="B260" i="4"/>
  <c r="B259" i="4"/>
  <c r="B258" i="4"/>
  <c r="B257" i="4"/>
  <c r="B256" i="4"/>
  <c r="B255" i="4"/>
  <c r="B254" i="4"/>
  <c r="B253" i="4"/>
  <c r="B252" i="4"/>
  <c r="B251" i="4"/>
  <c r="B250" i="4"/>
  <c r="B249" i="4"/>
  <c r="B248" i="4"/>
  <c r="B247" i="4"/>
  <c r="B246" i="4"/>
  <c r="B245" i="4"/>
  <c r="B244" i="4"/>
  <c r="B243" i="4"/>
  <c r="B242" i="4"/>
  <c r="B241" i="4"/>
  <c r="B240" i="4"/>
  <c r="B239" i="4"/>
  <c r="B238" i="4"/>
  <c r="B237" i="4"/>
  <c r="B236" i="4"/>
  <c r="B235" i="4"/>
  <c r="B234" i="4"/>
  <c r="B233" i="4"/>
  <c r="B232" i="4"/>
  <c r="B231" i="4"/>
  <c r="B230" i="4"/>
  <c r="B229" i="4"/>
  <c r="B228" i="4"/>
  <c r="B227" i="4"/>
  <c r="B226" i="4"/>
  <c r="B225" i="4"/>
  <c r="B224" i="4"/>
  <c r="B223" i="4"/>
  <c r="B222" i="4"/>
  <c r="B221" i="4"/>
  <c r="B220" i="4"/>
  <c r="B219" i="4"/>
  <c r="B218" i="4"/>
  <c r="B217" i="4"/>
  <c r="B216" i="4"/>
  <c r="B215" i="4"/>
  <c r="B214" i="4"/>
  <c r="B213" i="4"/>
  <c r="B212" i="4"/>
  <c r="B211" i="4"/>
  <c r="B210" i="4"/>
  <c r="B209" i="4"/>
  <c r="B208" i="4"/>
  <c r="B207" i="4"/>
  <c r="B206" i="4"/>
  <c r="B205" i="4"/>
  <c r="B204" i="4"/>
  <c r="B203" i="4"/>
  <c r="B202" i="4"/>
  <c r="B201" i="4"/>
  <c r="B200" i="4"/>
  <c r="B199" i="4"/>
  <c r="B198" i="4"/>
  <c r="B197" i="4"/>
  <c r="B196" i="4"/>
  <c r="B195" i="4"/>
  <c r="B194" i="4"/>
  <c r="B193" i="4"/>
  <c r="B192" i="4"/>
  <c r="B191" i="4"/>
  <c r="B190" i="4"/>
  <c r="B189" i="4"/>
  <c r="B188" i="4"/>
  <c r="B187" i="4"/>
  <c r="B186" i="4"/>
  <c r="B185" i="4"/>
  <c r="B184" i="4"/>
  <c r="B183" i="4"/>
  <c r="B182" i="4"/>
  <c r="B181" i="4"/>
  <c r="B180" i="4"/>
  <c r="B179" i="4"/>
  <c r="B178" i="4"/>
  <c r="B177" i="4"/>
  <c r="B176" i="4"/>
  <c r="B175" i="4"/>
  <c r="B174" i="4"/>
  <c r="B173" i="4"/>
  <c r="B172" i="4"/>
  <c r="B171" i="4"/>
  <c r="B170" i="4"/>
  <c r="B169" i="4"/>
  <c r="B168" i="4"/>
  <c r="B167" i="4"/>
  <c r="B166" i="4"/>
  <c r="B165" i="4"/>
  <c r="B164" i="4"/>
  <c r="B163" i="4"/>
  <c r="B162" i="4"/>
  <c r="B161" i="4"/>
  <c r="B160" i="4"/>
  <c r="B159" i="4"/>
  <c r="B158" i="4"/>
  <c r="B157" i="4"/>
  <c r="B156" i="4"/>
  <c r="B155" i="4"/>
  <c r="B154" i="4"/>
  <c r="B153" i="4"/>
  <c r="B152" i="4"/>
  <c r="B151" i="4"/>
  <c r="B150" i="4"/>
  <c r="B149" i="4"/>
  <c r="B148" i="4"/>
  <c r="B147" i="4"/>
  <c r="B146" i="4"/>
  <c r="B145" i="4"/>
  <c r="B144" i="4"/>
  <c r="B143" i="4"/>
  <c r="B142" i="4"/>
  <c r="B141" i="4"/>
  <c r="B140" i="4"/>
  <c r="B139" i="4"/>
  <c r="B138" i="4"/>
  <c r="B137" i="4"/>
  <c r="B136" i="4"/>
  <c r="B135" i="4"/>
  <c r="B134" i="4"/>
  <c r="B133" i="4"/>
  <c r="B132" i="4"/>
  <c r="B131" i="4"/>
  <c r="B130" i="4"/>
  <c r="B129" i="4"/>
  <c r="B128" i="4"/>
  <c r="B127" i="4"/>
  <c r="B126" i="4"/>
  <c r="B125" i="4"/>
  <c r="B124" i="4"/>
  <c r="B123" i="4"/>
  <c r="B122" i="4"/>
  <c r="B121" i="4"/>
  <c r="B120" i="4"/>
  <c r="B119" i="4"/>
  <c r="B118" i="4"/>
  <c r="B117" i="4"/>
  <c r="B116" i="4"/>
  <c r="B115" i="4"/>
  <c r="B114" i="4"/>
  <c r="B113" i="4"/>
  <c r="B112" i="4"/>
  <c r="B111" i="4"/>
  <c r="B110" i="4"/>
  <c r="B109" i="4"/>
  <c r="B108" i="4"/>
  <c r="B107" i="4"/>
  <c r="B106" i="4"/>
  <c r="B105" i="4"/>
  <c r="B104" i="4"/>
  <c r="B103" i="4"/>
  <c r="B102" i="4"/>
  <c r="B101" i="4"/>
  <c r="B100" i="4"/>
  <c r="B99" i="4"/>
  <c r="B98" i="4"/>
  <c r="B97" i="4"/>
  <c r="B96" i="4"/>
  <c r="B95" i="4"/>
  <c r="B94" i="4"/>
  <c r="B93" i="4"/>
  <c r="B92" i="4"/>
  <c r="B91" i="4"/>
  <c r="B90" i="4"/>
  <c r="B89" i="4"/>
  <c r="B88" i="4"/>
  <c r="B87" i="4"/>
  <c r="B86" i="4"/>
  <c r="B85" i="4"/>
  <c r="B84" i="4"/>
  <c r="B83" i="4"/>
  <c r="B82" i="4"/>
  <c r="B81" i="4"/>
  <c r="B80" i="4"/>
  <c r="B79" i="4"/>
  <c r="B78" i="4"/>
  <c r="B77" i="4"/>
  <c r="B76" i="4"/>
  <c r="B75" i="4"/>
  <c r="B74" i="4"/>
  <c r="B73" i="4"/>
  <c r="B72" i="4"/>
  <c r="B71" i="4"/>
  <c r="B70" i="4"/>
  <c r="B69" i="4"/>
  <c r="B68" i="4"/>
  <c r="B67" i="4"/>
  <c r="B66" i="4"/>
  <c r="B65" i="4"/>
  <c r="B64" i="4"/>
  <c r="B63" i="4"/>
  <c r="B62" i="4"/>
  <c r="B61" i="4"/>
  <c r="B60" i="4"/>
  <c r="B59" i="4"/>
  <c r="B58" i="4"/>
  <c r="B57" i="4"/>
  <c r="B56" i="4"/>
  <c r="B55" i="4"/>
  <c r="B54" i="4"/>
  <c r="B53" i="4"/>
  <c r="B52" i="4"/>
  <c r="B51" i="4"/>
  <c r="B50" i="4"/>
  <c r="B49" i="4"/>
  <c r="B48" i="4"/>
  <c r="B47" i="4"/>
  <c r="B46" i="4"/>
  <c r="B45" i="4"/>
  <c r="B44" i="4"/>
  <c r="B43" i="4"/>
  <c r="B42" i="4"/>
  <c r="B41" i="4"/>
  <c r="B40" i="4"/>
  <c r="B39" i="4"/>
  <c r="B38" i="4"/>
  <c r="B37" i="4"/>
  <c r="B36" i="4"/>
  <c r="B35" i="4"/>
  <c r="B34" i="4"/>
  <c r="B33" i="4"/>
  <c r="B32" i="4"/>
  <c r="B31" i="4"/>
  <c r="B30" i="4"/>
  <c r="B29" i="4"/>
  <c r="B28" i="4"/>
  <c r="B27" i="4"/>
  <c r="B26" i="4"/>
  <c r="B25" i="4"/>
  <c r="B24" i="4"/>
  <c r="B23" i="4"/>
  <c r="B22" i="4"/>
  <c r="B21" i="4"/>
  <c r="B20" i="4"/>
  <c r="B19" i="4"/>
  <c r="B18" i="4"/>
  <c r="B17" i="4"/>
  <c r="B16" i="4"/>
  <c r="B15" i="4"/>
  <c r="B14" i="4"/>
  <c r="B13" i="4"/>
  <c r="B12" i="4"/>
  <c r="B11" i="4"/>
  <c r="B10" i="4"/>
  <c r="B9" i="4"/>
  <c r="B8" i="4"/>
  <c r="B7" i="4"/>
  <c r="B6" i="4"/>
  <c r="B5" i="4"/>
  <c r="BO36" i="3"/>
  <c r="BC36" i="3"/>
  <c r="AQ36" i="3"/>
  <c r="AK36" i="3"/>
  <c r="Y36" i="3"/>
  <c r="M36" i="3"/>
  <c r="A36" i="3"/>
  <c r="BO35" i="3"/>
  <c r="BI35" i="3"/>
  <c r="BC35" i="3"/>
  <c r="AW35" i="3"/>
  <c r="AQ35" i="3"/>
  <c r="AK35" i="3"/>
  <c r="AE35" i="3"/>
  <c r="Y35" i="3"/>
  <c r="S35" i="3"/>
  <c r="M35" i="3"/>
  <c r="A35" i="3"/>
  <c r="BO34" i="3"/>
  <c r="BI34" i="3"/>
  <c r="BC34" i="3"/>
  <c r="AW34" i="3"/>
  <c r="AQ34" i="3"/>
  <c r="AK34" i="3"/>
  <c r="AE34" i="3"/>
  <c r="Y34" i="3"/>
  <c r="S34" i="3"/>
  <c r="M34" i="3"/>
  <c r="G34" i="3"/>
  <c r="A34" i="3"/>
  <c r="BO33" i="3"/>
  <c r="BI33" i="3"/>
  <c r="BC33" i="3"/>
  <c r="AW33" i="3"/>
  <c r="AQ33" i="3"/>
  <c r="AK33" i="3"/>
  <c r="AE33" i="3"/>
  <c r="Y33" i="3"/>
  <c r="S33" i="3"/>
  <c r="M33" i="3"/>
  <c r="G33" i="3"/>
  <c r="A33" i="3"/>
  <c r="BO32" i="3"/>
  <c r="BI32" i="3"/>
  <c r="BC32" i="3"/>
  <c r="AW32" i="3"/>
  <c r="AQ32" i="3"/>
  <c r="AK32" i="3"/>
  <c r="AE32" i="3"/>
  <c r="Y32" i="3"/>
  <c r="S32" i="3"/>
  <c r="M32" i="3"/>
  <c r="G32" i="3"/>
  <c r="A32" i="3"/>
  <c r="BO31" i="3"/>
  <c r="BI31" i="3"/>
  <c r="BC31" i="3"/>
  <c r="AW31" i="3"/>
  <c r="AQ31" i="3"/>
  <c r="AK31" i="3"/>
  <c r="AE31" i="3"/>
  <c r="Y31" i="3"/>
  <c r="S31" i="3"/>
  <c r="M31" i="3"/>
  <c r="G31" i="3"/>
  <c r="A31" i="3"/>
  <c r="BO30" i="3"/>
  <c r="BI30" i="3"/>
  <c r="BC30" i="3"/>
  <c r="AW30" i="3"/>
  <c r="AQ30" i="3"/>
  <c r="AK30" i="3"/>
  <c r="AE30" i="3"/>
  <c r="Y30" i="3"/>
  <c r="S30" i="3"/>
  <c r="M30" i="3"/>
  <c r="G30" i="3"/>
  <c r="A30" i="3"/>
  <c r="BO29" i="3"/>
  <c r="BI29" i="3"/>
  <c r="BC29" i="3"/>
  <c r="AW29" i="3"/>
  <c r="AQ29" i="3"/>
  <c r="AK29" i="3"/>
  <c r="AE29" i="3"/>
  <c r="Y29" i="3"/>
  <c r="S29" i="3"/>
  <c r="M29" i="3"/>
  <c r="G29" i="3"/>
  <c r="A29" i="3"/>
  <c r="BO28" i="3"/>
  <c r="BI28" i="3"/>
  <c r="BC28" i="3"/>
  <c r="AW28" i="3"/>
  <c r="AQ28" i="3"/>
  <c r="AK28" i="3"/>
  <c r="AE28" i="3"/>
  <c r="Y28" i="3"/>
  <c r="S28" i="3"/>
  <c r="M28" i="3"/>
  <c r="G28" i="3"/>
  <c r="A28" i="3"/>
  <c r="BO27" i="3"/>
  <c r="BI27" i="3"/>
  <c r="BC27" i="3"/>
  <c r="AW27" i="3"/>
  <c r="AQ27" i="3"/>
  <c r="AK27" i="3"/>
  <c r="AE27" i="3"/>
  <c r="Y27" i="3"/>
  <c r="S27" i="3"/>
  <c r="M27" i="3"/>
  <c r="G27" i="3"/>
  <c r="A27" i="3"/>
  <c r="BO26" i="3"/>
  <c r="BI26" i="3"/>
  <c r="BC26" i="3"/>
  <c r="AW26" i="3"/>
  <c r="AQ26" i="3"/>
  <c r="AK26" i="3"/>
  <c r="AE26" i="3"/>
  <c r="Y26" i="3"/>
  <c r="S26" i="3"/>
  <c r="M26" i="3"/>
  <c r="G26" i="3"/>
  <c r="A26" i="3"/>
  <c r="BO25" i="3"/>
  <c r="BI25" i="3"/>
  <c r="BC25" i="3"/>
  <c r="AW25" i="3"/>
  <c r="AQ25" i="3"/>
  <c r="AK25" i="3"/>
  <c r="AE25" i="3"/>
  <c r="Y25" i="3"/>
  <c r="S25" i="3"/>
  <c r="M25" i="3"/>
  <c r="G25" i="3"/>
  <c r="A25" i="3"/>
  <c r="BO24" i="3"/>
  <c r="BI24" i="3"/>
  <c r="BC24" i="3"/>
  <c r="AW24" i="3"/>
  <c r="AQ24" i="3"/>
  <c r="AK24" i="3"/>
  <c r="AE24" i="3"/>
  <c r="Y24" i="3"/>
  <c r="S24" i="3"/>
  <c r="M24" i="3"/>
  <c r="G24" i="3"/>
  <c r="A24" i="3"/>
  <c r="BO23" i="3"/>
  <c r="BI23" i="3"/>
  <c r="BC23" i="3"/>
  <c r="AW23" i="3"/>
  <c r="AQ23" i="3"/>
  <c r="AK23" i="3"/>
  <c r="AE23" i="3"/>
  <c r="Y23" i="3"/>
  <c r="S23" i="3"/>
  <c r="M23" i="3"/>
  <c r="G23" i="3"/>
  <c r="A23" i="3"/>
  <c r="BO22" i="3"/>
  <c r="BI22" i="3"/>
  <c r="BC22" i="3"/>
  <c r="AW22" i="3"/>
  <c r="AQ22" i="3"/>
  <c r="AK22" i="3"/>
  <c r="AE22" i="3"/>
  <c r="Y22" i="3"/>
  <c r="S22" i="3"/>
  <c r="M22" i="3"/>
  <c r="G22" i="3"/>
  <c r="A22" i="3"/>
  <c r="BO21" i="3"/>
  <c r="BI21" i="3"/>
  <c r="BC21" i="3"/>
  <c r="AW21" i="3"/>
  <c r="AQ21" i="3"/>
  <c r="AK21" i="3"/>
  <c r="AE21" i="3"/>
  <c r="Y21" i="3"/>
  <c r="S21" i="3"/>
  <c r="M21" i="3"/>
  <c r="G21" i="3"/>
  <c r="A21" i="3"/>
  <c r="BO20" i="3"/>
  <c r="BI20" i="3"/>
  <c r="BC20" i="3"/>
  <c r="AW20" i="3"/>
  <c r="AQ20" i="3"/>
  <c r="AK20" i="3"/>
  <c r="AE20" i="3"/>
  <c r="Y20" i="3"/>
  <c r="S20" i="3"/>
  <c r="M20" i="3"/>
  <c r="G20" i="3"/>
  <c r="A20" i="3"/>
  <c r="BO19" i="3"/>
  <c r="BI19" i="3"/>
  <c r="BC19" i="3"/>
  <c r="AW19" i="3"/>
  <c r="AQ19" i="3"/>
  <c r="AK19" i="3"/>
  <c r="AE19" i="3"/>
  <c r="Y19" i="3"/>
  <c r="S19" i="3"/>
  <c r="M19" i="3"/>
  <c r="G19" i="3"/>
  <c r="A19" i="3"/>
  <c r="BO18" i="3"/>
  <c r="BI18" i="3"/>
  <c r="BC18" i="3"/>
  <c r="AW18" i="3"/>
  <c r="AQ18" i="3"/>
  <c r="AK18" i="3"/>
  <c r="AE18" i="3"/>
  <c r="Y18" i="3"/>
  <c r="S18" i="3"/>
  <c r="M18" i="3"/>
  <c r="G18" i="3"/>
  <c r="A18" i="3"/>
  <c r="BO17" i="3"/>
  <c r="BI17" i="3"/>
  <c r="BC17" i="3"/>
  <c r="AW17" i="3"/>
  <c r="AQ17" i="3"/>
  <c r="AK17" i="3"/>
  <c r="AE17" i="3"/>
  <c r="Y17" i="3"/>
  <c r="S17" i="3"/>
  <c r="M17" i="3"/>
  <c r="G17" i="3"/>
  <c r="A17" i="3"/>
  <c r="BO16" i="3"/>
  <c r="BI16" i="3"/>
  <c r="BC16" i="3"/>
  <c r="AW16" i="3"/>
  <c r="AQ16" i="3"/>
  <c r="AK16" i="3"/>
  <c r="AE16" i="3"/>
  <c r="Y16" i="3"/>
  <c r="S16" i="3"/>
  <c r="M16" i="3"/>
  <c r="G16" i="3"/>
  <c r="A16" i="3"/>
  <c r="BO15" i="3"/>
  <c r="BI15" i="3"/>
  <c r="BC15" i="3"/>
  <c r="AW15" i="3"/>
  <c r="AQ15" i="3"/>
  <c r="AK15" i="3"/>
  <c r="AE15" i="3"/>
  <c r="Y15" i="3"/>
  <c r="S15" i="3"/>
  <c r="M15" i="3"/>
  <c r="G15" i="3"/>
  <c r="A15" i="3"/>
  <c r="BO14" i="3"/>
  <c r="BI14" i="3"/>
  <c r="BC14" i="3"/>
  <c r="AW14" i="3"/>
  <c r="AQ14" i="3"/>
  <c r="AK14" i="3"/>
  <c r="AE14" i="3"/>
  <c r="Y14" i="3"/>
  <c r="S14" i="3"/>
  <c r="M14" i="3"/>
  <c r="G14" i="3"/>
  <c r="A14" i="3"/>
  <c r="BO13" i="3"/>
  <c r="BI13" i="3"/>
  <c r="BC13" i="3"/>
  <c r="AW13" i="3"/>
  <c r="AQ13" i="3"/>
  <c r="AK13" i="3"/>
  <c r="AE13" i="3"/>
  <c r="Y13" i="3"/>
  <c r="S13" i="3"/>
  <c r="M13" i="3"/>
  <c r="G13" i="3"/>
  <c r="A13" i="3"/>
  <c r="BO12" i="3"/>
  <c r="BI12" i="3"/>
  <c r="BC12" i="3"/>
  <c r="AW12" i="3"/>
  <c r="AQ12" i="3"/>
  <c r="AK12" i="3"/>
  <c r="AE12" i="3"/>
  <c r="Y12" i="3"/>
  <c r="S12" i="3"/>
  <c r="M12" i="3"/>
  <c r="G12" i="3"/>
  <c r="A12" i="3"/>
  <c r="BO11" i="3"/>
  <c r="BI11" i="3"/>
  <c r="BC11" i="3"/>
  <c r="AW11" i="3"/>
  <c r="AQ11" i="3"/>
  <c r="AK11" i="3"/>
  <c r="AE11" i="3"/>
  <c r="Y11" i="3"/>
  <c r="S11" i="3"/>
  <c r="M11" i="3"/>
  <c r="G11" i="3"/>
  <c r="A11" i="3"/>
  <c r="BO10" i="3"/>
  <c r="BI10" i="3"/>
  <c r="BC10" i="3"/>
  <c r="AW10" i="3"/>
  <c r="AQ10" i="3"/>
  <c r="AK10" i="3"/>
  <c r="AE10" i="3"/>
  <c r="Y10" i="3"/>
  <c r="S10" i="3"/>
  <c r="M10" i="3"/>
  <c r="G10" i="3"/>
  <c r="A10" i="3"/>
  <c r="BO9" i="3"/>
  <c r="BI9" i="3"/>
  <c r="BC9" i="3"/>
  <c r="AW9" i="3"/>
  <c r="AQ9" i="3"/>
  <c r="AK9" i="3"/>
  <c r="AE9" i="3"/>
  <c r="Y9" i="3"/>
  <c r="S9" i="3"/>
  <c r="M9" i="3"/>
  <c r="G9" i="3"/>
  <c r="A9" i="3"/>
  <c r="BO8" i="3"/>
  <c r="BI8" i="3"/>
  <c r="BC8" i="3"/>
  <c r="AW8" i="3"/>
  <c r="AQ8" i="3"/>
  <c r="AK8" i="3"/>
  <c r="AE8" i="3"/>
  <c r="Y8" i="3"/>
  <c r="S8" i="3"/>
  <c r="M8" i="3"/>
  <c r="G8" i="3"/>
  <c r="A8" i="3"/>
  <c r="BO7" i="3"/>
  <c r="BI7" i="3"/>
  <c r="BC7" i="3"/>
  <c r="AW7" i="3"/>
  <c r="AQ7" i="3"/>
  <c r="AK7" i="3"/>
  <c r="AE7" i="3"/>
  <c r="Y7" i="3"/>
  <c r="S7" i="3"/>
  <c r="M7" i="3"/>
  <c r="G7" i="3"/>
  <c r="A7" i="3"/>
  <c r="BO6" i="3"/>
  <c r="BI6" i="3"/>
  <c r="BC6" i="3"/>
  <c r="AW6" i="3"/>
  <c r="AQ6" i="3"/>
  <c r="AK6" i="3"/>
  <c r="AE6" i="3"/>
  <c r="Y6" i="3"/>
  <c r="S6" i="3"/>
  <c r="M6" i="3"/>
  <c r="G6" i="3"/>
  <c r="A6" i="3"/>
  <c r="BO4" i="3"/>
  <c r="BI4" i="3"/>
  <c r="BC4" i="3"/>
  <c r="AW4" i="3"/>
  <c r="AQ4" i="3"/>
  <c r="AK4" i="3"/>
  <c r="AE4" i="3"/>
  <c r="Y4" i="3"/>
  <c r="S4" i="3"/>
  <c r="M4" i="3"/>
  <c r="G4" i="3"/>
  <c r="A4" i="3"/>
  <c r="A4" i="3" a="1"/>
  <c r="Y4" i="7"/>
  <c r="V12" i="1"/>
  <c r="V11" i="1"/>
  <c r="S11" i="1"/>
  <c r="V10" i="1"/>
  <c r="S10" i="1"/>
  <c r="Y4" i="1"/>
</calcChain>
</file>

<file path=xl/sharedStrings.xml><?xml version="1.0" encoding="utf-8"?>
<sst xmlns="http://schemas.openxmlformats.org/spreadsheetml/2006/main" count="228" uniqueCount="118">
  <si>
    <t>NOM CLIENT</t>
  </si>
  <si>
    <t>N° CMD CLIENT</t>
  </si>
  <si>
    <t>DATE DE CMD</t>
  </si>
  <si>
    <t>DATE DEVIS</t>
  </si>
  <si>
    <t>DATE AR</t>
  </si>
  <si>
    <t>AFFAIRE</t>
  </si>
  <si>
    <t>QTE</t>
  </si>
  <si>
    <t>DESIGNATION</t>
  </si>
  <si>
    <t>N° DE BC</t>
  </si>
  <si>
    <t>N° D'OF</t>
  </si>
  <si>
    <t>N° DEVIS</t>
  </si>
  <si>
    <t>N° AR</t>
  </si>
  <si>
    <t>DELAI INITIAL</t>
  </si>
  <si>
    <t>MONTANT DE CMD</t>
  </si>
  <si>
    <t>ACOMPTE</t>
  </si>
  <si>
    <t>RESTE A FACTURER</t>
  </si>
  <si>
    <t>ETAT</t>
  </si>
  <si>
    <t>DATE DE FACTURATION</t>
  </si>
  <si>
    <t>COUT LASER</t>
  </si>
  <si>
    <t xml:space="preserve">NUVIA </t>
  </si>
  <si>
    <t>METSO</t>
  </si>
  <si>
    <t>NFM SYSTEMS</t>
  </si>
  <si>
    <t>FREYSSINET</t>
  </si>
  <si>
    <t>REEL</t>
  </si>
  <si>
    <t>CEGELEC DEFENSE</t>
  </si>
  <si>
    <t>NUVIA</t>
  </si>
  <si>
    <t>BOUYGUES NUCLEAIRES</t>
  </si>
  <si>
    <t>ADOC NARDEAU</t>
  </si>
  <si>
    <t>DUC Hélices</t>
  </si>
  <si>
    <t>MANITOWOC CHL</t>
  </si>
  <si>
    <t>F2A</t>
  </si>
  <si>
    <t>GRAPHITECH</t>
  </si>
  <si>
    <t>MANITOWOC MLS</t>
  </si>
  <si>
    <t>REEL MC LEVAGE</t>
  </si>
  <si>
    <t>METSO (INDE)</t>
  </si>
  <si>
    <t>AXIMA</t>
  </si>
  <si>
    <t>MANITOWOC SPC</t>
  </si>
  <si>
    <t>BARRIQUAND ECHANGEURS</t>
  </si>
  <si>
    <t>PLATTARD</t>
  </si>
  <si>
    <t>ATELIER DE LA GIRAUDIERE</t>
  </si>
  <si>
    <t>FIMO (VOLX)</t>
  </si>
  <si>
    <t>BAUDIN</t>
  </si>
  <si>
    <t>SMAC</t>
  </si>
  <si>
    <t>TAMBE</t>
  </si>
  <si>
    <t>ALSEAMAR</t>
  </si>
  <si>
    <t>SOFIALEX</t>
  </si>
  <si>
    <t>BRICE CHRETIEN SAS</t>
  </si>
  <si>
    <t>MGA</t>
  </si>
  <si>
    <t>AVANTIS</t>
  </si>
  <si>
    <t>DUC HELICES</t>
  </si>
  <si>
    <t>ALIGN</t>
  </si>
  <si>
    <t>MARC SEMBLAT</t>
  </si>
  <si>
    <t>AYRO</t>
  </si>
  <si>
    <t>GELCLIM</t>
  </si>
  <si>
    <t>GPO</t>
  </si>
  <si>
    <t>MAIRIE ST NIZIER D'AZERGUES</t>
  </si>
  <si>
    <t>VINCI MARITIME</t>
  </si>
  <si>
    <t>ALYNEA</t>
  </si>
  <si>
    <t>SMC</t>
  </si>
  <si>
    <t>BOUYGUES TP</t>
  </si>
  <si>
    <t>ARTELIA</t>
  </si>
  <si>
    <t>JOHN COCKERILL France</t>
  </si>
  <si>
    <t>JOHN COCKERILL Belgique</t>
  </si>
  <si>
    <t>KEP TECHNOLOGIES</t>
  </si>
  <si>
    <t>NUVIA STRUCTURE</t>
  </si>
  <si>
    <t>NUVIA PROTECTION</t>
  </si>
  <si>
    <t>RESSORTS DE LA TURDINE</t>
  </si>
  <si>
    <t>PRO2000846</t>
  </si>
  <si>
    <t>4503235123 AV1</t>
  </si>
  <si>
    <t>ANNULEE</t>
  </si>
  <si>
    <t>CLAPET NuNVA 100 DN 200</t>
  </si>
  <si>
    <t>7023410000/1 BATI</t>
  </si>
  <si>
    <t>ENS DE PCS</t>
  </si>
  <si>
    <t>BC18184</t>
  </si>
  <si>
    <t>BC19005</t>
  </si>
  <si>
    <t>BC19179</t>
  </si>
  <si>
    <t>MONTANT DÉJÀ FACTURÉ</t>
  </si>
  <si>
    <t>SOLDE</t>
  </si>
  <si>
    <t>DELAI OK</t>
  </si>
  <si>
    <t>Étiquettes de lignes</t>
  </si>
  <si>
    <t>Somme de MONTANT DE CMD</t>
  </si>
  <si>
    <t>Total général</t>
  </si>
  <si>
    <t>Somme de RESTE A FACTURER</t>
  </si>
  <si>
    <t>Somme de MONTANT DÉJÀ FACTURÉ</t>
  </si>
  <si>
    <t>Somme de ACOMPTE</t>
  </si>
  <si>
    <t>DATE DE LIVRAISON2</t>
  </si>
  <si>
    <t>DATE DE NOUVELLE LIVRAISON</t>
  </si>
  <si>
    <t>Jours</t>
  </si>
  <si>
    <t>dimanche / férié</t>
  </si>
  <si>
    <t>Appareil</t>
  </si>
  <si>
    <t>Information souhaitée</t>
  </si>
  <si>
    <t>Date</t>
  </si>
  <si>
    <t/>
  </si>
  <si>
    <t>RELICAT DE FACTURATION</t>
  </si>
  <si>
    <t>MONTANT DU RELICAT</t>
  </si>
  <si>
    <t>3eme FACTURATION</t>
  </si>
  <si>
    <t>MONTANT DE 3eme FACTURATION</t>
  </si>
  <si>
    <t>MONTANT DE 2eme FACTURATION</t>
  </si>
  <si>
    <t>2eme DE FACTURATION</t>
  </si>
  <si>
    <t>MONTANT DE 1er FACTURATION</t>
  </si>
  <si>
    <t>1er FACTURATION</t>
  </si>
  <si>
    <t>N° DE FACTURE</t>
  </si>
  <si>
    <t>FINANCEMENT</t>
  </si>
  <si>
    <t>BPI</t>
  </si>
  <si>
    <t>DIRECT</t>
  </si>
  <si>
    <t>FACTO</t>
  </si>
  <si>
    <t>(vide)</t>
  </si>
  <si>
    <t>Somme de MONTANT DE 1er FACTURATION</t>
  </si>
  <si>
    <t>4eme FACTURATION</t>
  </si>
  <si>
    <t>MONTANT DE 4eme FACTURATION</t>
  </si>
  <si>
    <t>COMMANDE SOLDÉES</t>
  </si>
  <si>
    <t>COMMANDES EN COURS</t>
  </si>
  <si>
    <t>(Plusieurs éléments)</t>
  </si>
  <si>
    <t>DATE DE LIVRAISON</t>
  </si>
  <si>
    <t>date 1er FACTURATION</t>
  </si>
  <si>
    <t xml:space="preserve">client 1 </t>
  </si>
  <si>
    <t>client 2</t>
  </si>
  <si>
    <t>client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</si>
</sst>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00\ &quot;€&quot;"/>
    <numFmt numFmtId="165" formatCode="#"/>
    <numFmt numFmtId="166" formatCode="mmmm"/>
    <numFmt numFmtId="167" formatCode="dd\ ddd"/>
    <numFmt numFmtId="168" formatCode="ddd\ d"/>
    <numFmt numFmtId="169" formatCode="d"/>
  </numFmts>
  <fonts count="17" x14ac:knownFonts="1">
    <font>
      <sz val="11"/>
      <color theme="1"/>
      <name val="Calibri"/>
      <family val="2"/>
      <scheme val="minor"/>
    </font>
    <font>
      <b/>
      <sz val="12"/>
      <color theme="1"/>
      <name val="Calibri"/>
      <family val="2"/>
      <scheme val="minor"/>
    </font>
    <font>
      <b/>
      <sz val="10"/>
      <color theme="1"/>
      <name val="Calibri"/>
      <family val="2"/>
      <scheme val="minor"/>
    </font>
    <font>
      <strike/>
      <sz val="11"/>
      <color theme="1"/>
      <name val="Calibri"/>
      <family val="2"/>
      <scheme val="minor"/>
    </font>
    <font>
      <sz val="10"/>
      <name val="Arial"/>
      <family val="2"/>
    </font>
    <font>
      <sz val="8"/>
      <name val="Arial"/>
      <family val="2"/>
    </font>
    <font>
      <sz val="9"/>
      <name val="Arial"/>
      <family val="2"/>
    </font>
    <font>
      <b/>
      <sz val="11"/>
      <color theme="1"/>
      <name val="Calibri"/>
      <family val="2"/>
      <scheme val="minor"/>
    </font>
    <font>
      <b/>
      <sz val="20"/>
      <color theme="0" tint="-4.9989318521683403E-2"/>
      <name val="Calibri"/>
      <family val="2"/>
      <scheme val="minor"/>
    </font>
    <font>
      <sz val="20"/>
      <color theme="0" tint="-4.9989318521683403E-2"/>
      <name val="Calibri"/>
      <family val="2"/>
      <scheme val="minor"/>
    </font>
    <font>
      <b/>
      <sz val="18"/>
      <color theme="0"/>
      <name val="Century Gothic"/>
      <family val="2"/>
    </font>
    <font>
      <b/>
      <sz val="12"/>
      <name val="Calibri"/>
      <family val="2"/>
      <scheme val="minor"/>
    </font>
    <font>
      <sz val="12"/>
      <color theme="1"/>
      <name val="Calibri"/>
      <family val="2"/>
      <scheme val="minor"/>
    </font>
    <font>
      <sz val="36"/>
      <color theme="1"/>
      <name val="Calibri"/>
      <family val="2"/>
      <scheme val="minor"/>
    </font>
    <font>
      <b/>
      <sz val="14"/>
      <color theme="1"/>
      <name val="Calibri"/>
      <family val="2"/>
      <scheme val="minor"/>
    </font>
    <font>
      <b/>
      <sz val="26"/>
      <color theme="1"/>
      <name val="Calibri"/>
      <family val="2"/>
      <scheme val="minor"/>
    </font>
    <font>
      <sz val="11"/>
      <color rgb="FF000000"/>
      <name val="Calibri"/>
      <family val="2"/>
    </font>
  </fonts>
  <fills count="23">
    <fill>
      <patternFill patternType="none"/>
    </fill>
    <fill>
      <patternFill patternType="gray125"/>
    </fill>
    <fill>
      <patternFill patternType="lightUp"/>
    </fill>
    <fill>
      <patternFill patternType="solid">
        <fgColor theme="7" tint="0.59999389629810485"/>
        <bgColor indexed="64"/>
      </patternFill>
    </fill>
    <fill>
      <patternFill patternType="solid">
        <fgColor theme="9" tint="0.59999389629810485"/>
        <bgColor indexed="64"/>
      </patternFill>
    </fill>
    <fill>
      <patternFill patternType="solid">
        <fgColor rgb="FF00B0F0"/>
        <bgColor indexed="64"/>
      </patternFill>
    </fill>
    <fill>
      <patternFill patternType="lightUp">
        <bgColor rgb="FFFF00FF"/>
      </patternFill>
    </fill>
    <fill>
      <patternFill patternType="solid">
        <fgColor rgb="FFFF00FF"/>
        <bgColor indexed="64"/>
      </patternFill>
    </fill>
    <fill>
      <patternFill patternType="lightUp">
        <bgColor rgb="FFCC9900"/>
      </patternFill>
    </fill>
    <fill>
      <patternFill patternType="solid">
        <fgColor rgb="FFCC9900"/>
        <bgColor indexed="64"/>
      </patternFill>
    </fill>
    <fill>
      <patternFill patternType="solid">
        <fgColor theme="4" tint="0.39997558519241921"/>
        <bgColor indexed="64"/>
      </patternFill>
    </fill>
    <fill>
      <patternFill patternType="lightUp">
        <bgColor theme="4" tint="0.39997558519241921"/>
      </patternFill>
    </fill>
    <fill>
      <patternFill patternType="solid">
        <fgColor rgb="FF00B0F0"/>
        <bgColor rgb="FF000000"/>
      </patternFill>
    </fill>
    <fill>
      <patternFill patternType="solid">
        <fgColor theme="5" tint="0.79998168889431442"/>
        <bgColor indexed="64"/>
      </patternFill>
    </fill>
    <fill>
      <patternFill patternType="solid">
        <fgColor theme="3" tint="0.39994506668294322"/>
        <bgColor indexed="64"/>
      </patternFill>
    </fill>
    <fill>
      <patternFill patternType="solid">
        <fgColor theme="3" tint="0.59996337778862885"/>
        <bgColor indexed="64"/>
      </patternFill>
    </fill>
    <fill>
      <patternFill patternType="solid">
        <fgColor rgb="FFFFFF00"/>
        <bgColor indexed="64"/>
      </patternFill>
    </fill>
    <fill>
      <patternFill patternType="solid">
        <fgColor rgb="FFFF0000"/>
        <bgColor indexed="64"/>
      </patternFill>
    </fill>
    <fill>
      <patternFill patternType="solid">
        <fgColor rgb="FF00B050"/>
        <bgColor indexed="64"/>
      </patternFill>
    </fill>
    <fill>
      <patternFill patternType="solid">
        <fgColor rgb="FF7030A0"/>
        <bgColor indexed="64"/>
      </patternFill>
    </fill>
    <fill>
      <patternFill patternType="solid">
        <fgColor theme="0"/>
        <bgColor indexed="64"/>
      </patternFill>
    </fill>
    <fill>
      <patternFill patternType="solid">
        <fgColor rgb="FFFFC000"/>
        <bgColor indexed="64"/>
      </patternFill>
    </fill>
    <fill>
      <patternFill patternType="lightUp">
        <bgColor rgb="FFFFFF00"/>
      </patternFill>
    </fill>
  </fills>
  <borders count="51">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style="dotted">
        <color indexed="64"/>
      </right>
      <top style="medium">
        <color indexed="64"/>
      </top>
      <bottom style="thin">
        <color indexed="64"/>
      </bottom>
      <diagonal/>
    </border>
    <border>
      <left style="medium">
        <color indexed="64"/>
      </left>
      <right style="dotted">
        <color indexed="64"/>
      </right>
      <top style="thin">
        <color indexed="64"/>
      </top>
      <bottom style="thin">
        <color indexed="64"/>
      </bottom>
      <diagonal/>
    </border>
    <border>
      <left style="medium">
        <color indexed="64"/>
      </left>
      <right style="dotted">
        <color indexed="64"/>
      </right>
      <top style="thin">
        <color indexed="64"/>
      </top>
      <bottom style="medium">
        <color indexed="64"/>
      </bottom>
      <diagonal/>
    </border>
    <border>
      <left style="thin">
        <color indexed="64"/>
      </left>
      <right style="dotted">
        <color indexed="64"/>
      </right>
      <top style="medium">
        <color indexed="64"/>
      </top>
      <bottom style="thin">
        <color indexed="64"/>
      </bottom>
      <diagonal/>
    </border>
    <border>
      <left style="thin">
        <color indexed="64"/>
      </left>
      <right style="dotted">
        <color indexed="64"/>
      </right>
      <top style="thin">
        <color indexed="64"/>
      </top>
      <bottom style="thin">
        <color indexed="64"/>
      </bottom>
      <diagonal/>
    </border>
    <border>
      <left/>
      <right style="dotted">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ck">
        <color indexed="64"/>
      </right>
      <top style="medium">
        <color indexed="64"/>
      </top>
      <bottom style="thin">
        <color indexed="64"/>
      </bottom>
      <diagonal/>
    </border>
    <border>
      <left style="medium">
        <color indexed="64"/>
      </left>
      <right style="thick">
        <color indexed="64"/>
      </right>
      <top style="thin">
        <color indexed="64"/>
      </top>
      <bottom style="thin">
        <color indexed="64"/>
      </bottom>
      <diagonal/>
    </border>
    <border>
      <left style="medium">
        <color indexed="64"/>
      </left>
      <right style="medium">
        <color indexed="64"/>
      </right>
      <top/>
      <bottom style="medium">
        <color indexed="64"/>
      </bottom>
      <diagonal/>
    </border>
  </borders>
  <cellStyleXfs count="2">
    <xf numFmtId="0" fontId="0" fillId="0" borderId="0"/>
    <xf numFmtId="0" fontId="4" fillId="0" borderId="0"/>
  </cellStyleXfs>
  <cellXfs count="258">
    <xf numFmtId="0" fontId="0" fillId="0" borderId="0" xfId="0"/>
    <xf numFmtId="0" fontId="0" fillId="0" borderId="0" xfId="0" applyAlignment="1">
      <alignment horizontal="center" vertical="center"/>
    </xf>
    <xf numFmtId="0" fontId="1" fillId="0" borderId="0" xfId="0" applyFont="1" applyAlignment="1">
      <alignment horizontal="center" vertical="center" wrapText="1"/>
    </xf>
    <xf numFmtId="164" fontId="0" fillId="0" borderId="0" xfId="0" applyNumberFormat="1" applyAlignment="1">
      <alignment horizontal="center" vertical="center"/>
    </xf>
    <xf numFmtId="0" fontId="0" fillId="0" borderId="1" xfId="0" applyBorder="1"/>
    <xf numFmtId="0" fontId="0" fillId="0" borderId="1" xfId="0" applyBorder="1" applyAlignment="1">
      <alignment horizontal="center" vertical="center"/>
    </xf>
    <xf numFmtId="14" fontId="0" fillId="0" borderId="1" xfId="0" applyNumberFormat="1" applyBorder="1"/>
    <xf numFmtId="14" fontId="0" fillId="0" borderId="1" xfId="0" applyNumberFormat="1" applyBorder="1" applyAlignment="1">
      <alignment horizontal="center" vertical="center"/>
    </xf>
    <xf numFmtId="0" fontId="0" fillId="0" borderId="1" xfId="0" applyBorder="1" applyAlignment="1">
      <alignment horizontal="right" vertical="center"/>
    </xf>
    <xf numFmtId="0" fontId="0" fillId="0" borderId="1" xfId="0" applyBorder="1" applyAlignment="1">
      <alignment horizontal="left" vertical="center"/>
    </xf>
    <xf numFmtId="0" fontId="0" fillId="0" borderId="1" xfId="0" applyNumberFormat="1" applyBorder="1" applyAlignment="1">
      <alignment horizontal="center" vertical="center"/>
    </xf>
    <xf numFmtId="164" fontId="0" fillId="0" borderId="1" xfId="0" applyNumberFormat="1" applyBorder="1"/>
    <xf numFmtId="164" fontId="0" fillId="0" borderId="9" xfId="0" applyNumberFormat="1" applyBorder="1" applyAlignment="1">
      <alignment horizontal="center" vertical="center"/>
    </xf>
    <xf numFmtId="0" fontId="0" fillId="0" borderId="11" xfId="0" applyBorder="1" applyAlignment="1">
      <alignment horizontal="center" vertical="center"/>
    </xf>
    <xf numFmtId="14" fontId="0" fillId="0" borderId="11" xfId="0" applyNumberFormat="1" applyBorder="1"/>
    <xf numFmtId="0" fontId="0" fillId="0" borderId="11" xfId="0" applyBorder="1"/>
    <xf numFmtId="14" fontId="0" fillId="0" borderId="11" xfId="0" applyNumberFormat="1" applyBorder="1" applyAlignment="1">
      <alignment horizontal="center" vertical="center"/>
    </xf>
    <xf numFmtId="0" fontId="0" fillId="0" borderId="11" xfId="0" applyBorder="1" applyAlignment="1">
      <alignment horizontal="right" vertical="center"/>
    </xf>
    <xf numFmtId="0" fontId="0" fillId="0" borderId="11" xfId="0" applyBorder="1" applyAlignment="1">
      <alignment horizontal="left" vertical="center"/>
    </xf>
    <xf numFmtId="0" fontId="0" fillId="0" borderId="11" xfId="0" applyNumberFormat="1" applyBorder="1" applyAlignment="1">
      <alignment horizontal="center" vertical="center"/>
    </xf>
    <xf numFmtId="164" fontId="0" fillId="0" borderId="11" xfId="0" applyNumberFormat="1" applyBorder="1"/>
    <xf numFmtId="164" fontId="0" fillId="0" borderId="12" xfId="0" applyNumberForma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2" fillId="0" borderId="3" xfId="0" applyFont="1" applyBorder="1" applyAlignment="1">
      <alignment horizontal="center" vertical="center"/>
    </xf>
    <xf numFmtId="0" fontId="1" fillId="0" borderId="4" xfId="0" applyFont="1" applyBorder="1" applyAlignment="1">
      <alignment horizontal="center" vertical="center"/>
    </xf>
    <xf numFmtId="0" fontId="0" fillId="0" borderId="13" xfId="0" applyBorder="1"/>
    <xf numFmtId="0" fontId="0" fillId="0" borderId="14" xfId="0" applyBorder="1"/>
    <xf numFmtId="0" fontId="3" fillId="2" borderId="7" xfId="0" applyFont="1" applyFill="1" applyBorder="1" applyAlignment="1">
      <alignment horizontal="center" vertical="center"/>
    </xf>
    <xf numFmtId="14" fontId="3" fillId="2" borderId="7" xfId="0" applyNumberFormat="1" applyFont="1" applyFill="1" applyBorder="1"/>
    <xf numFmtId="0" fontId="3" fillId="2" borderId="7" xfId="0" applyFont="1" applyFill="1" applyBorder="1"/>
    <xf numFmtId="14" fontId="3" fillId="2" borderId="7" xfId="0" applyNumberFormat="1" applyFont="1" applyFill="1" applyBorder="1" applyAlignment="1">
      <alignment horizontal="center" vertical="center"/>
    </xf>
    <xf numFmtId="0" fontId="3" fillId="2" borderId="7" xfId="0" applyFont="1" applyFill="1" applyBorder="1" applyAlignment="1">
      <alignment horizontal="right" vertical="center"/>
    </xf>
    <xf numFmtId="0" fontId="3" fillId="2" borderId="7" xfId="0" applyFont="1" applyFill="1" applyBorder="1" applyAlignment="1">
      <alignment horizontal="left" vertical="center"/>
    </xf>
    <xf numFmtId="0" fontId="3" fillId="2" borderId="7" xfId="0" applyNumberFormat="1" applyFont="1" applyFill="1" applyBorder="1" applyAlignment="1">
      <alignment horizontal="center" vertical="center"/>
    </xf>
    <xf numFmtId="164" fontId="3" fillId="2" borderId="7" xfId="0" applyNumberFormat="1" applyFont="1" applyFill="1" applyBorder="1"/>
    <xf numFmtId="164" fontId="3" fillId="2" borderId="8" xfId="0" applyNumberFormat="1" applyFont="1" applyFill="1" applyBorder="1" applyAlignment="1">
      <alignment horizontal="center" vertical="center"/>
    </xf>
    <xf numFmtId="0" fontId="3" fillId="2" borderId="1" xfId="0" applyFont="1" applyFill="1" applyBorder="1" applyAlignment="1">
      <alignment horizontal="center" vertical="center"/>
    </xf>
    <xf numFmtId="14" fontId="3" fillId="2" borderId="1" xfId="0" applyNumberFormat="1" applyFont="1" applyFill="1" applyBorder="1"/>
    <xf numFmtId="0" fontId="3" fillId="2" borderId="1" xfId="0" applyFont="1" applyFill="1" applyBorder="1"/>
    <xf numFmtId="14" fontId="3" fillId="2" borderId="1" xfId="0" applyNumberFormat="1" applyFont="1" applyFill="1" applyBorder="1" applyAlignment="1">
      <alignment horizontal="center" vertical="center"/>
    </xf>
    <xf numFmtId="0" fontId="3" fillId="2" borderId="1" xfId="0" applyFont="1" applyFill="1" applyBorder="1" applyAlignment="1">
      <alignment horizontal="right" vertical="center"/>
    </xf>
    <xf numFmtId="0" fontId="3" fillId="2" borderId="1" xfId="0" applyFont="1" applyFill="1" applyBorder="1" applyAlignment="1">
      <alignment horizontal="left" vertical="center"/>
    </xf>
    <xf numFmtId="164" fontId="3" fillId="2" borderId="1" xfId="0" applyNumberFormat="1" applyFont="1" applyFill="1" applyBorder="1"/>
    <xf numFmtId="164" fontId="3" fillId="2" borderId="9" xfId="0" applyNumberFormat="1" applyFont="1" applyFill="1" applyBorder="1" applyAlignment="1">
      <alignment horizontal="center" vertical="center"/>
    </xf>
    <xf numFmtId="0" fontId="0" fillId="3" borderId="1" xfId="0" applyFill="1" applyBorder="1" applyAlignment="1">
      <alignment horizontal="center" vertical="center"/>
    </xf>
    <xf numFmtId="14" fontId="0" fillId="3" borderId="1" xfId="0" applyNumberFormat="1" applyFill="1" applyBorder="1"/>
    <xf numFmtId="0" fontId="0" fillId="3" borderId="1" xfId="0" applyFill="1" applyBorder="1"/>
    <xf numFmtId="14" fontId="0" fillId="3" borderId="1" xfId="0" applyNumberFormat="1" applyFill="1" applyBorder="1" applyAlignment="1">
      <alignment horizontal="center" vertical="center"/>
    </xf>
    <xf numFmtId="0" fontId="0" fillId="3" borderId="1" xfId="0" applyFill="1" applyBorder="1" applyAlignment="1">
      <alignment horizontal="right" vertical="center"/>
    </xf>
    <xf numFmtId="0" fontId="0" fillId="3" borderId="1" xfId="0" applyFill="1" applyBorder="1" applyAlignment="1">
      <alignment horizontal="left" vertical="center"/>
    </xf>
    <xf numFmtId="0" fontId="0" fillId="3" borderId="1" xfId="0" applyNumberFormat="1" applyFill="1" applyBorder="1" applyAlignment="1">
      <alignment horizontal="center" vertical="center"/>
    </xf>
    <xf numFmtId="164" fontId="0" fillId="3" borderId="1" xfId="0" applyNumberFormat="1" applyFill="1" applyBorder="1"/>
    <xf numFmtId="164" fontId="0" fillId="3" borderId="9" xfId="0" applyNumberFormat="1" applyFill="1" applyBorder="1" applyAlignment="1">
      <alignment horizontal="center" vertical="center"/>
    </xf>
    <xf numFmtId="0" fontId="0" fillId="4" borderId="1" xfId="0" applyFill="1" applyBorder="1" applyAlignment="1">
      <alignment horizontal="center" vertical="center"/>
    </xf>
    <xf numFmtId="14" fontId="0" fillId="4" borderId="1" xfId="0" applyNumberFormat="1" applyFill="1" applyBorder="1"/>
    <xf numFmtId="0" fontId="0" fillId="4" borderId="1" xfId="0" applyFill="1" applyBorder="1"/>
    <xf numFmtId="14" fontId="0" fillId="4" borderId="1" xfId="0" applyNumberFormat="1" applyFill="1" applyBorder="1" applyAlignment="1">
      <alignment horizontal="center" vertical="center"/>
    </xf>
    <xf numFmtId="0" fontId="0" fillId="4" borderId="1" xfId="0" applyFill="1" applyBorder="1" applyAlignment="1">
      <alignment horizontal="right" vertical="center"/>
    </xf>
    <xf numFmtId="0" fontId="0" fillId="4" borderId="1" xfId="0" applyFill="1" applyBorder="1" applyAlignment="1">
      <alignment horizontal="left" vertical="center"/>
    </xf>
    <xf numFmtId="0" fontId="0" fillId="4" borderId="1" xfId="0" applyNumberFormat="1" applyFill="1" applyBorder="1" applyAlignment="1">
      <alignment horizontal="center" vertical="center"/>
    </xf>
    <xf numFmtId="164" fontId="0" fillId="4" borderId="1" xfId="0" applyNumberFormat="1" applyFill="1" applyBorder="1"/>
    <xf numFmtId="164" fontId="0" fillId="4" borderId="9" xfId="0" applyNumberFormat="1" applyFill="1" applyBorder="1" applyAlignment="1">
      <alignment horizontal="center" vertical="center"/>
    </xf>
    <xf numFmtId="16" fontId="0" fillId="4" borderId="1" xfId="0" applyNumberFormat="1" applyFill="1" applyBorder="1"/>
    <xf numFmtId="0" fontId="0" fillId="10" borderId="1" xfId="0" applyNumberFormat="1" applyFill="1" applyBorder="1" applyAlignment="1">
      <alignment horizontal="center" vertical="center"/>
    </xf>
    <xf numFmtId="0" fontId="3" fillId="11" borderId="1" xfId="0" applyNumberFormat="1" applyFont="1" applyFill="1" applyBorder="1" applyAlignment="1">
      <alignment horizontal="center" vertical="center"/>
    </xf>
    <xf numFmtId="14" fontId="5" fillId="5" borderId="1" xfId="1" applyNumberFormat="1" applyFont="1" applyFill="1" applyBorder="1" applyAlignment="1">
      <alignment horizontal="center" vertical="center" wrapText="1"/>
    </xf>
    <xf numFmtId="0" fontId="1" fillId="0" borderId="3" xfId="0" applyFont="1" applyBorder="1" applyAlignment="1">
      <alignment horizontal="center" vertical="center" wrapText="1"/>
    </xf>
    <xf numFmtId="14" fontId="5" fillId="12" borderId="1" xfId="1" applyNumberFormat="1" applyFont="1" applyFill="1" applyBorder="1" applyAlignment="1">
      <alignment horizontal="center" vertical="center" wrapText="1"/>
    </xf>
    <xf numFmtId="14" fontId="6" fillId="5" borderId="1" xfId="0" applyNumberFormat="1" applyFont="1" applyFill="1" applyBorder="1" applyAlignment="1">
      <alignment horizontal="center" vertical="center" wrapText="1"/>
    </xf>
    <xf numFmtId="0" fontId="0" fillId="0" borderId="1" xfId="0" applyNumberFormat="1" applyBorder="1"/>
    <xf numFmtId="0" fontId="0" fillId="0" borderId="5" xfId="0" applyBorder="1" applyAlignment="1">
      <alignment horizontal="left"/>
    </xf>
    <xf numFmtId="0" fontId="0" fillId="0" borderId="9" xfId="0" applyNumberFormat="1" applyBorder="1"/>
    <xf numFmtId="0" fontId="0" fillId="0" borderId="11" xfId="0" applyNumberFormat="1" applyBorder="1"/>
    <xf numFmtId="0" fontId="0" fillId="0" borderId="12" xfId="0" applyNumberFormat="1" applyBorder="1"/>
    <xf numFmtId="0" fontId="0" fillId="0" borderId="16" xfId="0" pivotButton="1" applyBorder="1"/>
    <xf numFmtId="0" fontId="0" fillId="0" borderId="16" xfId="0" applyBorder="1" applyAlignment="1">
      <alignment horizontal="left"/>
    </xf>
    <xf numFmtId="0" fontId="0" fillId="0" borderId="17" xfId="0" pivotButton="1" applyBorder="1"/>
    <xf numFmtId="0" fontId="0" fillId="0" borderId="18" xfId="0" applyBorder="1"/>
    <xf numFmtId="0" fontId="0" fillId="0" borderId="5" xfId="0" applyNumberFormat="1" applyBorder="1"/>
    <xf numFmtId="0" fontId="0" fillId="0" borderId="10" xfId="0" applyNumberFormat="1" applyBorder="1"/>
    <xf numFmtId="0" fontId="0" fillId="0" borderId="17" xfId="0" applyBorder="1"/>
    <xf numFmtId="0" fontId="0" fillId="0" borderId="15" xfId="0" applyBorder="1"/>
    <xf numFmtId="0" fontId="0" fillId="13" borderId="16" xfId="0" applyFill="1" applyBorder="1" applyAlignment="1">
      <alignment horizontal="left"/>
    </xf>
    <xf numFmtId="0" fontId="0" fillId="13" borderId="17" xfId="0" applyNumberFormat="1" applyFill="1" applyBorder="1"/>
    <xf numFmtId="0" fontId="0" fillId="13" borderId="15" xfId="0" applyNumberFormat="1" applyFill="1" applyBorder="1"/>
    <xf numFmtId="0" fontId="0" fillId="13" borderId="18" xfId="0" applyNumberFormat="1" applyFill="1" applyBorder="1"/>
    <xf numFmtId="0" fontId="0" fillId="14" borderId="0" xfId="0" applyFill="1" applyAlignment="1">
      <alignment horizontal="center" vertical="center"/>
    </xf>
    <xf numFmtId="165" fontId="0" fillId="14" borderId="0" xfId="0" applyNumberFormat="1" applyFill="1" applyAlignment="1">
      <alignment horizontal="center" vertical="center"/>
    </xf>
    <xf numFmtId="1" fontId="0" fillId="14" borderId="0" xfId="0" applyNumberFormat="1" applyFill="1" applyAlignment="1">
      <alignment horizontal="center" vertical="center"/>
    </xf>
    <xf numFmtId="14" fontId="0" fillId="14" borderId="0" xfId="0" applyNumberFormat="1" applyFill="1" applyAlignment="1">
      <alignment horizontal="center" vertical="center"/>
    </xf>
    <xf numFmtId="0" fontId="9" fillId="14" borderId="0" xfId="0" applyFont="1" applyFill="1" applyAlignment="1">
      <alignment horizontal="center" vertical="center"/>
    </xf>
    <xf numFmtId="167" fontId="7" fillId="15" borderId="5" xfId="0" applyNumberFormat="1"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5" borderId="1" xfId="0" applyFont="1" applyFill="1" applyBorder="1" applyAlignment="1">
      <alignment horizontal="center" vertical="center"/>
    </xf>
    <xf numFmtId="0" fontId="1" fillId="18" borderId="1" xfId="0" applyFont="1" applyFill="1" applyBorder="1" applyAlignment="1">
      <alignment horizontal="center" vertical="center"/>
    </xf>
    <xf numFmtId="0" fontId="1" fillId="19" borderId="1" xfId="0" applyFont="1" applyFill="1" applyBorder="1" applyAlignment="1">
      <alignment horizontal="center" vertical="center"/>
    </xf>
    <xf numFmtId="167" fontId="7" fillId="15" borderId="20" xfId="0" applyNumberFormat="1" applyFont="1" applyFill="1" applyBorder="1" applyAlignment="1">
      <alignment horizontal="center" vertical="center"/>
    </xf>
    <xf numFmtId="168" fontId="0" fillId="0" borderId="5" xfId="0" applyNumberFormat="1" applyBorder="1" applyAlignment="1">
      <alignment horizontal="center" vertical="center"/>
    </xf>
    <xf numFmtId="165" fontId="0" fillId="16" borderId="1" xfId="0" applyNumberFormat="1" applyFill="1" applyBorder="1" applyAlignment="1" applyProtection="1">
      <alignment horizontal="center" vertical="center"/>
      <protection locked="0"/>
    </xf>
    <xf numFmtId="165" fontId="0" fillId="0" borderId="21" xfId="0" applyNumberFormat="1" applyFill="1" applyBorder="1" applyAlignment="1" applyProtection="1">
      <alignment horizontal="center" vertical="center"/>
      <protection locked="0"/>
    </xf>
    <xf numFmtId="0" fontId="0" fillId="0" borderId="21" xfId="0" applyFill="1" applyBorder="1" applyAlignment="1" applyProtection="1">
      <alignment horizontal="center" vertical="center"/>
      <protection locked="0"/>
    </xf>
    <xf numFmtId="165" fontId="0" fillId="0" borderId="1" xfId="0" applyNumberFormat="1" applyFill="1" applyBorder="1" applyAlignment="1" applyProtection="1">
      <alignment horizontal="center" vertical="center"/>
      <protection locked="0"/>
    </xf>
    <xf numFmtId="0" fontId="0" fillId="0" borderId="9" xfId="0" applyFill="1" applyBorder="1" applyAlignment="1" applyProtection="1">
      <alignment horizontal="center" vertical="center"/>
      <protection locked="0"/>
    </xf>
    <xf numFmtId="165" fontId="0" fillId="17" borderId="21" xfId="0" applyNumberFormat="1" applyFill="1" applyBorder="1" applyAlignment="1" applyProtection="1">
      <alignment horizontal="center" vertical="center"/>
      <protection locked="0"/>
    </xf>
    <xf numFmtId="165" fontId="0" fillId="5" borderId="21" xfId="0" applyNumberFormat="1" applyFill="1" applyBorder="1" applyAlignment="1" applyProtection="1">
      <alignment horizontal="center" vertical="center"/>
      <protection locked="0"/>
    </xf>
    <xf numFmtId="165" fontId="0" fillId="18" borderId="21" xfId="0" applyNumberFormat="1" applyFill="1" applyBorder="1" applyAlignment="1" applyProtection="1">
      <alignment horizontal="center" vertical="center"/>
      <protection locked="0"/>
    </xf>
    <xf numFmtId="0" fontId="0" fillId="19" borderId="21" xfId="0" applyFill="1" applyBorder="1" applyAlignment="1" applyProtection="1">
      <alignment horizontal="center" vertical="center"/>
      <protection locked="0"/>
    </xf>
    <xf numFmtId="0" fontId="0" fillId="20" borderId="0" xfId="0" applyFill="1" applyAlignment="1">
      <alignment vertical="center"/>
    </xf>
    <xf numFmtId="167" fontId="0" fillId="0" borderId="9" xfId="0" applyNumberFormat="1" applyFill="1" applyBorder="1" applyAlignment="1" applyProtection="1">
      <alignment horizontal="center" vertical="center"/>
      <protection locked="0"/>
    </xf>
    <xf numFmtId="168" fontId="0" fillId="0" borderId="10" xfId="0" applyNumberFormat="1" applyBorder="1" applyAlignment="1">
      <alignment horizontal="center" vertical="center"/>
    </xf>
    <xf numFmtId="0" fontId="0" fillId="0" borderId="22" xfId="0" applyFill="1" applyBorder="1" applyAlignment="1" applyProtection="1">
      <alignment horizontal="center" vertical="center"/>
      <protection locked="0"/>
    </xf>
    <xf numFmtId="0" fontId="0" fillId="0" borderId="11" xfId="0" applyFill="1" applyBorder="1" applyAlignment="1" applyProtection="1">
      <alignment horizontal="center" vertical="center"/>
      <protection locked="0"/>
    </xf>
    <xf numFmtId="0" fontId="0" fillId="0" borderId="23" xfId="0" applyFill="1" applyBorder="1" applyAlignment="1" applyProtection="1">
      <alignment horizontal="center" vertical="center"/>
      <protection locked="0"/>
    </xf>
    <xf numFmtId="167" fontId="0" fillId="0" borderId="0" xfId="0" applyNumberFormat="1" applyAlignment="1">
      <alignment horizontal="center" vertical="center"/>
    </xf>
    <xf numFmtId="0" fontId="0" fillId="0" borderId="22" xfId="0" applyFill="1" applyBorder="1" applyAlignment="1">
      <alignment horizontal="center" vertical="center"/>
    </xf>
    <xf numFmtId="0" fontId="0" fillId="0" borderId="11" xfId="0" applyFill="1" applyBorder="1" applyAlignment="1">
      <alignment horizontal="center" vertical="center"/>
    </xf>
    <xf numFmtId="0" fontId="0" fillId="0" borderId="23" xfId="0" applyFill="1" applyBorder="1" applyAlignment="1">
      <alignment horizontal="center" vertical="center"/>
    </xf>
    <xf numFmtId="0" fontId="0" fillId="21" borderId="0" xfId="0" applyFill="1" applyAlignment="1">
      <alignment horizontal="center" vertical="center"/>
    </xf>
    <xf numFmtId="165" fontId="0" fillId="0" borderId="0" xfId="0" applyNumberFormat="1" applyAlignment="1">
      <alignment horizontal="center" vertical="center"/>
    </xf>
    <xf numFmtId="0" fontId="11" fillId="21" borderId="24" xfId="0" applyFont="1" applyFill="1" applyBorder="1" applyAlignment="1">
      <alignment horizontal="center" vertical="center"/>
    </xf>
    <xf numFmtId="0" fontId="11" fillId="21" borderId="25" xfId="0" applyFont="1" applyFill="1" applyBorder="1" applyAlignment="1">
      <alignment horizontal="center" vertical="center"/>
    </xf>
    <xf numFmtId="0" fontId="11" fillId="21" borderId="26" xfId="0" applyFont="1" applyFill="1" applyBorder="1" applyAlignment="1">
      <alignment horizontal="center" vertical="center"/>
    </xf>
    <xf numFmtId="0" fontId="12" fillId="0" borderId="20" xfId="0" applyFont="1" applyBorder="1" applyAlignment="1">
      <alignment horizontal="center" vertical="center"/>
    </xf>
    <xf numFmtId="0" fontId="12" fillId="0" borderId="1" xfId="0" applyFont="1" applyBorder="1" applyAlignment="1">
      <alignment horizontal="center" vertical="center"/>
    </xf>
    <xf numFmtId="14" fontId="12" fillId="0" borderId="1" xfId="0" quotePrefix="1" applyNumberFormat="1" applyFont="1" applyBorder="1" applyAlignment="1">
      <alignment horizontal="center" vertical="center"/>
    </xf>
    <xf numFmtId="0" fontId="12" fillId="0" borderId="27" xfId="0" applyFont="1" applyBorder="1" applyAlignment="1">
      <alignment horizontal="center" vertical="center"/>
    </xf>
    <xf numFmtId="169" fontId="11" fillId="0" borderId="0" xfId="0" applyNumberFormat="1" applyFont="1" applyAlignment="1">
      <alignment horizontal="center" vertical="center"/>
    </xf>
    <xf numFmtId="0" fontId="3" fillId="2" borderId="28" xfId="0" applyFont="1" applyFill="1" applyBorder="1" applyAlignment="1">
      <alignment horizontal="center" vertical="center"/>
    </xf>
    <xf numFmtId="0" fontId="0" fillId="4" borderId="20" xfId="0" applyFill="1" applyBorder="1" applyAlignment="1">
      <alignment horizontal="center" vertical="center"/>
    </xf>
    <xf numFmtId="0" fontId="0" fillId="3" borderId="20" xfId="0" applyFill="1" applyBorder="1" applyAlignment="1">
      <alignment horizontal="center" vertical="center"/>
    </xf>
    <xf numFmtId="0" fontId="0" fillId="0" borderId="20" xfId="0" applyBorder="1" applyAlignment="1">
      <alignment horizontal="center" vertical="center"/>
    </xf>
    <xf numFmtId="0" fontId="3" fillId="2" borderId="20" xfId="0" applyFont="1" applyFill="1" applyBorder="1" applyAlignment="1">
      <alignment horizontal="center" vertical="center"/>
    </xf>
    <xf numFmtId="0" fontId="0" fillId="0" borderId="29" xfId="0" applyBorder="1" applyAlignment="1">
      <alignment horizontal="center" vertical="center"/>
    </xf>
    <xf numFmtId="0" fontId="0" fillId="0" borderId="0" xfId="0" pivotButton="1"/>
    <xf numFmtId="0" fontId="0" fillId="0" borderId="0" xfId="0" applyAlignment="1">
      <alignment horizontal="left"/>
    </xf>
    <xf numFmtId="0" fontId="3" fillId="8" borderId="30" xfId="0" applyFont="1" applyFill="1" applyBorder="1"/>
    <xf numFmtId="0" fontId="0" fillId="9" borderId="31" xfId="0" applyFill="1" applyBorder="1"/>
    <xf numFmtId="0" fontId="0" fillId="7" borderId="31" xfId="0" applyFill="1" applyBorder="1"/>
    <xf numFmtId="0" fontId="3" fillId="6" borderId="31" xfId="0" applyFont="1" applyFill="1" applyBorder="1"/>
    <xf numFmtId="0" fontId="0" fillId="0" borderId="32" xfId="0" applyBorder="1"/>
    <xf numFmtId="14" fontId="0" fillId="3" borderId="20" xfId="0" applyNumberFormat="1" applyFill="1" applyBorder="1"/>
    <xf numFmtId="14" fontId="3" fillId="2" borderId="28" xfId="0" applyNumberFormat="1" applyFont="1" applyFill="1" applyBorder="1"/>
    <xf numFmtId="14" fontId="0" fillId="4" borderId="20" xfId="0" applyNumberFormat="1" applyFill="1" applyBorder="1"/>
    <xf numFmtId="14" fontId="0" fillId="0" borderId="20" xfId="0" applyNumberFormat="1" applyBorder="1"/>
    <xf numFmtId="14" fontId="3" fillId="2" borderId="20" xfId="0" applyNumberFormat="1" applyFont="1" applyFill="1" applyBorder="1"/>
    <xf numFmtId="14" fontId="0" fillId="0" borderId="29" xfId="0" applyNumberFormat="1" applyBorder="1"/>
    <xf numFmtId="14" fontId="3" fillId="2" borderId="33" xfId="0" applyNumberFormat="1" applyFont="1" applyFill="1" applyBorder="1"/>
    <xf numFmtId="14" fontId="0" fillId="4" borderId="34" xfId="0" applyNumberFormat="1" applyFill="1" applyBorder="1"/>
    <xf numFmtId="14" fontId="0" fillId="3" borderId="34" xfId="0" applyNumberFormat="1" applyFill="1" applyBorder="1"/>
    <xf numFmtId="14" fontId="0" fillId="0" borderId="34" xfId="0" applyNumberFormat="1" applyBorder="1"/>
    <xf numFmtId="164" fontId="0" fillId="3" borderId="34" xfId="0" applyNumberFormat="1" applyFill="1" applyBorder="1"/>
    <xf numFmtId="0" fontId="3" fillId="2" borderId="34" xfId="0" applyFont="1" applyFill="1" applyBorder="1"/>
    <xf numFmtId="14" fontId="3" fillId="2" borderId="34" xfId="0" applyNumberFormat="1" applyFont="1" applyFill="1" applyBorder="1"/>
    <xf numFmtId="16" fontId="0" fillId="4" borderId="34" xfId="0" applyNumberFormat="1" applyFill="1" applyBorder="1"/>
    <xf numFmtId="14" fontId="0" fillId="0" borderId="23" xfId="0" applyNumberFormat="1" applyBorder="1"/>
    <xf numFmtId="14" fontId="3" fillId="2" borderId="35" xfId="0" applyNumberFormat="1" applyFont="1" applyFill="1" applyBorder="1"/>
    <xf numFmtId="14" fontId="0" fillId="4" borderId="36" xfId="0" applyNumberFormat="1" applyFill="1" applyBorder="1"/>
    <xf numFmtId="14" fontId="0" fillId="3" borderId="36" xfId="0" applyNumberFormat="1" applyFill="1" applyBorder="1"/>
    <xf numFmtId="14" fontId="0" fillId="0" borderId="36" xfId="0" applyNumberFormat="1" applyBorder="1"/>
    <xf numFmtId="0" fontId="3" fillId="2" borderId="36" xfId="0" applyFont="1" applyFill="1" applyBorder="1"/>
    <xf numFmtId="14" fontId="3" fillId="2" borderId="36" xfId="0" applyNumberFormat="1" applyFont="1" applyFill="1" applyBorder="1"/>
    <xf numFmtId="16" fontId="0" fillId="4" borderId="36" xfId="0" applyNumberFormat="1" applyFill="1" applyBorder="1"/>
    <xf numFmtId="14" fontId="0" fillId="0" borderId="37" xfId="0" applyNumberFormat="1" applyBorder="1"/>
    <xf numFmtId="0" fontId="12" fillId="0" borderId="1" xfId="0" applyNumberFormat="1" applyFont="1" applyBorder="1" applyAlignment="1">
      <alignment horizontal="center" vertical="center"/>
    </xf>
    <xf numFmtId="164" fontId="3" fillId="2" borderId="33" xfId="0" applyNumberFormat="1" applyFont="1" applyFill="1" applyBorder="1"/>
    <xf numFmtId="164" fontId="0" fillId="4" borderId="34" xfId="0" applyNumberFormat="1" applyFill="1" applyBorder="1"/>
    <xf numFmtId="164" fontId="0" fillId="0" borderId="34" xfId="0" applyNumberFormat="1" applyBorder="1"/>
    <xf numFmtId="164" fontId="3" fillId="2" borderId="34" xfId="0" applyNumberFormat="1" applyFont="1" applyFill="1" applyBorder="1"/>
    <xf numFmtId="164" fontId="0" fillId="0" borderId="23" xfId="0" applyNumberFormat="1" applyBorder="1"/>
    <xf numFmtId="0" fontId="0" fillId="0" borderId="0" xfId="0" applyAlignment="1">
      <alignment horizontal="left" indent="1"/>
    </xf>
    <xf numFmtId="0" fontId="0" fillId="0" borderId="0" xfId="0" applyAlignment="1">
      <alignment horizontal="left" indent="2"/>
    </xf>
    <xf numFmtId="0" fontId="0" fillId="0" borderId="0" xfId="0" applyAlignment="1">
      <alignment horizontal="left" indent="3"/>
    </xf>
    <xf numFmtId="0" fontId="0" fillId="0" borderId="0" xfId="0" applyNumberFormat="1"/>
    <xf numFmtId="0" fontId="3" fillId="22" borderId="7" xfId="0" applyFont="1" applyFill="1" applyBorder="1" applyAlignment="1">
      <alignment horizontal="center" vertical="center"/>
    </xf>
    <xf numFmtId="0" fontId="0" fillId="16" borderId="1" xfId="0" applyFill="1" applyBorder="1" applyAlignment="1">
      <alignment horizontal="center" vertical="center"/>
    </xf>
    <xf numFmtId="0" fontId="3" fillId="22" borderId="1" xfId="0" applyFont="1" applyFill="1" applyBorder="1" applyAlignment="1">
      <alignment horizontal="center" vertical="center"/>
    </xf>
    <xf numFmtId="0" fontId="0" fillId="16" borderId="11" xfId="0" applyFill="1" applyBorder="1" applyAlignment="1">
      <alignment horizontal="center" vertical="center"/>
    </xf>
    <xf numFmtId="164" fontId="0" fillId="4" borderId="0" xfId="0" applyNumberFormat="1" applyFill="1"/>
    <xf numFmtId="14" fontId="0" fillId="4" borderId="40" xfId="0" applyNumberFormat="1" applyFill="1" applyBorder="1"/>
    <xf numFmtId="164" fontId="0" fillId="20" borderId="0" xfId="0" applyNumberFormat="1" applyFill="1"/>
    <xf numFmtId="0" fontId="3" fillId="0" borderId="7" xfId="0" applyFont="1" applyFill="1" applyBorder="1" applyAlignment="1">
      <alignment horizontal="center" vertical="center"/>
    </xf>
    <xf numFmtId="0" fontId="3" fillId="0" borderId="28" xfId="0" applyFont="1" applyFill="1" applyBorder="1" applyAlignment="1">
      <alignment horizontal="center" vertical="center"/>
    </xf>
    <xf numFmtId="14" fontId="3" fillId="0" borderId="7" xfId="0" applyNumberFormat="1" applyFont="1" applyFill="1" applyBorder="1"/>
    <xf numFmtId="0" fontId="3" fillId="0" borderId="7" xfId="0" applyFont="1" applyFill="1" applyBorder="1"/>
    <xf numFmtId="14" fontId="3" fillId="0" borderId="7" xfId="0" applyNumberFormat="1" applyFont="1" applyFill="1" applyBorder="1" applyAlignment="1">
      <alignment horizontal="center" vertical="center"/>
    </xf>
    <xf numFmtId="0" fontId="3" fillId="0" borderId="7" xfId="0" applyFont="1" applyFill="1" applyBorder="1" applyAlignment="1">
      <alignment horizontal="right" vertical="center"/>
    </xf>
    <xf numFmtId="0" fontId="3" fillId="0" borderId="7" xfId="0" applyFont="1" applyFill="1" applyBorder="1" applyAlignment="1">
      <alignment horizontal="left" vertical="center"/>
    </xf>
    <xf numFmtId="0" fontId="3" fillId="0" borderId="7" xfId="0" applyNumberFormat="1" applyFont="1" applyFill="1" applyBorder="1" applyAlignment="1">
      <alignment horizontal="center" vertical="center"/>
    </xf>
    <xf numFmtId="164" fontId="3" fillId="0" borderId="7" xfId="0" applyNumberFormat="1" applyFont="1" applyFill="1" applyBorder="1"/>
    <xf numFmtId="0" fontId="3" fillId="0" borderId="38" xfId="0" applyFont="1" applyFill="1" applyBorder="1" applyAlignment="1">
      <alignment horizontal="center" vertical="center"/>
    </xf>
    <xf numFmtId="14" fontId="3" fillId="0" borderId="28" xfId="0" applyNumberFormat="1" applyFont="1" applyFill="1" applyBorder="1"/>
    <xf numFmtId="14" fontId="3" fillId="0" borderId="35" xfId="0" applyNumberFormat="1" applyFont="1" applyFill="1" applyBorder="1"/>
    <xf numFmtId="164" fontId="3" fillId="0" borderId="33" xfId="0" applyNumberFormat="1" applyFont="1" applyFill="1" applyBorder="1"/>
    <xf numFmtId="14" fontId="3" fillId="0" borderId="33" xfId="0" applyNumberFormat="1" applyFont="1" applyFill="1" applyBorder="1"/>
    <xf numFmtId="164" fontId="3" fillId="0" borderId="8" xfId="0" applyNumberFormat="1" applyFont="1" applyFill="1" applyBorder="1" applyAlignment="1">
      <alignment horizontal="center" vertical="center"/>
    </xf>
    <xf numFmtId="0" fontId="0" fillId="0" borderId="1" xfId="0" applyFill="1" applyBorder="1" applyAlignment="1">
      <alignment horizontal="center" vertical="center"/>
    </xf>
    <xf numFmtId="0" fontId="0" fillId="0" borderId="20" xfId="0" applyFill="1" applyBorder="1" applyAlignment="1">
      <alignment horizontal="center" vertical="center"/>
    </xf>
    <xf numFmtId="14" fontId="0" fillId="0" borderId="1" xfId="0" applyNumberFormat="1" applyFill="1" applyBorder="1"/>
    <xf numFmtId="0" fontId="0" fillId="0" borderId="1" xfId="0" applyFill="1" applyBorder="1"/>
    <xf numFmtId="14" fontId="0" fillId="0" borderId="1" xfId="0" applyNumberFormat="1" applyFill="1" applyBorder="1" applyAlignment="1">
      <alignment horizontal="center" vertical="center"/>
    </xf>
    <xf numFmtId="0" fontId="0" fillId="0" borderId="1" xfId="0" applyFill="1" applyBorder="1" applyAlignment="1">
      <alignment horizontal="right" vertical="center"/>
    </xf>
    <xf numFmtId="0" fontId="0" fillId="0" borderId="1" xfId="0" applyFill="1" applyBorder="1" applyAlignment="1">
      <alignment horizontal="left" vertical="center"/>
    </xf>
    <xf numFmtId="0" fontId="0" fillId="0" borderId="1" xfId="0" applyNumberFormat="1" applyFill="1" applyBorder="1" applyAlignment="1">
      <alignment horizontal="center" vertical="center"/>
    </xf>
    <xf numFmtId="164" fontId="0" fillId="0" borderId="1" xfId="0" applyNumberFormat="1" applyFill="1" applyBorder="1"/>
    <xf numFmtId="164" fontId="0" fillId="0" borderId="0" xfId="0" applyNumberFormat="1" applyFill="1"/>
    <xf numFmtId="0" fontId="0" fillId="0" borderId="39" xfId="0" applyFill="1" applyBorder="1" applyAlignment="1">
      <alignment horizontal="center" vertical="center"/>
    </xf>
    <xf numFmtId="14" fontId="0" fillId="0" borderId="40" xfId="0" applyNumberFormat="1" applyFill="1" applyBorder="1"/>
    <xf numFmtId="14" fontId="0" fillId="0" borderId="36" xfId="0" applyNumberFormat="1" applyFill="1" applyBorder="1"/>
    <xf numFmtId="164" fontId="0" fillId="0" borderId="34" xfId="0" applyNumberFormat="1" applyFill="1" applyBorder="1"/>
    <xf numFmtId="14" fontId="0" fillId="0" borderId="34" xfId="0" applyNumberFormat="1" applyFill="1" applyBorder="1"/>
    <xf numFmtId="164" fontId="0" fillId="0" borderId="9" xfId="0" applyNumberFormat="1" applyFill="1" applyBorder="1" applyAlignment="1">
      <alignment horizontal="center" vertical="center"/>
    </xf>
    <xf numFmtId="0" fontId="1" fillId="0" borderId="0" xfId="0" applyFont="1" applyBorder="1" applyAlignment="1">
      <alignment horizontal="center" vertical="center"/>
    </xf>
    <xf numFmtId="0" fontId="3" fillId="0" borderId="45" xfId="0" applyFont="1" applyFill="1" applyBorder="1"/>
    <xf numFmtId="0" fontId="0" fillId="0" borderId="46" xfId="0" applyFill="1" applyBorder="1"/>
    <xf numFmtId="0" fontId="1" fillId="0" borderId="47" xfId="0" applyFont="1" applyBorder="1" applyAlignment="1">
      <alignment horizontal="center" vertical="center"/>
    </xf>
    <xf numFmtId="0" fontId="3" fillId="0" borderId="48" xfId="0" applyFont="1" applyFill="1" applyBorder="1" applyAlignment="1">
      <alignment horizontal="center" vertical="center"/>
    </xf>
    <xf numFmtId="0" fontId="0" fillId="0" borderId="49" xfId="0" applyFill="1" applyBorder="1" applyAlignment="1">
      <alignment horizontal="center" vertical="center"/>
    </xf>
    <xf numFmtId="0" fontId="4" fillId="20" borderId="0" xfId="1" applyFill="1"/>
    <xf numFmtId="0" fontId="0" fillId="20" borderId="0" xfId="0" applyFill="1"/>
    <xf numFmtId="14" fontId="14" fillId="20" borderId="16" xfId="0" applyNumberFormat="1" applyFont="1" applyFill="1" applyBorder="1" applyAlignment="1">
      <alignment horizontal="center" vertical="center"/>
    </xf>
    <xf numFmtId="0" fontId="1" fillId="20" borderId="0" xfId="0" applyFont="1" applyFill="1" applyAlignment="1">
      <alignment horizontal="center" vertical="center" wrapText="1"/>
    </xf>
    <xf numFmtId="0" fontId="0" fillId="20" borderId="0" xfId="0" applyFill="1" applyAlignment="1">
      <alignment horizontal="center" vertical="center"/>
    </xf>
    <xf numFmtId="0" fontId="0" fillId="4" borderId="46" xfId="0" applyFill="1" applyBorder="1"/>
    <xf numFmtId="0" fontId="0" fillId="4" borderId="0" xfId="0" applyFill="1"/>
    <xf numFmtId="164" fontId="4" fillId="20" borderId="0" xfId="1" applyNumberFormat="1" applyFill="1"/>
    <xf numFmtId="0" fontId="3" fillId="2" borderId="19" xfId="0" applyFont="1" applyFill="1" applyBorder="1" applyAlignment="1">
      <alignment horizontal="center" vertical="center"/>
    </xf>
    <xf numFmtId="0" fontId="0" fillId="4" borderId="21" xfId="0" applyFill="1" applyBorder="1" applyAlignment="1">
      <alignment horizontal="center" vertical="center"/>
    </xf>
    <xf numFmtId="0" fontId="0" fillId="3" borderId="21" xfId="0" applyFill="1" applyBorder="1" applyAlignment="1">
      <alignment horizontal="center" vertical="center"/>
    </xf>
    <xf numFmtId="0" fontId="0" fillId="0" borderId="21" xfId="0" applyBorder="1" applyAlignment="1">
      <alignment horizontal="center" vertical="center"/>
    </xf>
    <xf numFmtId="0" fontId="3" fillId="2" borderId="21" xfId="0" applyFont="1" applyFill="1" applyBorder="1" applyAlignment="1">
      <alignment horizontal="center" vertical="center"/>
    </xf>
    <xf numFmtId="0" fontId="0" fillId="0" borderId="22" xfId="0" applyBorder="1" applyAlignment="1">
      <alignment horizontal="center" vertical="center"/>
    </xf>
    <xf numFmtId="14" fontId="0" fillId="3" borderId="40" xfId="0" applyNumberFormat="1" applyFill="1" applyBorder="1"/>
    <xf numFmtId="0" fontId="3" fillId="2" borderId="30" xfId="0" applyFont="1" applyFill="1" applyBorder="1" applyAlignment="1">
      <alignment horizontal="center" vertical="center"/>
    </xf>
    <xf numFmtId="0" fontId="0" fillId="4" borderId="31" xfId="0" applyFill="1" applyBorder="1" applyAlignment="1">
      <alignment horizontal="center" vertical="center"/>
    </xf>
    <xf numFmtId="0" fontId="0" fillId="3" borderId="31" xfId="0" applyFill="1" applyBorder="1" applyAlignment="1">
      <alignment horizontal="center" vertical="center"/>
    </xf>
    <xf numFmtId="0" fontId="0" fillId="0" borderId="31" xfId="0" applyBorder="1" applyAlignment="1">
      <alignment horizontal="center" vertical="center"/>
    </xf>
    <xf numFmtId="0" fontId="3" fillId="2" borderId="31" xfId="0" applyFont="1" applyFill="1" applyBorder="1" applyAlignment="1">
      <alignment horizontal="center" vertical="center"/>
    </xf>
    <xf numFmtId="0" fontId="0" fillId="0" borderId="32" xfId="0" applyBorder="1" applyAlignment="1">
      <alignment horizontal="center" vertical="center"/>
    </xf>
    <xf numFmtId="14" fontId="0" fillId="0" borderId="0" xfId="0" applyNumberFormat="1" applyAlignment="1">
      <alignment horizontal="left" indent="1"/>
    </xf>
    <xf numFmtId="0" fontId="0" fillId="0" borderId="0" xfId="0" applyAlignment="1">
      <alignment horizontal="left" indent="4"/>
    </xf>
    <xf numFmtId="14" fontId="0" fillId="0" borderId="0" xfId="0" applyNumberFormat="1" applyAlignment="1">
      <alignment horizontal="left" indent="2"/>
    </xf>
    <xf numFmtId="0" fontId="15" fillId="0" borderId="47" xfId="0" applyFont="1" applyBorder="1" applyAlignment="1">
      <alignment horizontal="center" vertical="center"/>
    </xf>
    <xf numFmtId="0" fontId="15" fillId="0" borderId="50" xfId="0" applyFont="1" applyBorder="1" applyAlignment="1">
      <alignment horizontal="center" vertical="center"/>
    </xf>
    <xf numFmtId="0" fontId="13" fillId="0" borderId="41" xfId="0" applyFont="1" applyBorder="1" applyAlignment="1">
      <alignment horizontal="center" vertical="center"/>
    </xf>
    <xf numFmtId="0" fontId="13" fillId="0" borderId="42" xfId="0" applyFont="1" applyBorder="1" applyAlignment="1">
      <alignment horizontal="center" vertical="center"/>
    </xf>
    <xf numFmtId="0" fontId="13" fillId="0" borderId="44" xfId="0" applyFont="1" applyBorder="1" applyAlignment="1">
      <alignment horizontal="center" vertical="center"/>
    </xf>
    <xf numFmtId="0" fontId="13" fillId="0" borderId="43" xfId="0" applyFont="1" applyBorder="1" applyAlignment="1">
      <alignment horizontal="center" vertical="center"/>
    </xf>
    <xf numFmtId="166" fontId="7" fillId="5" borderId="6" xfId="0" applyNumberFormat="1" applyFont="1" applyFill="1" applyBorder="1" applyAlignment="1">
      <alignment horizontal="center" vertical="center"/>
    </xf>
    <xf numFmtId="166" fontId="7" fillId="5" borderId="7" xfId="0" applyNumberFormat="1" applyFont="1" applyFill="1" applyBorder="1" applyAlignment="1">
      <alignment horizontal="center" vertical="center"/>
    </xf>
    <xf numFmtId="166" fontId="7" fillId="5" borderId="19" xfId="0" applyNumberFormat="1" applyFont="1" applyFill="1" applyBorder="1" applyAlignment="1">
      <alignment horizontal="center" vertical="center"/>
    </xf>
    <xf numFmtId="166" fontId="7" fillId="5" borderId="8" xfId="0" applyNumberFormat="1" applyFont="1" applyFill="1" applyBorder="1" applyAlignment="1">
      <alignment horizontal="center" vertical="center"/>
    </xf>
    <xf numFmtId="0" fontId="8" fillId="14" borderId="0" xfId="0" applyFont="1" applyFill="1" applyAlignment="1">
      <alignment horizontal="center" vertical="center"/>
    </xf>
    <xf numFmtId="0" fontId="9" fillId="14" borderId="0" xfId="0" applyFont="1" applyFill="1" applyAlignment="1">
      <alignment horizontal="center" vertical="center"/>
    </xf>
    <xf numFmtId="0" fontId="10" fillId="14" borderId="0" xfId="0" applyFont="1" applyFill="1" applyAlignment="1">
      <alignment horizontal="center" vertical="center"/>
    </xf>
    <xf numFmtId="0" fontId="0" fillId="14" borderId="0" xfId="0" applyFill="1" applyAlignment="1">
      <alignment horizontal="center" vertical="center"/>
    </xf>
    <xf numFmtId="0" fontId="0" fillId="0" borderId="0" xfId="0" applyAlignment="1">
      <alignment vertical="center"/>
    </xf>
  </cellXfs>
  <cellStyles count="2">
    <cellStyle name="Normal" xfId="0" builtinId="0"/>
    <cellStyle name="Normal 2" xfId="1"/>
  </cellStyles>
  <dxfs count="428">
    <dxf>
      <font>
        <strike val="0"/>
        <outline val="0"/>
        <shadow val="0"/>
        <u val="none"/>
        <vertAlign val="baseline"/>
        <sz val="12"/>
        <color theme="1"/>
        <name val="Calibri"/>
        <scheme val="minor"/>
      </font>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12"/>
        <color theme="1"/>
        <name val="Calibri"/>
        <scheme val="minor"/>
      </font>
    </dxf>
    <dxf>
      <border outline="0">
        <bottom style="thin">
          <color indexed="64"/>
        </bottom>
      </border>
    </dxf>
    <dxf>
      <font>
        <b/>
        <i val="0"/>
        <strike val="0"/>
        <condense val="0"/>
        <extend val="0"/>
        <outline val="0"/>
        <shadow val="0"/>
        <u val="none"/>
        <vertAlign val="baseline"/>
        <sz val="12"/>
        <color auto="1"/>
        <name val="Calibri"/>
        <scheme val="minor"/>
      </font>
      <fill>
        <patternFill patternType="solid">
          <fgColor indexed="64"/>
          <bgColor rgb="FFFFC000"/>
        </patternFill>
      </fill>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gray125">
          <fgColor rgb="FFFF0000"/>
          <bgColor rgb="FFFFFF00"/>
        </patternFill>
      </fill>
    </dxf>
    <dxf>
      <fill>
        <patternFill patternType="gray125">
          <fgColor rgb="FFC00000"/>
          <bgColor rgb="FFFFFF00"/>
        </patternFill>
      </fill>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right style="thin">
          <color indexed="64"/>
        </right>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left style="thin">
          <color indexed="64"/>
        </left>
        <right style="thin">
          <color indexed="64"/>
        </right>
        <top style="thin">
          <color indexed="64"/>
        </top>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border>
        <top style="medium">
          <color indexed="64"/>
        </top>
        <bottom style="medium">
          <color indexed="64"/>
        </bottom>
      </border>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fill>
        <patternFill patternType="solid">
          <bgColor rgb="FFFFC000"/>
        </patternFill>
      </fill>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numFmt numFmtId="164" formatCode="#,##0.00\ &quot;€&quot;"/>
      <fill>
        <patternFill patternType="none">
          <bgColor auto="1"/>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thin">
          <color indexed="64"/>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medium">
          <color indexed="64"/>
        </left>
        <right style="dotted">
          <color indexed="64"/>
        </right>
        <top style="thin">
          <color indexed="64"/>
        </top>
        <bottom style="thin">
          <color indexed="64"/>
        </bottom>
      </border>
    </dxf>
    <dxf>
      <numFmt numFmtId="164" formatCode="#,##0.00\ &quot;€&quot;"/>
      <fill>
        <patternFill patternType="none">
          <bgColor auto="1"/>
        </patternFill>
      </fill>
      <border diagonalUp="0" diagonalDown="0" outline="0">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medium">
          <color indexed="64"/>
        </left>
        <right style="dotted">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medium">
          <color indexed="64"/>
        </left>
        <right style="dotted">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medium">
          <color indexed="64"/>
        </left>
        <right style="dotted">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medium">
          <color indexed="64"/>
        </right>
        <top style="thin">
          <color indexed="64"/>
        </top>
        <bottom style="thin">
          <color indexed="64"/>
        </bottom>
      </border>
    </dxf>
    <dxf>
      <numFmt numFmtId="170" formatCode="m/d/yyyy"/>
      <fill>
        <patternFill patternType="none">
          <bgColor auto="1"/>
        </patternFill>
      </fill>
      <border diagonalUp="0" diagonalDown="0" outline="0">
        <left style="medium">
          <color indexed="64"/>
        </left>
        <right style="dotted">
          <color indexed="64"/>
        </right>
        <top style="thin">
          <color indexed="64"/>
        </top>
        <bottom style="thin">
          <color indexed="64"/>
        </bottom>
      </border>
    </dxf>
    <dxf>
      <numFmt numFmtId="170" formatCode="m/d/yyyy"/>
      <fill>
        <patternFill patternType="none">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dotted">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70" formatCode="m/d/yyyy"/>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thin">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thin">
          <color indexed="64"/>
        </right>
        <top style="thin">
          <color indexed="64"/>
        </top>
        <bottom style="thin">
          <color indexed="64"/>
        </bottom>
      </border>
    </dxf>
    <dxf>
      <fill>
        <patternFill patternType="none">
          <bgColor auto="1"/>
        </patternFill>
      </fill>
      <border diagonalUp="0" diagonalDown="0" outline="0">
        <left style="thin">
          <color indexed="64"/>
        </left>
        <right style="thin">
          <color indexed="64"/>
        </right>
        <top style="thin">
          <color indexed="64"/>
        </top>
        <bottom style="thin">
          <color indexed="64"/>
        </bottom>
      </border>
    </dxf>
    <dxf>
      <numFmt numFmtId="164" formatCode="#,##0.00\ &quot;€&quot;"/>
      <fill>
        <patternFill patternType="none">
          <bgColor auto="1"/>
        </patternFill>
      </fill>
      <border diagonalUp="0" diagonalDown="0" outline="0">
        <left style="thin">
          <color indexed="64"/>
        </left>
        <right style="thin">
          <color indexed="64"/>
        </right>
        <top style="thin">
          <color indexed="64"/>
        </top>
        <bottom style="thin">
          <color indexed="64"/>
        </bottom>
      </border>
    </dxf>
    <dxf>
      <numFmt numFmtId="170" formatCode="m/d/yyyy"/>
      <fill>
        <patternFill patternType="none">
          <bgColor auto="1"/>
        </patternFill>
      </fill>
      <border diagonalUp="0" diagonalDown="0" outline="0">
        <left style="thin">
          <color indexed="64"/>
        </left>
        <right style="thin">
          <color indexed="64"/>
        </right>
        <top style="thin">
          <color indexed="64"/>
        </top>
        <bottom style="thin">
          <color indexed="64"/>
        </bottom>
      </border>
    </dxf>
    <dxf>
      <numFmt numFmtId="170" formatCode="m/d/yyyy"/>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righ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border diagonalUp="0" diagonalDown="0" outline="0">
        <left style="thin">
          <color indexed="64"/>
        </left>
        <right style="thin">
          <color indexed="64"/>
        </right>
        <top style="thin">
          <color indexed="64"/>
        </top>
        <bottom style="thin">
          <color indexed="64"/>
        </bottom>
      </border>
    </dxf>
    <dxf>
      <numFmt numFmtId="170" formatCode="m/d/yyyy"/>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70" formatCode="m/d/yyyy"/>
      <fill>
        <patternFill patternType="none">
          <bgColor auto="1"/>
        </patternFill>
      </fill>
      <border diagonalUp="0" diagonalDown="0" outline="0">
        <left style="thin">
          <color indexed="64"/>
        </left>
        <right style="thin">
          <color indexed="64"/>
        </right>
        <top style="thin">
          <color indexed="64"/>
        </top>
        <bottom style="thin">
          <color indexed="64"/>
        </bottom>
      </border>
    </dxf>
    <dxf>
      <fill>
        <patternFill patternType="none">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left style="medium">
          <color indexed="64"/>
        </left>
        <right style="thick">
          <color indexed="64"/>
        </right>
        <top style="thin">
          <color indexed="64"/>
        </top>
        <bottom style="thin">
          <color indexed="64"/>
        </bottom>
        <vertical/>
        <horizontal style="thin">
          <color indexed="64"/>
        </horizontal>
      </border>
    </dxf>
    <dxf>
      <fill>
        <patternFill patternType="none">
          <bgColor auto="1"/>
        </patternFill>
      </fill>
      <border diagonalUp="0" diagonalDown="0" outline="0">
        <left style="medium">
          <color indexed="64"/>
        </left>
        <right style="thin">
          <color indexed="64"/>
        </right>
        <top style="thin">
          <color indexed="64"/>
        </top>
        <bottom style="thin">
          <color indexed="64"/>
        </bottom>
      </border>
    </dxf>
    <dxf>
      <border diagonalUp="0" diagonalDown="0">
        <left style="medium">
          <color rgb="FF000000"/>
        </left>
        <right style="medium">
          <color rgb="FF000000"/>
        </right>
        <top style="medium">
          <color rgb="FF000000"/>
        </top>
        <bottom style="medium">
          <color rgb="FF000000"/>
        </bottom>
      </border>
    </dxf>
    <dxf>
      <fill>
        <patternFill patternType="none">
          <bgColor auto="1"/>
        </patternFill>
      </fill>
    </dxf>
    <dxf>
      <border outline="0">
        <bottom style="medium">
          <color rgb="FF000000"/>
        </bottom>
      </border>
    </dxf>
    <dxf>
      <font>
        <b/>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6FFFF"/>
        </patternFill>
      </fill>
    </dxf>
    <dxf>
      <fill>
        <patternFill>
          <bgColor rgb="FFC00000"/>
        </patternFill>
      </fill>
    </dxf>
    <dxf>
      <fill>
        <patternFill>
          <bgColor rgb="FF92D050"/>
        </patternFill>
      </fill>
    </dxf>
    <dxf>
      <numFmt numFmtId="164" formatCode="#,##0.00\ &quot;€&quot;"/>
      <alignment horizontal="center" vertical="center" textRotation="0" wrapText="0" indent="0" justifyLastLine="0" shrinkToFit="0" readingOrder="0"/>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medium">
          <color indexed="64"/>
        </left>
        <right style="dotted">
          <color indexed="64"/>
        </right>
        <top style="thin">
          <color indexed="64"/>
        </top>
        <bottom style="thin">
          <color indexed="64"/>
        </bottom>
        <vertical/>
        <horizontal style="thin">
          <color indexed="64"/>
        </horizontal>
      </border>
    </dxf>
    <dxf>
      <numFmt numFmtId="164" formatCode="#,##0.00\ &quot;€&quot;"/>
      <border diagonalUp="0" diagonalDown="0">
        <left/>
        <right style="medium">
          <color indexed="64"/>
        </right>
        <top style="thin">
          <color indexed="64"/>
        </top>
        <bottom style="thin">
          <color indexed="64"/>
        </bottom>
        <vertical/>
        <horizontal/>
      </border>
    </dxf>
    <dxf>
      <numFmt numFmtId="170" formatCode="m/d/yyyy"/>
      <border diagonalUp="0" diagonalDown="0">
        <left style="medium">
          <color indexed="64"/>
        </left>
        <right style="dotted">
          <color indexed="64"/>
        </right>
        <top style="thin">
          <color indexed="64"/>
        </top>
        <bottom style="thin">
          <color indexed="64"/>
        </bottom>
        <vertical/>
        <horizontal/>
      </border>
    </dxf>
    <dxf>
      <numFmt numFmtId="164" formatCode="#,##0.00\ &quot;€&quot;"/>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medium">
          <color indexed="64"/>
        </left>
        <right style="dotted">
          <color indexed="64"/>
        </right>
        <top style="thin">
          <color indexed="64"/>
        </top>
        <bottom style="thin">
          <color indexed="64"/>
        </bottom>
        <vertical/>
        <horizontal style="thin">
          <color indexed="64"/>
        </horizontal>
      </border>
    </dxf>
    <dxf>
      <numFmt numFmtId="164" formatCode="#,##0.00\ &quot;€&quot;"/>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medium">
          <color indexed="64"/>
        </left>
        <right style="dotted">
          <color indexed="64"/>
        </right>
        <top style="thin">
          <color indexed="64"/>
        </top>
        <bottom style="thin">
          <color indexed="64"/>
        </bottom>
        <vertical/>
        <horizontal style="thin">
          <color indexed="64"/>
        </horizontal>
      </border>
    </dxf>
    <dxf>
      <numFmt numFmtId="164" formatCode="#,##0.00\ &quot;€&quot;"/>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19" formatCode="dd/mm/yyyy"/>
      <border diagonalUp="0" diagonalDown="0">
        <left style="medium">
          <color indexed="64"/>
        </left>
        <right style="dotted">
          <color indexed="64"/>
        </right>
        <top style="thin">
          <color indexed="64"/>
        </top>
        <bottom style="thin">
          <color indexed="64"/>
        </bottom>
        <vertical/>
        <horizontal style="thin">
          <color indexed="64"/>
        </horizontal>
      </border>
    </dxf>
    <dxf>
      <numFmt numFmtId="19" formatCode="dd/mm/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70" formatCode="m/d/yyyy"/>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 &quot;€&quo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 &quot;€&quo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 &quot;€&quo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thin">
          <color indexed="64"/>
        </left>
        <right style="thin">
          <color indexed="64"/>
        </right>
        <top style="thin">
          <color indexed="64"/>
        </top>
        <bottom style="thin">
          <color indexed="64"/>
        </bottom>
        <vertical/>
        <horizontal/>
      </border>
    </dxf>
    <dxf>
      <numFmt numFmtId="170" formatCode="m/d/yyyy"/>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70" formatCode="m/d/yyyy"/>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70" formatCode="m/d/yyyy"/>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FFFF0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style="medium">
          <color indexed="64"/>
        </left>
        <right style="thin">
          <color indexed="64"/>
        </right>
        <top style="thin">
          <color indexed="64"/>
        </top>
        <bottom style="thin">
          <color indexed="64"/>
        </bottom>
      </border>
    </dxf>
    <dxf>
      <border diagonalUp="0" diagonalDown="0">
        <left style="medium">
          <color indexed="64"/>
        </left>
        <right style="medium">
          <color indexed="64"/>
        </right>
        <top style="medium">
          <color indexed="64"/>
        </top>
        <bottom style="medium">
          <color indexed="64"/>
        </bottom>
      </border>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6FFFF"/>
        </patternFill>
      </fill>
    </dxf>
    <dxf>
      <fill>
        <patternFill>
          <bgColor rgb="FFC00000"/>
        </patternFill>
      </fill>
    </dxf>
    <dxf>
      <fill>
        <patternFill>
          <bgColor rgb="FF92D050"/>
        </patternFill>
      </fill>
    </dxf>
  </dxfs>
  <tableStyles count="0" defaultTableStyle="TableStyleMedium2" defaultPivotStyle="PivotStyleLight16"/>
  <colors>
    <mruColors>
      <color rgb="FFCC9900"/>
      <color rgb="FFFF00FF"/>
      <color rgb="FF66FFFF"/>
      <color rgb="FF2DC8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1/relationships/timelineCache" Target="timelineCaches/timelineCache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microsoft.com/office/2007/relationships/slicerCache" Target="slicerCaches/slicerCache2.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Spin" dx="24" fmlaLink="Année" max="2030" min="2021" page="10" val="2022"/>
</file>

<file path=xl/drawings/drawing1.xml><?xml version="1.0" encoding="utf-8"?>
<xdr:wsDr xmlns:xdr="http://schemas.openxmlformats.org/drawingml/2006/spreadsheetDrawing" xmlns:a="http://schemas.openxmlformats.org/drawingml/2006/main">
  <xdr:twoCellAnchor editAs="absolute">
    <xdr:from>
      <xdr:col>1</xdr:col>
      <xdr:colOff>771284</xdr:colOff>
      <xdr:row>0</xdr:row>
      <xdr:rowOff>112059</xdr:rowOff>
    </xdr:from>
    <xdr:to>
      <xdr:col>2</xdr:col>
      <xdr:colOff>189219</xdr:colOff>
      <xdr:row>7</xdr:row>
      <xdr:rowOff>161686</xdr:rowOff>
    </xdr:to>
    <mc:AlternateContent xmlns:mc="http://schemas.openxmlformats.org/markup-compatibility/2006" xmlns:sle15="http://schemas.microsoft.com/office/drawing/2012/slicer">
      <mc:Choice Requires="sle15">
        <xdr:graphicFrame macro="">
          <xdr:nvGraphicFramePr>
            <xdr:cNvPr id="2" name="ETAT"/>
            <xdr:cNvGraphicFramePr/>
          </xdr:nvGraphicFramePr>
          <xdr:xfrm>
            <a:off x="0" y="0"/>
            <a:ext cx="0" cy="0"/>
          </xdr:xfrm>
          <a:graphic>
            <a:graphicData uri="http://schemas.microsoft.com/office/drawing/2010/slicer">
              <sle:slicer xmlns:sle="http://schemas.microsoft.com/office/drawing/2010/slicer" name="ETAT"/>
            </a:graphicData>
          </a:graphic>
        </xdr:graphicFrame>
      </mc:Choice>
      <mc:Fallback xmlns="">
        <xdr:sp macro="" textlink="">
          <xdr:nvSpPr>
            <xdr:cNvPr id="0" name=""/>
            <xdr:cNvSpPr>
              <a:spLocks noTextEdit="1"/>
            </xdr:cNvSpPr>
          </xdr:nvSpPr>
          <xdr:spPr>
            <a:xfrm>
              <a:off x="995402" y="112059"/>
              <a:ext cx="1815993" cy="1775333"/>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xdr:twoCellAnchor editAs="absolute">
    <xdr:from>
      <xdr:col>18</xdr:col>
      <xdr:colOff>346261</xdr:colOff>
      <xdr:row>0</xdr:row>
      <xdr:rowOff>78440</xdr:rowOff>
    </xdr:from>
    <xdr:to>
      <xdr:col>20</xdr:col>
      <xdr:colOff>326091</xdr:colOff>
      <xdr:row>7</xdr:row>
      <xdr:rowOff>67235</xdr:rowOff>
    </xdr:to>
    <mc:AlternateContent xmlns:mc="http://schemas.openxmlformats.org/markup-compatibility/2006" xmlns:sle15="http://schemas.microsoft.com/office/drawing/2012/slicer">
      <mc:Choice Requires="sle15">
        <xdr:graphicFrame macro="">
          <xdr:nvGraphicFramePr>
            <xdr:cNvPr id="3" name="1er FACTURATION"/>
            <xdr:cNvGraphicFramePr/>
          </xdr:nvGraphicFramePr>
          <xdr:xfrm>
            <a:off x="0" y="0"/>
            <a:ext cx="0" cy="0"/>
          </xdr:xfrm>
          <a:graphic>
            <a:graphicData uri="http://schemas.microsoft.com/office/drawing/2010/slicer">
              <sle:slicer xmlns:sle="http://schemas.microsoft.com/office/drawing/2010/slicer" name="1er FACTURATION"/>
            </a:graphicData>
          </a:graphic>
        </xdr:graphicFrame>
      </mc:Choice>
      <mc:Fallback xmlns="">
        <xdr:sp macro="" textlink="">
          <xdr:nvSpPr>
            <xdr:cNvPr id="0" name=""/>
            <xdr:cNvSpPr>
              <a:spLocks noTextEdit="1"/>
            </xdr:cNvSpPr>
          </xdr:nvSpPr>
          <xdr:spPr>
            <a:xfrm>
              <a:off x="22264967" y="78440"/>
              <a:ext cx="1828800" cy="1714501"/>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sont pris en charge dans Excel ou version ultérieure.
En revanche, si la forme a été modifiée dans une version précédente d’Excel, ou si le classeur a été enregistré dans Excel 2007 ou une version précédente, vous ne pouvez pas utiliser le segment.</a:t>
              </a:r>
            </a:p>
          </xdr:txBody>
        </xdr:sp>
      </mc:Fallback>
    </mc:AlternateContent>
    <xdr:clientData/>
  </xdr:twoCellAnchor>
  <mc:AlternateContent xmlns:mc="http://schemas.openxmlformats.org/markup-compatibility/2006">
    <mc:Choice xmlns:a14="http://schemas.microsoft.com/office/drawing/2010/main" Requires="a14">
      <xdr:twoCellAnchor>
        <xdr:from>
          <xdr:col>26</xdr:col>
          <xdr:colOff>1000125</xdr:colOff>
          <xdr:row>3</xdr:row>
          <xdr:rowOff>57150</xdr:rowOff>
        </xdr:from>
        <xdr:to>
          <xdr:col>28</xdr:col>
          <xdr:colOff>647700</xdr:colOff>
          <xdr:row>5</xdr:row>
          <xdr:rowOff>142875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Facturation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5</xdr:col>
      <xdr:colOff>1409700</xdr:colOff>
      <xdr:row>13</xdr:row>
      <xdr:rowOff>9525</xdr:rowOff>
    </xdr:from>
    <xdr:to>
      <xdr:col>6</xdr:col>
      <xdr:colOff>2533650</xdr:colOff>
      <xdr:row>19</xdr:row>
      <xdr:rowOff>123825</xdr:rowOff>
    </xdr:to>
    <mc:AlternateContent xmlns:mc="http://schemas.openxmlformats.org/markup-compatibility/2006" xmlns:tsle="http://schemas.microsoft.com/office/drawing/2012/timeslicer">
      <mc:Choice Requires="tsle">
        <xdr:graphicFrame macro="">
          <xdr:nvGraphicFramePr>
            <xdr:cNvPr id="5" name="DATE DE NOUVELLE LIVRAISON"/>
            <xdr:cNvGraphicFramePr/>
          </xdr:nvGraphicFramePr>
          <xdr:xfrm>
            <a:off x="0" y="0"/>
            <a:ext cx="0" cy="0"/>
          </xdr:xfrm>
          <a:graphic>
            <a:graphicData uri="http://schemas.microsoft.com/office/drawing/2012/timeslicer">
              <tsle:timeslicer name="DATE DE NOUVELLE LIVRAISON"/>
            </a:graphicData>
          </a:graphic>
        </xdr:graphicFrame>
      </mc:Choice>
      <mc:Fallback xmlns="">
        <xdr:sp macro="" textlink="">
          <xdr:nvSpPr>
            <xdr:cNvPr id="0" name=""/>
            <xdr:cNvSpPr>
              <a:spLocks noTextEdit="1"/>
            </xdr:cNvSpPr>
          </xdr:nvSpPr>
          <xdr:spPr>
            <a:xfrm>
              <a:off x="10353675" y="2733675"/>
              <a:ext cx="3333750" cy="1371600"/>
            </a:xfrm>
            <a:prstGeom prst="rect">
              <a:avLst/>
            </a:prstGeom>
            <a:solidFill>
              <a:prstClr val="white"/>
            </a:solidFill>
            <a:ln w="1">
              <a:solidFill>
                <a:prstClr val="green"/>
              </a:solidFill>
            </a:ln>
          </xdr:spPr>
          <xdr:txBody>
            <a:bodyPr vertOverflow="clip" horzOverflow="clip"/>
            <a:lstStyle/>
            <a:p>
              <a:r>
                <a:rPr lang="fr-FR" sz="1100"/>
                <a:t>Chronologie : fonctionne dans Excel ou version ultérieure. Ne pas déplacer ni redimensionner.</a:t>
              </a:r>
            </a:p>
          </xdr:txBody>
        </xdr:sp>
      </mc:Fallback>
    </mc:AlternateContent>
    <xdr:clientData/>
  </xdr:twoCellAnchor>
  <xdr:twoCellAnchor editAs="oneCell">
    <xdr:from>
      <xdr:col>5</xdr:col>
      <xdr:colOff>1390650</xdr:colOff>
      <xdr:row>6</xdr:row>
      <xdr:rowOff>47625</xdr:rowOff>
    </xdr:from>
    <xdr:to>
      <xdr:col>6</xdr:col>
      <xdr:colOff>2514600</xdr:colOff>
      <xdr:row>12</xdr:row>
      <xdr:rowOff>161925</xdr:rowOff>
    </xdr:to>
    <mc:AlternateContent xmlns:mc="http://schemas.openxmlformats.org/markup-compatibility/2006" xmlns:tsle="http://schemas.microsoft.com/office/drawing/2012/timeslicer">
      <mc:Choice Requires="tsle">
        <xdr:graphicFrame macro="">
          <xdr:nvGraphicFramePr>
            <xdr:cNvPr id="3" name="DATE DE NOUVELLE LIVRAISON 1"/>
            <xdr:cNvGraphicFramePr/>
          </xdr:nvGraphicFramePr>
          <xdr:xfrm>
            <a:off x="0" y="0"/>
            <a:ext cx="0" cy="0"/>
          </xdr:xfrm>
          <a:graphic>
            <a:graphicData uri="http://schemas.microsoft.com/office/drawing/2012/timeslicer">
              <tsle:timeslicer name="DATE DE NOUVELLE LIVRAISON 1"/>
            </a:graphicData>
          </a:graphic>
        </xdr:graphicFrame>
      </mc:Choice>
      <mc:Fallback xmlns="">
        <xdr:sp macro="" textlink="">
          <xdr:nvSpPr>
            <xdr:cNvPr id="0" name=""/>
            <xdr:cNvSpPr>
              <a:spLocks noTextEdit="1"/>
            </xdr:cNvSpPr>
          </xdr:nvSpPr>
          <xdr:spPr>
            <a:xfrm>
              <a:off x="10334625" y="1304925"/>
              <a:ext cx="3333750" cy="1371600"/>
            </a:xfrm>
            <a:prstGeom prst="rect">
              <a:avLst/>
            </a:prstGeom>
            <a:solidFill>
              <a:prstClr val="white"/>
            </a:solidFill>
            <a:ln w="1">
              <a:solidFill>
                <a:prstClr val="green"/>
              </a:solidFill>
            </a:ln>
          </xdr:spPr>
          <xdr:txBody>
            <a:bodyPr vertOverflow="clip" horzOverflow="clip"/>
            <a:lstStyle/>
            <a:p>
              <a:r>
                <a:rPr lang="fr-FR" sz="1100"/>
                <a:t>Chronologie : fonctionne dans Excel ou version ultérieure. Ne pas déplacer ni redimensionner.</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695325</xdr:colOff>
          <xdr:row>0</xdr:row>
          <xdr:rowOff>180975</xdr:rowOff>
        </xdr:from>
        <xdr:to>
          <xdr:col>71</xdr:col>
          <xdr:colOff>695325</xdr:colOff>
          <xdr:row>2</xdr:row>
          <xdr:rowOff>66675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ACTUALISER CALENDRIER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638175</xdr:colOff>
          <xdr:row>0</xdr:row>
          <xdr:rowOff>171450</xdr:rowOff>
        </xdr:from>
        <xdr:to>
          <xdr:col>2</xdr:col>
          <xdr:colOff>542925</xdr:colOff>
          <xdr:row>2</xdr:row>
          <xdr:rowOff>57150</xdr:rowOff>
        </xdr:to>
        <xdr:sp macro="" textlink="">
          <xdr:nvSpPr>
            <xdr:cNvPr id="2050" name="Spinner 2" hidden="1">
              <a:extLst>
                <a:ext uri="{63B3BB69-23CF-44E3-9099-C40C66FF867C}">
                  <a14:compatExt spid="_x0000_s2050"/>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Nouveau%20Feuille%20de%20calcul%20Microsoft%20Excel.xlsx"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2" Type="http://schemas.microsoft.com/office/2006/relationships/xlExternalLinkPath/xlPathMissing" Target="COMMANDES%20INTERNES_2.0.xlsm" TargetMode="External"/><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uteur" refreshedDate="45238.423048842589" createdVersion="6" refreshedVersion="6" minRefreshableVersion="3" recordCount="513">
  <cacheSource type="worksheet">
    <worksheetSource name="Tableau1" r:id="rId2"/>
  </cacheSource>
  <cacheFields count="35">
    <cacheField name="NOM CLIENT" numFmtId="0">
      <sharedItems count="49">
        <s v="NUVIA "/>
        <s v="METSO"/>
        <s v="NFM SYSTEMS"/>
        <s v="FREYSSINET"/>
        <s v="REEL"/>
        <s v="CEGELEC DEFENSE"/>
        <s v="NUVIA"/>
        <s v="BOUYGUES NUCLEAIRES"/>
        <s v="ADOC NARDEAU"/>
        <s v="DUC Hélices"/>
        <s v="MANITOWOC CHL"/>
        <s v="F2A"/>
        <s v="GRAPHITECH"/>
        <s v="MANITOWOC MLS"/>
        <s v="REEL MC LEVAGE"/>
        <s v="METSO (INDE)"/>
        <s v="AXIMA"/>
        <s v="MANITOWOC SPC"/>
        <s v="BARRIQUAND ECHANGEURS"/>
        <s v="PLATTARD"/>
        <s v="ATELIER DE LA GIRAUDIERE"/>
        <s v="FIMO (VOLX)"/>
        <s v="BAUDIN"/>
        <s v="SMAC"/>
        <s v="TAMBE"/>
        <s v="ALSEAMAR"/>
        <s v="SOFIALEX"/>
        <s v="BRICE CHRETIEN SAS"/>
        <s v="MGA"/>
        <s v="AVANTIS"/>
        <s v="DUC HELICES"/>
        <s v="ALIGN"/>
        <s v="MARC SEMBLAT"/>
        <s v="AYRO"/>
        <s v="GELCLIM"/>
        <s v="GPO"/>
        <s v="MAIRIE ST NIZIER D'AZERGUES"/>
        <s v="JOHN COCKERILL France"/>
        <s v="VINCI MARITIME"/>
        <s v="ALYNEA"/>
        <s v="SMC"/>
        <s v="BOUYGUES TP"/>
        <s v="ARTELIA"/>
        <s v="JOHN COCKERILL Belgique"/>
        <s v="KEP TECHNOLOGIES"/>
        <s v="NUVIA STRUCTURE"/>
        <s v="NUVIA PROTECTION"/>
        <s v="RESSORTS DE LA TURDINE"/>
        <s v="JOHN COCKERILL" u="1"/>
      </sharedItems>
    </cacheField>
    <cacheField name="N° CMD CLIENT" numFmtId="0">
      <sharedItems containsMixedTypes="1" containsNumber="1" containsInteger="1" minValue="26090" maxValue="5400070134" count="512">
        <s v="PRO2000846"/>
        <n v="4503167139"/>
        <s v="4503235123 AV1"/>
        <s v="CR409736.04"/>
        <s v="Contrat N°72.22.79 AV2"/>
        <s v="CR415977/A01727"/>
        <n v="911883135"/>
        <s v="CR420854.02/NMS9351"/>
        <s v="CR446965/NMS9351"/>
        <s v="CR420783.03/NMS9351"/>
        <s v="CR4201793/NMS9361"/>
        <s v="PRO2200923"/>
        <s v="HG3857313"/>
        <s v="HG3857281"/>
        <s v="HG3857300"/>
        <s v="HG3857304"/>
        <s v="1252/REEL3"/>
        <s v="HG3878617"/>
        <s v="PO-2022-003241"/>
        <s v="PO-2022-003246"/>
        <s v="911942582 V4"/>
        <s v="4503537574 AV1"/>
        <n v="4500523439"/>
        <n v="4503539307"/>
        <s v="CFF23/01-2061"/>
        <n v="4500523835"/>
        <s v="CONTRAT 5920119611"/>
        <n v="4503546037"/>
        <n v="4503546064"/>
        <n v="4500524666"/>
        <n v="4500524667"/>
        <n v="4500524669"/>
        <n v="4500524668"/>
        <s v="CR429345/T91426"/>
        <n v="4500525284"/>
        <n v="4503550877"/>
        <n v="4500525658"/>
        <n v="4503550459"/>
        <n v="4503552728"/>
        <n v="4500526157"/>
        <n v="21988096"/>
        <n v="5400054767"/>
        <s v="CR429830/A01687"/>
        <n v="4503555524"/>
        <n v="21828701"/>
        <s v="CR430456/C01475"/>
        <n v="4503557935"/>
        <n v="4500527165"/>
        <n v="4503558916"/>
        <n v="4503558906"/>
        <n v="911982921"/>
        <s v="4503560886 AV1"/>
        <s v="4503560784 AV1"/>
        <n v="450356770"/>
        <n v="5400064933"/>
        <s v="HG3939605"/>
        <n v="4500528198"/>
        <n v="4500528200"/>
        <n v="4500528199"/>
        <n v="4500528197"/>
        <n v="4503564255"/>
        <n v="4503564285"/>
        <s v="4503564296 AV1"/>
        <n v="4503564337"/>
        <n v="4503564656"/>
        <s v="4503564671 AV1"/>
        <n v="4503565808"/>
        <n v="4500528815"/>
        <n v="4503566037"/>
        <n v="93809"/>
        <n v="4503566848"/>
        <s v="4503567856 AV1"/>
        <s v="PRO2201464"/>
        <n v="4500529322"/>
        <n v="4503569408"/>
        <n v="4503573623"/>
        <n v="4503571456"/>
        <n v="4503573914"/>
        <n v="4503573887"/>
        <n v="4503573921"/>
        <n v="4503576349"/>
        <n v="4500530602"/>
        <n v="4500530752"/>
        <n v="4500530754"/>
        <s v="PRO2300018"/>
        <s v="PRO2300017"/>
        <n v="802103390"/>
        <s v="SVT MAIL DU 10/01/23"/>
        <n v="4503578179"/>
        <n v="4503578199"/>
        <n v="4503580388"/>
        <n v="4503580410"/>
        <n v="4500531832"/>
        <n v="4500531924"/>
        <s v="4503559568 AV1"/>
        <n v="4503583449"/>
        <n v="4503583475"/>
        <n v="4500532293"/>
        <n v="4500532367"/>
        <n v="4503567308"/>
        <n v="4503585231"/>
        <s v=" 4503585352 AV1"/>
        <s v="4503585233 AV1"/>
        <n v="4503585308"/>
        <n v="4503586352"/>
        <s v="AC20230316"/>
        <s v="CR433853/A05197"/>
        <s v="CFF23/01-2165 AV1"/>
        <s v="CR433989.01/A01680"/>
        <n v="4503587411"/>
        <n v="4500533256"/>
        <s v="PRO2300077"/>
        <s v="W0066490"/>
        <s v="CR434486/A01679"/>
        <n v="4503592326"/>
        <n v="802103462"/>
        <n v="4503591644"/>
        <s v="PRO2300099"/>
        <n v="4503593351"/>
        <s v="PRO2300102"/>
        <s v="CONTRAT 4500222165"/>
        <n v="4503595285"/>
        <s v="CR434865/NF0281"/>
        <n v="4503595257"/>
        <s v="PRO2300107"/>
        <s v="AC20230501"/>
        <s v="COM-CAR-2113-230203-AB01 AVT1 "/>
        <n v="4500535394"/>
        <n v="26090"/>
        <n v="5400065843"/>
        <n v="4503599720"/>
        <n v="4503599691"/>
        <n v="4503600654"/>
        <s v="4503601544 AV1"/>
        <n v="4503601611"/>
        <s v="DE3517 - MAIL DU 10-02-23"/>
        <n v="4503601875"/>
        <n v="1001238187"/>
        <n v="4503604297"/>
        <n v="4503604819"/>
        <n v="4503604856"/>
        <s v="4503604882 AV1"/>
        <s v="MAIL DU 14-02-23"/>
        <s v="W0067088"/>
        <n v="2032300170"/>
        <s v="PO-2023-003607"/>
        <s v="MAIL DU 14-02-23 - GRATUIT"/>
        <n v="4503605983"/>
        <s v="CR435284/M70055"/>
        <s v="W0067317"/>
        <s v="79252/7000-01"/>
        <s v="CFAVCG23020035"/>
        <s v="CFAVCG23040052"/>
        <s v="COM-CAR-2113-230217-AB02 AVT1"/>
        <s v="COM-CAR-2113-230217-AB01 AV1"/>
        <s v="CR439788/T91439"/>
        <s v="CR435202/A01679"/>
        <s v="CR435961/A04178"/>
        <n v="4500537015"/>
        <n v="4503607923"/>
        <n v="4503608729"/>
        <s v="PO-2023-003619"/>
        <s v="HG3989056"/>
        <s v="HG3988823"/>
        <s v="4503612273 AV1"/>
        <n v="4503611633"/>
        <n v="4503611483"/>
        <n v="4503613406"/>
        <n v="4503613440"/>
        <n v="4503613694"/>
        <n v="4503614633"/>
        <s v="TAB EXCEL + MAIL 01-03-23"/>
        <n v="4503615824"/>
        <n v="4500538572"/>
        <n v="4500538566"/>
        <n v="4500538574"/>
        <n v="4500538575"/>
        <n v="26503"/>
        <s v="4503617600 AV1"/>
        <n v="4503618531"/>
        <n v="4503618501"/>
        <n v="4500539342"/>
        <n v="4500539344"/>
        <s v="PRO2300278"/>
        <s v="PRO2300276"/>
        <s v="CR437955/H23004"/>
        <s v="HG3997709"/>
        <n v="4500539432"/>
        <n v="26574"/>
        <s v="4503620787 AV1"/>
        <n v="4503621634"/>
        <n v="4500539784"/>
        <s v="23-03-018"/>
        <s v="W0067953"/>
        <s v="CR438621/A01712"/>
        <s v="CR438729/T91440"/>
        <s v="HG4003180"/>
        <n v="4503625063"/>
        <s v="CR438473,01"/>
        <s v="CR454741/A08072"/>
        <s v="W0068115"/>
        <n v="4500539967"/>
        <s v="HG4006093"/>
        <s v="COM-CARTRER-2113-230315-AB01"/>
        <s v="CS086836/T61399"/>
        <s v="CR438487/A01730"/>
        <s v="CFF23/03-2133"/>
        <n v="4503627691"/>
        <n v="4500540847"/>
        <n v="4500541002"/>
        <s v="CR439453.02/T91438"/>
        <s v="CR439535.02"/>
        <s v="PRO2300333"/>
        <s v="CR439405/A08069"/>
        <s v="CR439649/A08069"/>
        <n v="4503630454"/>
        <n v="4503631550"/>
        <n v="4503612309"/>
        <n v="4503633272"/>
        <n v="5400066865"/>
        <s v="4503635615 AV1"/>
        <n v="4500542551"/>
        <s v="CR439762"/>
        <n v="4500542718"/>
        <n v="4503638615"/>
        <s v="4503638601 AV1"/>
        <s v="CR441219/A01687"/>
        <s v="CR440799/T91440"/>
        <s v="HG4024963"/>
        <s v="DE3591-Validation A.BERNICHE"/>
        <s v="PO AYRO 23-04-009"/>
        <s v="PRO2300427"/>
        <s v="PRO2300423"/>
        <s v="HG4025801"/>
        <n v="4503643889"/>
        <n v="4503643860"/>
        <n v="4503643900"/>
        <s v="CR441233/A01680"/>
        <n v="912087876"/>
        <s v="CR441619.01/A08069"/>
        <s v="CR441586/A08069"/>
        <s v="ANNULEE"/>
        <s v="PRO2300455"/>
        <n v="4503646892"/>
        <n v="26665"/>
        <n v="4503648197"/>
        <s v="HG4032669"/>
        <n v="4500544671"/>
        <s v="MAIL 19-04-23"/>
        <s v="CR442162/T91440"/>
        <n v="4503650209"/>
        <s v="4503652104 AV1"/>
        <n v="5400067358"/>
        <n v="4503651262"/>
        <n v="4500545635"/>
        <n v="4503653886"/>
        <s v="CR442972/A01680"/>
        <s v="5400067419 V2"/>
        <n v="4503655732"/>
        <s v="W0069677"/>
        <n v="4500546449"/>
        <n v="4503659150"/>
        <n v="4500546630"/>
        <s v="CR443229/A01686"/>
        <n v="4503659878"/>
        <n v="4503660003"/>
        <s v="4503659900 AV1"/>
        <s v="4503659909 AV1"/>
        <n v="4500546822"/>
        <s v="CDF002532"/>
        <n v="912107402"/>
        <s v="4500547064 V1"/>
        <n v="4500547068"/>
        <n v="4500547081"/>
        <n v="4500547082"/>
        <n v="4500547088"/>
        <n v="4500547089"/>
        <n v="4500547439"/>
        <n v="802103868"/>
        <s v="PRO2300549"/>
        <s v="CR443343/A01687"/>
        <s v="CFF23/05-0002"/>
        <n v="27418"/>
        <n v="4503664896"/>
        <n v="4503665354"/>
        <n v="4500547872"/>
        <s v="CDE 12-05-23"/>
        <n v="4503666325"/>
        <s v="4503666366 AV1"/>
        <s v="PRO2300572"/>
        <s v="CR444568/A01687"/>
        <n v="27494"/>
        <s v="PRO2300578"/>
        <n v="4500548625"/>
        <n v="27484"/>
        <s v="CR444404/A08069"/>
        <s v="4503668598 AV2"/>
        <n v="4503669614"/>
        <n v="4500548773"/>
        <s v="W0070519"/>
        <s v="HG4058277"/>
        <s v="CR444944/A05200"/>
        <s v="80122/7001-01"/>
        <s v="HG4057938"/>
        <n v="4500550463"/>
        <n v="4500550467"/>
        <n v="4500550485"/>
        <n v="4800001991"/>
        <n v="4503672313"/>
        <s v="CR445529/A01687"/>
        <s v="DE3591-Validation C.ANDRES"/>
        <n v="27763"/>
        <s v="4500745842 AV1"/>
        <s v="AC20232157"/>
        <n v="4500550721"/>
        <n v="4503680631"/>
        <n v="4503680558"/>
        <s v="HG4058202"/>
        <n v="4503682908"/>
        <n v="4503683854"/>
        <s v="CR446686/T19449"/>
        <n v="4503685469"/>
        <n v="4503686875"/>
        <s v="4503686902 AV1"/>
        <s v="CR446623/A01744"/>
        <n v="4503686954"/>
        <s v="PRO2300643"/>
        <s v="HG4080312"/>
        <s v="CR448024/A01730"/>
        <s v="Contrat N°101014-08"/>
        <s v="MAIL 23-06-23"/>
        <n v="5400068521"/>
        <n v="4500553244"/>
        <n v="4500553245"/>
        <n v="4503694564"/>
        <n v="4503695624"/>
        <s v="PRO2300717"/>
        <n v="4500553820"/>
        <s v="4500553825 AV1"/>
        <n v="4500553834"/>
        <n v="4500553867"/>
        <n v="22610367"/>
        <n v="4500553895"/>
        <n v="4503697620"/>
        <n v="4503697659"/>
        <n v="5400068661"/>
        <s v="2023-0114"/>
        <n v="4500554530"/>
        <s v="CR448850/A05197"/>
        <s v="CR448727/A05197"/>
        <n v="4500751906"/>
        <s v="PRO2300741"/>
        <s v="HG4094434"/>
        <n v="4500752193"/>
        <s v="PRO2300752"/>
        <n v="4503702978"/>
        <s v="CR449277.01/A05197"/>
        <s v="CR449250.01/A05197"/>
        <s v="CR449244.02/A09009"/>
        <s v="4500555193 AV1"/>
        <n v="4503704018"/>
        <n v="4503702115"/>
        <n v="4500752225"/>
        <n v="4500753388"/>
        <n v="4500555605"/>
        <s v="CR449309/A05197"/>
        <n v="4500555664"/>
        <s v="HG4101711"/>
        <s v="CR449913/A08069"/>
        <s v="HG4103619"/>
        <s v="CR449710/A05197"/>
        <s v="4600006723 AV1"/>
        <n v="4500555866"/>
        <n v="4500556177"/>
        <n v="4500555867"/>
        <n v="4503708183"/>
        <n v="4503708201"/>
        <n v="4503708992"/>
        <n v="4503710935"/>
        <s v="CR450914/NMS9321"/>
        <n v="4503811637"/>
        <n v="4500556925"/>
        <n v="4500556926"/>
        <n v="4500556927"/>
        <s v="PRO2300825"/>
        <s v="MAIL 25-07"/>
        <n v="4500756319"/>
        <s v=" CR451375/A08069"/>
        <s v="CR450719.01/A05224"/>
        <n v="22725171"/>
        <s v="COM-CARVER-2113-230731-AB01"/>
        <s v="0510_ART_CS_0366_A"/>
        <s v="PRO2300871"/>
        <n v="4500557799"/>
        <n v="802104196"/>
        <s v="HG4118344"/>
        <n v="5400069158"/>
        <s v="HG4139091"/>
        <n v="4600006756"/>
        <n v="4500756235"/>
        <n v="4503730822"/>
        <s v="CR449866"/>
        <n v="4503732413"/>
        <n v="4503733375"/>
        <s v="4503734486 AV1"/>
        <s v="CR453233"/>
        <s v="CR453239"/>
        <s v="CR453485"/>
        <n v="4500760829"/>
        <n v="5400069596"/>
        <n v="4500559491"/>
        <n v="4500559492"/>
        <s v="GRAPHITECH-2023-024"/>
        <s v="SVT MAIL DU 06/09/23"/>
        <s v="CR453813/A05197"/>
        <s v="PRO2300827"/>
        <n v="4500760943"/>
        <n v="4500559947"/>
        <n v="4503739293"/>
        <n v="4503739228"/>
        <n v="4503739282"/>
        <n v="4503737775"/>
        <n v="4500559945"/>
        <s v="PRO2300894"/>
        <n v="4500760152"/>
        <n v="4500560188"/>
        <n v="4500560239"/>
        <n v="4500560240"/>
        <s v="4500762064 AV2"/>
        <n v="4500761838"/>
        <n v="4500760151"/>
        <s v="4503743348 AV1"/>
        <n v="4503745293"/>
        <s v="CR454600/A01686"/>
        <n v="4503746132"/>
        <n v="4503744975"/>
        <n v="4503748070"/>
        <n v="22786980"/>
        <s v="4500561802 AV1"/>
        <n v="4500561541"/>
        <n v="4503750781"/>
        <n v="4500763466"/>
        <n v="4500562089"/>
        <n v="4503751871"/>
        <n v="29050"/>
        <s v="CR454628/A01744"/>
        <n v="4500562541"/>
        <n v="4503753764"/>
        <s v="AC20233689"/>
        <s v="CR455303/A01687"/>
        <s v="CR455761/C01475"/>
        <n v="5400070134"/>
        <s v="CR456023/A01680"/>
        <s v="4503756428 AV1"/>
        <s v="CR456003"/>
        <s v="4503757287 AV1"/>
        <s v="4503757301 AV1"/>
        <n v="4500563200"/>
        <n v="4500765531"/>
        <s v="EN ATTENTE CDE"/>
        <s v="CR456029/A05197"/>
        <n v="2032300919"/>
        <n v="4500563703"/>
        <s v="CR456019/A01687"/>
        <n v="4500563751"/>
        <n v="4500563752"/>
        <n v="4500563820"/>
        <s v="CR456573/A05223"/>
        <s v="CR456577/A05223"/>
        <n v="4500563968"/>
        <n v="4500767539"/>
        <s v="ACC2301512-2"/>
        <n v="4500768290"/>
        <n v="4600006822"/>
        <n v="4500564271"/>
        <s v="HG4168651"/>
        <n v="4500564129"/>
        <n v="4500564430"/>
        <n v="4503764287"/>
        <s v="PRO2301084"/>
        <n v="4503765385"/>
        <s v="4503766756 AV1"/>
        <s v="PRO2301093"/>
        <n v="4500565425"/>
        <n v="4500769509"/>
        <n v="4503768663"/>
        <n v="4503768799"/>
        <n v="4503768828"/>
        <s v="PRO2301110 (en attente avnt)"/>
        <n v="4500565683"/>
        <n v="4600006823"/>
        <n v="4503770658"/>
        <s v="Contrat 06 BDC GEN0 122 1 - BLAYAIS 3"/>
        <s v="Contrat 06 BDC GEN0 122 1 - DAMPIERRE 4"/>
        <s v="ACC2301662"/>
        <s v="PRO2301130"/>
        <n v="4500566390"/>
        <n v="4500566393"/>
        <s v="CR457117/A06243"/>
        <s v="16536/RES"/>
        <n v="4503766737"/>
        <n v="4503773147"/>
        <n v="4503773286"/>
        <n v="4503773193"/>
        <n v="4500566663"/>
        <n v="4503774123"/>
        <s v="HA-NUC-FOR-0011 - PROTO"/>
        <s v="HA-NUC-FOR-0011 - LOT 1"/>
        <s v="HA-NUC-FOR-0011 - LOT 2"/>
        <s v="MAIL 31-10-23"/>
        <n v="4503778434"/>
        <n v="4503778416"/>
      </sharedItems>
    </cacheField>
    <cacheField name="DATE DE CMD" numFmtId="14">
      <sharedItems containsSemiMixedTypes="0" containsNonDate="0" containsDate="1" containsString="0" minDate="1900-03-17T00:00:00" maxDate="2023-11-03T00:00:00" count="209">
        <d v="2020-07-31T00:00:00"/>
        <d v="2021-07-22T00:00:00"/>
        <d v="2021-10-12T00:00:00"/>
        <d v="2022-03-30T00:00:00"/>
        <d v="2022-06-06T00:00:00"/>
        <d v="2022-06-24T00:00:00"/>
        <d v="2022-08-03T00:00:00"/>
        <d v="2022-08-08T00:00:00"/>
        <d v="2023-06-13T00:00:00"/>
        <d v="2022-08-22T00:00:00"/>
        <d v="2022-08-31T00:00:00"/>
        <d v="2022-09-19T00:00:00"/>
        <d v="2022-09-30T00:00:00"/>
        <d v="2022-10-04T00:00:00"/>
        <d v="2022-10-06T00:00:00"/>
        <d v="2022-10-07T00:00:00"/>
        <d v="2022-10-24T00:00:00"/>
        <d v="2022-11-09T00:00:00"/>
        <d v="2022-11-10T00:00:00"/>
        <d v="2022-11-14T00:00:00"/>
        <d v="2022-11-16T00:00:00"/>
        <d v="2022-11-17T00:00:00"/>
        <d v="2022-11-21T00:00:00"/>
        <d v="2022-11-23T00:00:00"/>
        <d v="2022-11-24T00:00:00"/>
        <d v="2022-11-25T00:00:00"/>
        <d v="2022-11-28T00:00:00"/>
        <d v="2022-11-30T00:00:00"/>
        <d v="2022-12-02T00:00:00"/>
        <d v="2022-12-05T00:00:00"/>
        <d v="2022-12-06T00:00:00"/>
        <d v="2022-12-07T00:00:00"/>
        <d v="2022-12-08T00:00:00"/>
        <d v="2022-12-09T00:00:00"/>
        <d v="2022-12-12T00:00:00"/>
        <d v="2022-12-13T00:00:00"/>
        <d v="2022-12-15T00:00:00"/>
        <d v="2022-12-16T00:00:00"/>
        <d v="2022-12-19T00:00:00"/>
        <d v="2022-12-20T00:00:00"/>
        <d v="2022-12-21T00:00:00"/>
        <d v="2022-12-22T00:00:00"/>
        <d v="2023-01-02T00:00:00"/>
        <d v="2023-01-03T00:00:00"/>
        <d v="2023-01-05T00:00:00"/>
        <d v="2023-01-06T00:00:00"/>
        <d v="2023-01-09T00:00:00"/>
        <d v="2023-01-10T00:00:00"/>
        <d v="2023-01-12T00:00:00"/>
        <d v="2023-01-13T00:00:00"/>
        <d v="2023-01-16T00:00:00"/>
        <d v="2023-01-17T00:00:00"/>
        <d v="2023-01-18T00:00:00"/>
        <d v="2023-01-19T00:00:00"/>
        <d v="2023-01-23T00:00:00"/>
        <d v="2023-01-24T00:00:00"/>
        <d v="2023-01-25T00:00:00"/>
        <d v="2023-01-26T00:00:00"/>
        <d v="2023-01-30T00:00:00"/>
        <d v="2023-01-31T00:00:00"/>
        <d v="2023-02-01T00:00:00"/>
        <d v="2023-02-03T00:00:00"/>
        <d v="2023-02-06T00:00:00"/>
        <d v="2023-02-07T00:00:00"/>
        <d v="2023-02-08T00:00:00"/>
        <d v="2023-02-09T00:00:00"/>
        <d v="2023-02-10T00:00:00"/>
        <d v="2023-02-13T00:00:00"/>
        <d v="2023-02-14T00:00:00"/>
        <d v="2023-02-15T00:00:00"/>
        <d v="2023-02-17T00:00:00"/>
        <d v="2023-04-20T00:00:00"/>
        <d v="2023-02-20T00:00:00"/>
        <d v="2023-02-23T00:00:00"/>
        <d v="2023-02-24T00:00:00"/>
        <d v="2023-02-27T00:00:00"/>
        <d v="2023-02-28T00:00:00"/>
        <d v="2023-03-01T00:00:00"/>
        <d v="2023-03-02T00:00:00"/>
        <d v="2023-03-03T00:00:00"/>
        <d v="2023-03-06T00:00:00"/>
        <d v="2023-03-07T00:00:00"/>
        <d v="2023-03-08T00:00:00"/>
        <d v="2023-03-09T00:00:00"/>
        <d v="2023-03-10T00:00:00"/>
        <d v="2023-03-13T00:00:00"/>
        <d v="2023-03-14T00:00:00"/>
        <d v="2023-03-15T00:00:00"/>
        <d v="2023-09-15T00:00:00"/>
        <d v="2023-03-16T00:00:00"/>
        <d v="2023-03-20T00:00:00"/>
        <d v="2023-03-21T00:00:00"/>
        <d v="2023-03-22T00:00:00"/>
        <d v="2023-03-23T00:00:00"/>
        <d v="2023-03-27T00:00:00"/>
        <d v="2023-03-28T00:00:00"/>
        <d v="2023-03-29T00:00:00"/>
        <d v="2023-03-30T00:00:00"/>
        <d v="2023-03-31T00:00:00"/>
        <d v="2023-04-03T00:00:00"/>
        <d v="2023-04-04T00:00:00"/>
        <d v="2023-04-05T00:00:00"/>
        <d v="2023-04-06T00:00:00"/>
        <d v="2023-04-07T00:00:00"/>
        <d v="2023-04-11T00:00:00"/>
        <d v="2023-04-12T00:00:00"/>
        <d v="2023-04-13T00:00:00"/>
        <d v="2023-04-14T00:00:00"/>
        <d v="2023-04-17T00:00:00"/>
        <d v="2023-04-18T00:00:00"/>
        <d v="2023-04-19T00:00:00"/>
        <d v="2023-04-21T00:00:00"/>
        <d v="2023-04-24T00:00:00"/>
        <d v="2023-04-25T00:00:00"/>
        <d v="2023-04-26T00:00:00"/>
        <d v="2023-04-27T00:00:00"/>
        <d v="2023-05-02T00:00:00"/>
        <d v="2023-05-03T00:00:00"/>
        <d v="2023-05-04T00:00:00"/>
        <d v="2023-05-09T00:00:00"/>
        <d v="2023-05-10T00:00:00"/>
        <d v="2023-05-11T00:00:00"/>
        <d v="2023-05-12T00:00:00"/>
        <d v="2023-05-16T00:00:00"/>
        <d v="2023-05-17T00:00:00"/>
        <d v="2023-05-22T00:00:00"/>
        <d v="2023-05-23T00:00:00"/>
        <d v="2023-05-24T00:00:00"/>
        <d v="2023-05-25T00:00:00"/>
        <d v="2023-05-30T00:00:00"/>
        <d v="2023-05-31T00:00:00"/>
        <d v="2023-06-01T00:00:00"/>
        <d v="2023-09-19T00:00:00"/>
        <d v="2023-06-02T00:00:00"/>
        <d v="2023-06-05T00:00:00"/>
        <d v="2023-06-07T00:00:00"/>
        <d v="2023-06-08T00:00:00"/>
        <d v="2023-06-12T00:00:00"/>
        <d v="2023-06-14T00:00:00"/>
        <d v="1900-03-17T00:00:00"/>
        <d v="2023-06-20T00:00:00"/>
        <d v="2023-06-23T00:00:00"/>
        <d v="2023-06-26T00:00:00"/>
        <d v="2023-06-27T00:00:00"/>
        <d v="2023-06-28T00:00:00"/>
        <d v="2023-06-29T00:00:00"/>
        <d v="2023-07-03T00:00:00"/>
        <d v="2023-07-04T00:00:00"/>
        <d v="2023-07-05T00:00:00"/>
        <d v="2023-07-07T00:00:00"/>
        <d v="2023-07-11T00:00:00"/>
        <d v="2023-07-12T00:00:00"/>
        <d v="2023-07-13T00:00:00"/>
        <d v="2023-07-17T00:00:00"/>
        <d v="2023-07-19T00:00:00"/>
        <d v="2023-07-21T00:00:00"/>
        <d v="2023-07-24T00:00:00"/>
        <d v="2023-07-25T00:00:00"/>
        <d v="2023-07-26T00:00:00"/>
        <d v="2023-07-27T00:00:00"/>
        <d v="2023-07-31T00:00:00"/>
        <d v="2023-08-01T00:00:00"/>
        <d v="2023-08-02T00:00:00"/>
        <d v="2023-08-03T00:00:00"/>
        <d v="2023-08-04T00:00:00"/>
        <d v="2023-08-07T00:00:00"/>
        <d v="2023-08-08T00:00:00"/>
        <d v="2023-08-11T00:00:00"/>
        <d v="2023-08-21T00:00:00"/>
        <d v="2023-08-22T00:00:00"/>
        <d v="2023-08-23T00:00:00"/>
        <d v="2023-08-25T00:00:00"/>
        <d v="2023-08-28T00:00:00"/>
        <d v="2023-08-30T00:00:00"/>
        <d v="2023-08-31T00:00:00"/>
        <d v="2023-09-01T00:00:00"/>
        <d v="2023-09-06T00:00:00"/>
        <d v="2023-09-07T00:00:00"/>
        <d v="2023-09-11T00:00:00"/>
        <d v="2023-09-12T00:00:00"/>
        <d v="2023-09-13T00:00:00"/>
        <d v="2023-09-18T00:00:00"/>
        <d v="2023-09-20T00:00:00"/>
        <d v="2023-09-21T00:00:00"/>
        <d v="2023-09-22T00:00:00"/>
        <d v="2023-09-25T00:00:00"/>
        <d v="2023-09-26T00:00:00"/>
        <d v="2023-09-27T00:00:00"/>
        <d v="2023-09-28T00:00:00"/>
        <d v="2023-09-29T00:00:00"/>
        <d v="2023-10-02T00:00:00"/>
        <d v="2023-10-03T00:00:00"/>
        <d v="2023-10-05T00:00:00"/>
        <d v="2023-10-06T00:00:00"/>
        <d v="2023-10-09T00:00:00"/>
        <d v="2023-10-11T00:00:00"/>
        <d v="2023-10-12T00:00:00"/>
        <d v="2023-10-13T00:00:00"/>
        <d v="2023-10-16T00:00:00"/>
        <d v="2023-10-17T00:00:00"/>
        <d v="2023-10-18T00:00:00"/>
        <d v="2023-10-19T00:00:00"/>
        <d v="2023-10-20T00:00:00"/>
        <d v="2023-10-23T00:00:00"/>
        <d v="2023-10-25T00:00:00"/>
        <d v="2023-10-26T00:00:00"/>
        <d v="2023-10-27T00:00:00"/>
        <d v="2023-10-31T00:00:00"/>
        <d v="2023-11-02T00:00:00"/>
      </sharedItems>
      <fieldGroup par="34" base="2">
        <rangePr groupBy="months" startDate="1900-03-17T00:00:00" endDate="2023-11-03T00:00:00"/>
        <groupItems count="14">
          <s v="&lt;17/03/1900"/>
          <s v="janv"/>
          <s v="févr"/>
          <s v="mars"/>
          <s v="avr"/>
          <s v="mai"/>
          <s v="juin"/>
          <s v="juil"/>
          <s v="août"/>
          <s v="sept"/>
          <s v="oct"/>
          <s v="nov"/>
          <s v="déc"/>
          <s v="&gt;03/11/2023"/>
        </groupItems>
      </fieldGroup>
    </cacheField>
    <cacheField name="N° DEVIS" numFmtId="0">
      <sharedItems containsBlank="1"/>
    </cacheField>
    <cacheField name="DATE DEVIS" numFmtId="0">
      <sharedItems containsNonDate="0" containsString="0" containsBlank="1"/>
    </cacheField>
    <cacheField name="N° AR" numFmtId="0">
      <sharedItems containsNonDate="0" containsString="0" containsBlank="1"/>
    </cacheField>
    <cacheField name="DATE AR" numFmtId="14">
      <sharedItems containsNonDate="0" containsDate="1" containsString="0" containsBlank="1" minDate="2021-11-23T00:00:00" maxDate="2023-10-27T00:00:00"/>
    </cacheField>
    <cacheField name="AFFAIRE" numFmtId="0">
      <sharedItems containsNonDate="0" containsString="0" containsBlank="1"/>
    </cacheField>
    <cacheField name="QTE" numFmtId="0">
      <sharedItems containsBlank="1" containsMixedTypes="1" containsNumber="1" containsInteger="1" minValue="1" maxValue="680"/>
    </cacheField>
    <cacheField name="DESIGNATION" numFmtId="0">
      <sharedItems/>
    </cacheField>
    <cacheField name="N° DE BC" numFmtId="0">
      <sharedItems/>
    </cacheField>
    <cacheField name="N° D'OF" numFmtId="0">
      <sharedItems containsString="0" containsBlank="1" containsNumber="1" containsInteger="1" minValue="10607" maxValue="12816"/>
    </cacheField>
    <cacheField name="DELAI INITIAL" numFmtId="14">
      <sharedItems containsDate="1" containsBlank="1" containsMixedTypes="1" minDate="2020-10-09T00:00:00" maxDate="2024-08-01T00:00:00"/>
    </cacheField>
    <cacheField name="DATE DE NOUVELLE LIVRAISON" numFmtId="14">
      <sharedItems containsNonDate="0" containsDate="1" containsString="0" containsBlank="1" minDate="2022-11-29T00:00:00" maxDate="2023-12-22T00:00:00" count="22">
        <m/>
        <d v="2023-05-31T00:00:00"/>
        <d v="2023-06-30T00:00:00"/>
        <d v="2022-11-29T00:00:00"/>
        <d v="2023-06-02T00:00:00"/>
        <d v="2023-10-02T00:00:00"/>
        <d v="2023-08-08T00:00:00"/>
        <d v="2023-09-15T00:00:00"/>
        <d v="2023-09-28T00:00:00"/>
        <d v="2023-09-29T00:00:00"/>
        <d v="2023-10-13T00:00:00"/>
        <d v="2023-10-27T00:00:00"/>
        <d v="2023-10-03T00:00:00"/>
        <d v="2023-10-20T00:00:00"/>
        <d v="2023-11-10T00:00:00"/>
        <d v="2023-10-16T00:00:00"/>
        <d v="2023-10-06T00:00:00"/>
        <d v="2023-10-26T00:00:00"/>
        <d v="2023-11-28T00:00:00"/>
        <d v="2023-11-30T00:00:00"/>
        <d v="2023-12-08T00:00:00"/>
        <d v="2023-12-21T00:00:00"/>
      </sharedItems>
    </cacheField>
    <cacheField name="MONTANT DE CMD" numFmtId="164">
      <sharedItems containsString="0" containsBlank="1" containsNumber="1" minValue="0" maxValue="382315.5"/>
    </cacheField>
    <cacheField name="ACOMPTE" numFmtId="0">
      <sharedItems containsNonDate="0" containsString="0" containsBlank="1"/>
    </cacheField>
    <cacheField name="MONTANT DÉJÀ FACTURÉ" numFmtId="164">
      <sharedItems containsString="0" containsBlank="1" containsNumber="1" minValue="15" maxValue="236703.16"/>
    </cacheField>
    <cacheField name="RESTE A FACTURER" numFmtId="164">
      <sharedItems containsSemiMixedTypes="0" containsString="0" containsNumber="1" minValue="-6" maxValue="382315.5"/>
    </cacheField>
    <cacheField name="ETAT" numFmtId="0">
      <sharedItems containsBlank="1" count="8">
        <s v="ANNULEE"/>
        <s v="SOLDE"/>
        <s v="EN PARTIE"/>
        <s v="LIVRE LE"/>
        <s v="EN COURS"/>
        <s v="SOLDE "/>
        <s v="LIVRE LE "/>
        <m u="1"/>
      </sharedItems>
    </cacheField>
    <cacheField name="DELAI OK" numFmtId="0">
      <sharedItems/>
    </cacheField>
    <cacheField name="FINANCEMENT" numFmtId="0">
      <sharedItems/>
    </cacheField>
    <cacheField name="N° DE FACTURE" numFmtId="0">
      <sharedItems containsNonDate="0" containsString="0" containsBlank="1"/>
    </cacheField>
    <cacheField name="DATE DE LIVRAISON2" numFmtId="0">
      <sharedItems containsNonDate="0" containsDate="1" containsString="0" containsBlank="1" minDate="2021-12-02T00:00:00" maxDate="2023-11-03T00:00:00" count="142">
        <m/>
        <d v="2023-03-29T00:00:00"/>
        <d v="2021-12-02T00:00:00"/>
        <d v="2023-01-30T00:00:00"/>
        <d v="2023-10-04T00:00:00"/>
        <d v="2023-03-01T00:00:00"/>
        <d v="2023-01-27T00:00:00"/>
        <d v="2023-07-21T00:00:00"/>
        <d v="2023-02-14T00:00:00"/>
        <d v="2023-05-31T00:00:00"/>
        <d v="2023-11-02T00:00:00"/>
        <d v="2023-01-19T00:00:00"/>
        <d v="2022-11-23T00:00:00"/>
        <d v="2023-02-27T00:00:00"/>
        <d v="2023-10-16T00:00:00"/>
        <d v="2023-01-16T00:00:00"/>
        <d v="2023-01-02T00:00:00"/>
        <d v="2023-03-09T00:00:00"/>
        <d v="2023-03-13T00:00:00"/>
        <d v="2023-01-24T00:00:00"/>
        <d v="2023-02-07T00:00:00"/>
        <d v="2023-01-26T00:00:00"/>
        <d v="2023-02-01T00:00:00"/>
        <d v="2023-01-05T00:00:00"/>
        <d v="2023-09-22T00:00:00"/>
        <d v="2023-01-09T00:00:00"/>
        <d v="2023-02-03T00:00:00"/>
        <d v="2023-01-03T00:00:00"/>
        <d v="2023-02-13T00:00:00"/>
        <d v="2023-02-17T00:00:00"/>
        <d v="2023-03-23T00:00:00"/>
        <d v="2023-01-10T00:00:00"/>
        <d v="2023-01-13T00:00:00"/>
        <d v="2023-01-23T00:00:00"/>
        <d v="2023-02-23T00:00:00"/>
        <d v="2023-03-06T00:00:00"/>
        <d v="2023-09-20T00:00:00"/>
        <d v="2023-02-28T00:00:00"/>
        <d v="2023-04-18T00:00:00"/>
        <d v="2023-10-03T00:00:00"/>
        <d v="2023-03-21T00:00:00"/>
        <d v="2023-04-13T00:00:00"/>
        <d v="2023-02-20T00:00:00"/>
        <d v="2023-08-08T00:00:00"/>
        <d v="2023-03-14T00:00:00"/>
        <d v="2023-03-08T00:00:00"/>
        <d v="2023-03-03T00:00:00"/>
        <d v="2023-02-22T00:00:00"/>
        <d v="2023-03-10T00:00:00"/>
        <d v="2023-04-11T00:00:00"/>
        <d v="2023-02-15T00:00:00"/>
        <d v="2023-02-21T00:00:00"/>
        <d v="2023-04-04T00:00:00"/>
        <d v="2023-04-21T00:00:00"/>
        <d v="2023-05-22T00:00:00"/>
        <d v="2023-10-25T00:00:00"/>
        <d v="2023-10-20T00:00:00"/>
        <d v="2023-03-30T00:00:00"/>
        <d v="2023-04-19T00:00:00"/>
        <d v="2023-04-07T00:00:00"/>
        <d v="2023-04-03T00:00:00"/>
        <d v="2023-04-24T00:00:00"/>
        <d v="2023-05-05T00:00:00"/>
        <d v="2023-04-26T00:00:00"/>
        <d v="2023-04-05T00:00:00"/>
        <d v="2023-05-02T00:00:00"/>
        <d v="2023-04-27T00:00:00"/>
        <d v="2023-05-09T00:00:00"/>
        <d v="2023-06-26T00:00:00"/>
        <d v="2023-05-04T00:00:00"/>
        <d v="2023-06-19T00:00:00"/>
        <d v="2023-04-12T00:00:00"/>
        <d v="2023-05-16T00:00:00"/>
        <d v="2023-03-22T00:00:00"/>
        <d v="2023-06-22T00:00:00"/>
        <d v="2023-07-12T00:00:00"/>
        <d v="2023-06-09T00:00:00"/>
        <d v="2023-04-25T00:00:00"/>
        <d v="2023-07-03T00:00:00"/>
        <d v="2023-06-21T00:00:00"/>
        <d v="2023-07-07T00:00:00"/>
        <d v="2023-06-08T00:00:00"/>
        <d v="2023-05-15T00:00:00"/>
        <d v="2023-04-06T00:00:00"/>
        <d v="2023-04-17T00:00:00"/>
        <d v="2023-06-06T00:00:00"/>
        <d v="2023-05-24T00:00:00"/>
        <d v="2023-05-23T00:00:00"/>
        <d v="2023-05-12T00:00:00"/>
        <d v="2023-07-19T00:00:00"/>
        <d v="2023-06-29T00:00:00"/>
        <d v="2023-06-28T00:00:00"/>
        <d v="2023-05-25T00:00:00"/>
        <d v="2023-09-05T00:00:00"/>
        <d v="2023-05-11T00:00:00"/>
        <d v="2023-05-17T00:00:00"/>
        <d v="2023-05-03T00:00:00"/>
        <d v="2023-06-01T00:00:00"/>
        <d v="2023-07-04T00:00:00"/>
        <d v="2023-09-12T00:00:00"/>
        <d v="2023-08-29T00:00:00"/>
        <d v="2023-06-30T00:00:00"/>
        <d v="2023-07-05T00:00:00"/>
        <d v="2023-05-26T00:00:00"/>
        <d v="2023-07-17T00:00:00"/>
        <d v="2023-07-28T00:00:00"/>
        <d v="2023-06-23T00:00:00"/>
        <d v="2023-08-09T00:00:00"/>
        <d v="2023-08-03T00:00:00"/>
        <d v="2023-10-27T00:00:00"/>
        <d v="2023-07-11T00:00:00"/>
        <d v="2023-08-30T00:00:00"/>
        <d v="2023-09-04T00:00:00"/>
        <d v="2023-07-13T00:00:00"/>
        <d v="2023-10-09T00:00:00"/>
        <d v="2023-09-11T00:00:00"/>
        <d v="2023-09-14T00:00:00"/>
        <d v="2023-10-30T00:00:00"/>
        <d v="2023-08-10T00:00:00"/>
        <d v="2023-08-23T00:00:00"/>
        <d v="2023-10-26T00:00:00"/>
        <d v="2023-09-08T00:00:00"/>
        <d v="2023-09-19T00:00:00"/>
        <d v="2023-10-12T00:00:00"/>
        <d v="2023-09-28T00:00:00"/>
        <d v="2023-08-22T00:00:00"/>
        <d v="2023-09-13T00:00:00"/>
        <d v="2023-10-11T00:00:00"/>
        <d v="2023-10-19T00:00:00"/>
        <d v="2023-08-04T00:00:00"/>
        <d v="2023-08-01T00:00:00"/>
        <d v="2023-07-26T00:00:00"/>
        <d v="2023-07-27T00:00:00"/>
        <d v="2023-10-05T00:00:00"/>
        <d v="2023-10-23T00:00:00"/>
        <d v="2023-08-11T00:00:00"/>
        <d v="2023-09-06T00:00:00"/>
        <d v="2023-09-29T00:00:00"/>
        <d v="2023-09-18T00:00:00"/>
        <d v="2023-09-27T00:00:00"/>
        <d v="2023-10-17T00:00:00"/>
        <d v="2023-10-02T00:00:00"/>
      </sharedItems>
    </cacheField>
    <cacheField name="1er FACTURATION" numFmtId="0">
      <sharedItems containsNonDate="0" containsString="0" containsBlank="1" count="1">
        <m/>
      </sharedItems>
    </cacheField>
    <cacheField name="MONTANT DE 1er FACTURATION" numFmtId="0">
      <sharedItems containsNonDate="0" containsString="0" containsBlank="1"/>
    </cacheField>
    <cacheField name="2eme DE FACTURATION" numFmtId="0">
      <sharedItems containsNonDate="0" containsString="0" containsBlank="1"/>
    </cacheField>
    <cacheField name="MONTANT DE 2eme FACTURATION" numFmtId="0">
      <sharedItems containsNonDate="0" containsString="0" containsBlank="1"/>
    </cacheField>
    <cacheField name="3eme FACTURATION" numFmtId="0">
      <sharedItems containsNonDate="0" containsString="0" containsBlank="1"/>
    </cacheField>
    <cacheField name="MONTANT DE 3eme FACTURATION" numFmtId="0">
      <sharedItems containsNonDate="0" containsString="0" containsBlank="1"/>
    </cacheField>
    <cacheField name="RELICAT DE FACTURATION" numFmtId="0">
      <sharedItems containsNonDate="0" containsString="0" containsBlank="1"/>
    </cacheField>
    <cacheField name="MONTANT DU RELICAT" numFmtId="0">
      <sharedItems containsNonDate="0" containsString="0" containsBlank="1"/>
    </cacheField>
    <cacheField name="DATE DE FACTURATION" numFmtId="14">
      <sharedItems containsDate="1" containsBlank="1" containsMixedTypes="1" minDate="2021-09-30T00:00:00" maxDate="2023-11-01T00:00:00"/>
    </cacheField>
    <cacheField name="COUT LASER" numFmtId="164">
      <sharedItems containsString="0" containsBlank="1" containsNumber="1" containsInteger="1" minValue="0" maxValue="39329"/>
    </cacheField>
    <cacheField name="Trimestres" numFmtId="0" databaseField="0">
      <fieldGroup base="2">
        <rangePr groupBy="quarters" startDate="1900-03-17T00:00:00" endDate="2023-11-03T00:00:00"/>
        <groupItems count="6">
          <s v="&lt;17/03/1900"/>
          <s v="Trimestre1"/>
          <s v="Trimestre2"/>
          <s v="Trimestre3"/>
          <s v="Trimestre4"/>
          <s v="&gt;03/11/2023"/>
        </groupItems>
      </fieldGroup>
    </cacheField>
    <cacheField name="Années" numFmtId="0" databaseField="0">
      <fieldGroup base="2">
        <rangePr groupBy="years" startDate="1900-03-17T00:00:00" endDate="2023-11-03T00:00:00"/>
        <groupItems count="126">
          <s v="&lt;17/03/1900"/>
          <s v="1900"/>
          <s v="1901"/>
          <s v="1902"/>
          <s v="1903"/>
          <s v="1904"/>
          <s v="1905"/>
          <s v="1906"/>
          <s v="1907"/>
          <s v="1908"/>
          <s v="1909"/>
          <s v="1910"/>
          <s v="1911"/>
          <s v="1912"/>
          <s v="1913"/>
          <s v="1914"/>
          <s v="1915"/>
          <s v="1916"/>
          <s v="1917"/>
          <s v="1918"/>
          <s v="1919"/>
          <s v="1920"/>
          <s v="1921"/>
          <s v="1922"/>
          <s v="1923"/>
          <s v="1924"/>
          <s v="1925"/>
          <s v="1926"/>
          <s v="1927"/>
          <s v="1928"/>
          <s v="1929"/>
          <s v="1930"/>
          <s v="1931"/>
          <s v="1932"/>
          <s v="1933"/>
          <s v="1934"/>
          <s v="1935"/>
          <s v="1936"/>
          <s v="1937"/>
          <s v="1938"/>
          <s v="1939"/>
          <s v="1940"/>
          <s v="1941"/>
          <s v="1942"/>
          <s v="1943"/>
          <s v="1944"/>
          <s v="1945"/>
          <s v="1946"/>
          <s v="1947"/>
          <s v="1948"/>
          <s v="1949"/>
          <s v="1950"/>
          <s v="1951"/>
          <s v="1952"/>
          <s v="1953"/>
          <s v="1954"/>
          <s v="1955"/>
          <s v="1956"/>
          <s v="1957"/>
          <s v="1958"/>
          <s v="1959"/>
          <s v="1960"/>
          <s v="1961"/>
          <s v="1962"/>
          <s v="1963"/>
          <s v="1964"/>
          <s v="1965"/>
          <s v="1966"/>
          <s v="1967"/>
          <s v="1968"/>
          <s v="1969"/>
          <s v="1970"/>
          <s v="1971"/>
          <s v="1972"/>
          <s v="1973"/>
          <s v="1974"/>
          <s v="1975"/>
          <s v="1976"/>
          <s v="1977"/>
          <s v="1978"/>
          <s v="1979"/>
          <s v="1980"/>
          <s v="1981"/>
          <s v="1982"/>
          <s v="1983"/>
          <s v="1984"/>
          <s v="1985"/>
          <s v="1986"/>
          <s v="1987"/>
          <s v="1988"/>
          <s v="1989"/>
          <s v="1990"/>
          <s v="1991"/>
          <s v="1992"/>
          <s v="1993"/>
          <s v="1994"/>
          <s v="1995"/>
          <s v="1996"/>
          <s v="1997"/>
          <s v="1998"/>
          <s v="1999"/>
          <s v="2000"/>
          <s v="2001"/>
          <s v="2002"/>
          <s v="2003"/>
          <s v="2004"/>
          <s v="2005"/>
          <s v="2006"/>
          <s v="2007"/>
          <s v="2008"/>
          <s v="2009"/>
          <s v="2010"/>
          <s v="2011"/>
          <s v="2012"/>
          <s v="2013"/>
          <s v="2014"/>
          <s v="2015"/>
          <s v="2016"/>
          <s v="2017"/>
          <s v="2018"/>
          <s v="2019"/>
          <s v="2020"/>
          <s v="2021"/>
          <s v="2022"/>
          <s v="2023"/>
          <s v="&gt;03/11/2023"/>
        </groupItems>
      </fieldGroup>
    </cacheField>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r:id="rId1" refreshedBy="Auteur" refreshedDate="45258.58977835648" createdVersion="6" refreshedVersion="6" minRefreshableVersion="3" recordCount="513">
  <cacheSource type="worksheet">
    <worksheetSource name="Tableau1" r:id="rId2"/>
  </cacheSource>
  <cacheFields count="35">
    <cacheField name="NOM CLIENT" numFmtId="0">
      <sharedItems count="48">
        <s v="NUVIA "/>
        <s v="METSO"/>
        <s v="NFM SYSTEMS"/>
        <s v="FREYSSINET"/>
        <s v="REEL"/>
        <s v="CEGELEC DEFENSE"/>
        <s v="NUVIA"/>
        <s v="BOUYGUES NUCLEAIRES"/>
        <s v="ADOC NARDEAU"/>
        <s v="DUC Hélices"/>
        <s v="MANITOWOC CHL"/>
        <s v="F2A"/>
        <s v="GRAPHITECH"/>
        <s v="MANITOWOC MLS"/>
        <s v="REEL MC LEVAGE"/>
        <s v="METSO (INDE)"/>
        <s v="AXIMA"/>
        <s v="MANITOWOC SPC"/>
        <s v="BARRIQUAND ECHANGEURS"/>
        <s v="PLATTARD"/>
        <s v="ATELIER DE LA GIRAUDIERE"/>
        <s v="FIMO (VOLX)"/>
        <s v="BAUDIN"/>
        <s v="SMAC"/>
        <s v="TAMBE"/>
        <s v="ALSEAMAR"/>
        <s v="SOFIALEX"/>
        <s v="BRICE CHRETIEN SAS"/>
        <s v="MGA"/>
        <s v="AVANTIS"/>
        <s v="DUC HELICES"/>
        <s v="ALIGN"/>
        <s v="MARC SEMBLAT"/>
        <s v="AYRO"/>
        <s v="GELCLIM"/>
        <s v="GPO"/>
        <s v="MAIRIE ST NIZIER D'AZERGUES"/>
        <s v="JOHN COCKERILL France"/>
        <s v="VINCI MARITIME"/>
        <s v="ALYNEA"/>
        <s v="SMC"/>
        <s v="BOUYGUES TP"/>
        <s v="ARTELIA"/>
        <s v="JOHN COCKERILL Belgique"/>
        <s v="KEP TECHNOLOGIES"/>
        <s v="NUVIA STRUCTURE"/>
        <s v="NUVIA PROTECTION"/>
        <s v="RESSORTS DE LA TURDINE"/>
      </sharedItems>
    </cacheField>
    <cacheField name="N° DE BC" numFmtId="0">
      <sharedItems/>
    </cacheField>
    <cacheField name="N° CMD CLIENT" numFmtId="0">
      <sharedItems containsMixedTypes="1" containsNumber="1" containsInteger="1" minValue="26090" maxValue="5400070134"/>
    </cacheField>
    <cacheField name="DATE DE CMD" numFmtId="14">
      <sharedItems containsSemiMixedTypes="0" containsNonDate="0" containsDate="1" containsString="0" minDate="1900-03-17T00:00:00" maxDate="2023-11-03T00:00:00"/>
    </cacheField>
    <cacheField name="N° DEVIS" numFmtId="0">
      <sharedItems containsBlank="1"/>
    </cacheField>
    <cacheField name="DATE DEVIS" numFmtId="0">
      <sharedItems containsNonDate="0" containsString="0" containsBlank="1"/>
    </cacheField>
    <cacheField name="N° AR" numFmtId="0">
      <sharedItems containsNonDate="0" containsString="0" containsBlank="1"/>
    </cacheField>
    <cacheField name="DATE AR" numFmtId="14">
      <sharedItems containsNonDate="0" containsDate="1" containsString="0" containsBlank="1" minDate="2021-11-23T00:00:00" maxDate="2023-10-27T00:00:00"/>
    </cacheField>
    <cacheField name="AFFAIRE" numFmtId="0">
      <sharedItems containsNonDate="0" containsString="0" containsBlank="1"/>
    </cacheField>
    <cacheField name="QTE" numFmtId="0">
      <sharedItems containsBlank="1" containsMixedTypes="1" containsNumber="1" containsInteger="1" minValue="1" maxValue="680"/>
    </cacheField>
    <cacheField name="DESIGNATION" numFmtId="0">
      <sharedItems/>
    </cacheField>
    <cacheField name="N° D'OF" numFmtId="0">
      <sharedItems containsString="0" containsBlank="1" containsNumber="1" containsInteger="1" minValue="10607" maxValue="12816"/>
    </cacheField>
    <cacheField name="DELAI INITIAL" numFmtId="14">
      <sharedItems containsDate="1" containsBlank="1" containsMixedTypes="1" minDate="2020-10-09T00:00:00" maxDate="2024-08-01T00:00:00"/>
    </cacheField>
    <cacheField name="DATE DE NOUVELLE LIVRAISON" numFmtId="14">
      <sharedItems containsNonDate="0" containsDate="1" containsString="0" containsBlank="1" minDate="2022-11-29T00:00:00" maxDate="2023-12-22T00:00:00"/>
    </cacheField>
    <cacheField name="MONTANT DE CMD" numFmtId="164">
      <sharedItems containsString="0" containsBlank="1" containsNumber="1" minValue="0" maxValue="382315.5"/>
    </cacheField>
    <cacheField name="ACOMPTE" numFmtId="0">
      <sharedItems containsNonDate="0" containsString="0" containsBlank="1"/>
    </cacheField>
    <cacheField name="MONTANT DÉJÀ FACTURÉ" numFmtId="164">
      <sharedItems containsString="0" containsBlank="1" containsNumber="1" minValue="15" maxValue="236703.16"/>
    </cacheField>
    <cacheField name="RESTE A FACTURER" numFmtId="164">
      <sharedItems containsSemiMixedTypes="0" containsString="0" containsNumber="1" minValue="-6" maxValue="382315.5"/>
    </cacheField>
    <cacheField name="ETAT" numFmtId="0">
      <sharedItems/>
    </cacheField>
    <cacheField name="DATE DE LIVRAISON2" numFmtId="0">
      <sharedItems containsNonDate="0" containsDate="1" containsString="0" containsBlank="1" minDate="2021-12-02T00:00:00" maxDate="2023-11-03T00:00:00"/>
    </cacheField>
    <cacheField name="DELAI OK" numFmtId="0">
      <sharedItems/>
    </cacheField>
    <cacheField name="FINANCEMENT" numFmtId="0">
      <sharedItems count="3">
        <s v="FACTO"/>
        <s v="BPI"/>
        <s v="DIRECT"/>
      </sharedItems>
    </cacheField>
    <cacheField name="N° DE FACTURE" numFmtId="0">
      <sharedItems containsNonDate="0" containsString="0" containsBlank="1"/>
    </cacheField>
    <cacheField name="DATE DE FACTURATION" numFmtId="14">
      <sharedItems containsDate="1" containsBlank="1" containsMixedTypes="1" minDate="2022-10-28T00:00:00" maxDate="2023-11-29T00:00:00"/>
    </cacheField>
    <cacheField name="1er FACTURATION" numFmtId="14">
      <sharedItems containsNonDate="0" containsDate="1" containsString="0" containsBlank="1" minDate="2023-11-14T00:00:00" maxDate="2023-12-01T00:00:00" count="5">
        <m/>
        <d v="2023-11-30T00:00:00"/>
        <d v="2023-11-28T00:00:00"/>
        <d v="2023-11-15T00:00:00"/>
        <d v="2023-11-14T00:00:00"/>
      </sharedItems>
    </cacheField>
    <cacheField name="MONTANT DE 1er FACTURATION" numFmtId="164">
      <sharedItems containsString="0" containsBlank="1" containsNumber="1" minValue="10" maxValue="60697.279999999999"/>
    </cacheField>
    <cacheField name="2eme DE FACTURATION" numFmtId="0">
      <sharedItems containsNonDate="0" containsDate="1" containsString="0" containsBlank="1" minDate="2023-11-17T00:00:00" maxDate="2023-12-02T00:00:00" count="3">
        <m/>
        <d v="2023-12-01T00:00:00"/>
        <d v="2023-11-17T00:00:00"/>
      </sharedItems>
    </cacheField>
    <cacheField name="MONTANT DE 2eme FACTURATION" numFmtId="164">
      <sharedItems containsString="0" containsBlank="1" containsNumber="1" containsInteger="1" minValue="100" maxValue="8000"/>
    </cacheField>
    <cacheField name="3eme FACTURATION" numFmtId="0">
      <sharedItems containsNonDate="0" containsDate="1" containsString="0" containsBlank="1" minDate="2023-12-03T00:00:00" maxDate="2023-12-04T00:00:00" count="2">
        <m/>
        <d v="2023-12-03T00:00:00"/>
      </sharedItems>
    </cacheField>
    <cacheField name="MONTANT DE 3eme FACTURATION" numFmtId="164">
      <sharedItems containsString="0" containsBlank="1" containsNumber="1" containsInteger="1" minValue="4000" maxValue="4000"/>
    </cacheField>
    <cacheField name="4eme FACTURATION" numFmtId="0">
      <sharedItems containsNonDate="0" containsString="0" containsBlank="1"/>
    </cacheField>
    <cacheField name="MONTANT DE 4eme FACTURATION" numFmtId="164">
      <sharedItems containsNonDate="0" containsString="0" containsBlank="1"/>
    </cacheField>
    <cacheField name="RELICAT DE FACTURATION" numFmtId="0">
      <sharedItems containsNonDate="0" containsString="0" containsBlank="1"/>
    </cacheField>
    <cacheField name="MONTANT DU RELICAT" numFmtId="0">
      <sharedItems containsString="0" containsBlank="1" containsNumber="1" containsInteger="1" minValue="11965" maxValue="11965"/>
    </cacheField>
    <cacheField name="COUT LASER" numFmtId="0">
      <sharedItems containsString="0" containsBlank="1" containsNumber="1" containsInteger="1" minValue="0" maxValue="39329"/>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13">
  <r>
    <x v="0"/>
    <x v="0"/>
    <x v="0"/>
    <m/>
    <m/>
    <m/>
    <m/>
    <m/>
    <n v="1"/>
    <s v="CLAPET NuNVA 100 DN 200"/>
    <s v="BC18184"/>
    <n v="10607"/>
    <d v="2020-10-09T00:00:00"/>
    <x v="0"/>
    <m/>
    <m/>
    <m/>
    <n v="0"/>
    <x v="0"/>
    <s v=""/>
    <s v="FACTO"/>
    <m/>
    <x v="0"/>
    <x v="0"/>
    <m/>
    <m/>
    <m/>
    <m/>
    <m/>
    <m/>
    <m/>
    <m/>
    <n v="91"/>
  </r>
  <r>
    <x v="1"/>
    <x v="1"/>
    <x v="1"/>
    <m/>
    <m/>
    <m/>
    <m/>
    <m/>
    <n v="2"/>
    <s v="7023410000/1 BATI"/>
    <s v="BC19005"/>
    <n v="11461"/>
    <d v="2021-09-13T00:00:00"/>
    <x v="0"/>
    <n v="5900"/>
    <m/>
    <n v="5900"/>
    <n v="0"/>
    <x v="1"/>
    <s v="NON OK"/>
    <s v="FACTO"/>
    <m/>
    <x v="1"/>
    <x v="0"/>
    <m/>
    <m/>
    <m/>
    <m/>
    <m/>
    <m/>
    <m/>
    <d v="2021-09-30T00:00:00"/>
    <n v="521"/>
  </r>
  <r>
    <x v="1"/>
    <x v="2"/>
    <x v="2"/>
    <m/>
    <m/>
    <m/>
    <d v="2021-11-23T00:00:00"/>
    <m/>
    <n v="1"/>
    <s v="ENS DE PCS"/>
    <s v="BC19179"/>
    <n v="11639"/>
    <d v="2021-12-02T00:00:00"/>
    <x v="0"/>
    <n v="470"/>
    <m/>
    <n v="470"/>
    <n v="0"/>
    <x v="1"/>
    <s v="☺"/>
    <s v="FACTO"/>
    <m/>
    <x v="2"/>
    <x v="0"/>
    <m/>
    <m/>
    <m/>
    <m/>
    <m/>
    <m/>
    <m/>
    <d v="2021-12-24T00:00:00"/>
    <n v="133"/>
  </r>
  <r>
    <x v="2"/>
    <x v="3"/>
    <x v="3"/>
    <m/>
    <m/>
    <m/>
    <d v="2023-02-13T00:00:00"/>
    <m/>
    <n v="1"/>
    <s v="ENS DE PCS"/>
    <s v="BC19498"/>
    <n v="11963"/>
    <d v="2023-02-24T00:00:00"/>
    <x v="0"/>
    <n v="100929"/>
    <m/>
    <n v="100929"/>
    <n v="0"/>
    <x v="1"/>
    <s v="☺"/>
    <s v="FACTO"/>
    <m/>
    <x v="3"/>
    <x v="0"/>
    <m/>
    <m/>
    <m/>
    <m/>
    <m/>
    <m/>
    <m/>
    <d v="2022-12-15T00:00:00"/>
    <n v="3778"/>
  </r>
  <r>
    <x v="3"/>
    <x v="4"/>
    <x v="4"/>
    <m/>
    <m/>
    <m/>
    <m/>
    <m/>
    <n v="1"/>
    <s v="ENS DE PCS"/>
    <s v="BC19607"/>
    <n v="12071"/>
    <m/>
    <x v="0"/>
    <n v="266034"/>
    <m/>
    <n v="211122"/>
    <n v="54912"/>
    <x v="2"/>
    <s v="NON OK"/>
    <s v="FACTO"/>
    <m/>
    <x v="4"/>
    <x v="0"/>
    <m/>
    <m/>
    <m/>
    <m/>
    <m/>
    <m/>
    <m/>
    <d v="2023-10-18T00:00:00"/>
    <n v="12415"/>
  </r>
  <r>
    <x v="4"/>
    <x v="5"/>
    <x v="5"/>
    <m/>
    <m/>
    <m/>
    <d v="2022-06-28T00:00:00"/>
    <m/>
    <n v="1"/>
    <s v="ENS DE PCS"/>
    <s v="BC19641"/>
    <n v="12107"/>
    <d v="2022-09-26T00:00:00"/>
    <x v="0"/>
    <n v="17614"/>
    <m/>
    <n v="17614"/>
    <n v="0"/>
    <x v="1"/>
    <s v="NON OK"/>
    <s v="FACTO"/>
    <m/>
    <x v="5"/>
    <x v="0"/>
    <m/>
    <m/>
    <m/>
    <m/>
    <m/>
    <m/>
    <m/>
    <d v="2022-10-28T00:00:00"/>
    <n v="1069"/>
  </r>
  <r>
    <x v="5"/>
    <x v="6"/>
    <x v="6"/>
    <m/>
    <m/>
    <m/>
    <m/>
    <m/>
    <s v="3+3+3"/>
    <s v="5077-201/D + 5077-301/E + 5077-202/G"/>
    <s v="BC19681"/>
    <n v="12147"/>
    <d v="2022-12-10T00:00:00"/>
    <x v="0"/>
    <n v="17550"/>
    <m/>
    <n v="17550"/>
    <n v="0"/>
    <x v="1"/>
    <s v="NON OK"/>
    <s v="FACTO"/>
    <m/>
    <x v="6"/>
    <x v="0"/>
    <m/>
    <m/>
    <m/>
    <m/>
    <m/>
    <m/>
    <m/>
    <d v="2023-01-31T00:00:00"/>
    <n v="366"/>
  </r>
  <r>
    <x v="2"/>
    <x v="7"/>
    <x v="7"/>
    <m/>
    <m/>
    <m/>
    <d v="2023-01-17T00:00:00"/>
    <m/>
    <n v="1"/>
    <s v="ENS DE PCS"/>
    <s v="BC19683"/>
    <n v="12149"/>
    <d v="2023-01-27T00:00:00"/>
    <x v="0"/>
    <n v="83322"/>
    <m/>
    <n v="83322"/>
    <n v="0"/>
    <x v="3"/>
    <s v="NON OK"/>
    <s v="FACTO"/>
    <m/>
    <x v="3"/>
    <x v="0"/>
    <m/>
    <m/>
    <m/>
    <m/>
    <m/>
    <m/>
    <m/>
    <d v="2023-01-30T00:00:00"/>
    <n v="635"/>
  </r>
  <r>
    <x v="2"/>
    <x v="8"/>
    <x v="8"/>
    <m/>
    <m/>
    <m/>
    <d v="2023-06-20T00:00:00"/>
    <m/>
    <n v="1"/>
    <s v="PRESTATION SEI-4-b"/>
    <s v="BC19683/2"/>
    <m/>
    <d v="2023-06-30T00:00:00"/>
    <x v="0"/>
    <n v="2300"/>
    <m/>
    <n v="2300"/>
    <n v="0"/>
    <x v="3"/>
    <s v="NON OK"/>
    <s v="FACTO"/>
    <m/>
    <x v="7"/>
    <x v="0"/>
    <m/>
    <m/>
    <m/>
    <m/>
    <m/>
    <m/>
    <m/>
    <d v="2023-07-25T00:00:00"/>
    <n v="0"/>
  </r>
  <r>
    <x v="2"/>
    <x v="9"/>
    <x v="7"/>
    <m/>
    <m/>
    <m/>
    <m/>
    <m/>
    <n v="1"/>
    <s v="ENS DE PCS"/>
    <s v="BC19684"/>
    <n v="12150"/>
    <d v="2022-09-30T00:00:00"/>
    <x v="0"/>
    <n v="30774"/>
    <m/>
    <n v="30774"/>
    <n v="0"/>
    <x v="1"/>
    <s v="NON OK"/>
    <s v="FACTO"/>
    <m/>
    <x v="3"/>
    <x v="0"/>
    <m/>
    <m/>
    <m/>
    <m/>
    <m/>
    <m/>
    <m/>
    <d v="2022-10-31T00:00:00"/>
    <n v="1313"/>
  </r>
  <r>
    <x v="2"/>
    <x v="10"/>
    <x v="9"/>
    <m/>
    <m/>
    <m/>
    <d v="2022-08-23T00:00:00"/>
    <m/>
    <n v="4"/>
    <s v="SUPPORT 1425-PD-71012_B"/>
    <s v="BC19694"/>
    <n v="12160"/>
    <d v="2022-12-19T00:00:00"/>
    <x v="0"/>
    <n v="220"/>
    <m/>
    <n v="220"/>
    <n v="0"/>
    <x v="3"/>
    <s v="NON OK"/>
    <s v="FACTO"/>
    <m/>
    <x v="3"/>
    <x v="0"/>
    <m/>
    <m/>
    <m/>
    <m/>
    <m/>
    <m/>
    <m/>
    <d v="2023-01-30T00:00:00"/>
    <n v="20"/>
  </r>
  <r>
    <x v="6"/>
    <x v="11"/>
    <x v="10"/>
    <m/>
    <m/>
    <m/>
    <m/>
    <m/>
    <s v="4+8+1"/>
    <s v="REGISTRES 700X700 BD-2-AH + 700X700 HD-2-H + 500X500 HD-1"/>
    <s v="BC19713"/>
    <n v="12180"/>
    <d v="2022-11-24T00:00:00"/>
    <x v="0"/>
    <n v="105651"/>
    <m/>
    <n v="20709"/>
    <n v="84942"/>
    <x v="4"/>
    <s v=""/>
    <s v="FACTO"/>
    <m/>
    <x v="0"/>
    <x v="0"/>
    <m/>
    <m/>
    <m/>
    <m/>
    <m/>
    <m/>
    <m/>
    <d v="2022-11-14T00:00:00"/>
    <n v="24707"/>
  </r>
  <r>
    <x v="7"/>
    <x v="12"/>
    <x v="11"/>
    <m/>
    <m/>
    <m/>
    <m/>
    <m/>
    <n v="1"/>
    <s v="LOT CPO"/>
    <s v="BC19742"/>
    <n v="12214"/>
    <d v="2023-01-15T00:00:00"/>
    <x v="0"/>
    <n v="75113.08"/>
    <m/>
    <n v="75113.08"/>
    <n v="0"/>
    <x v="1"/>
    <s v="NON OK"/>
    <s v="FACTO"/>
    <m/>
    <x v="8"/>
    <x v="0"/>
    <m/>
    <m/>
    <m/>
    <m/>
    <m/>
    <m/>
    <m/>
    <d v="2023-02-16T00:00:00"/>
    <m/>
  </r>
  <r>
    <x v="7"/>
    <x v="13"/>
    <x v="11"/>
    <m/>
    <m/>
    <m/>
    <m/>
    <m/>
    <n v="1"/>
    <s v="LOT CPY"/>
    <s v="BC19742/2"/>
    <m/>
    <d v="2023-03-01T00:00:00"/>
    <x v="0"/>
    <n v="86710.399999999994"/>
    <m/>
    <n v="86710.399999999994"/>
    <n v="0"/>
    <x v="2"/>
    <s v="NON OK"/>
    <s v="FACTO"/>
    <m/>
    <x v="9"/>
    <x v="0"/>
    <m/>
    <m/>
    <m/>
    <m/>
    <m/>
    <m/>
    <m/>
    <d v="2023-06-06T00:00:00"/>
    <m/>
  </r>
  <r>
    <x v="7"/>
    <x v="14"/>
    <x v="11"/>
    <m/>
    <m/>
    <m/>
    <m/>
    <m/>
    <n v="1"/>
    <s v="LOT CPY"/>
    <s v="BC19742/3"/>
    <m/>
    <d v="2023-05-31T00:00:00"/>
    <x v="1"/>
    <n v="86710.399999999994"/>
    <m/>
    <n v="26013.119999999999"/>
    <n v="60697.279999999999"/>
    <x v="2"/>
    <s v="NON OK"/>
    <s v="FACTO"/>
    <m/>
    <x v="10"/>
    <x v="0"/>
    <m/>
    <m/>
    <m/>
    <m/>
    <m/>
    <m/>
    <m/>
    <d v="2022-11-30T00:00:00"/>
    <m/>
  </r>
  <r>
    <x v="7"/>
    <x v="15"/>
    <x v="11"/>
    <m/>
    <m/>
    <m/>
    <m/>
    <m/>
    <n v="1"/>
    <s v="LOT CPY"/>
    <s v="BC19742/4"/>
    <m/>
    <d v="2023-06-30T00:00:00"/>
    <x v="2"/>
    <n v="86710.399999999994"/>
    <m/>
    <n v="26013.119999999999"/>
    <n v="60697.279999999999"/>
    <x v="2"/>
    <s v="NON OK"/>
    <s v="FACTO"/>
    <m/>
    <x v="10"/>
    <x v="0"/>
    <m/>
    <m/>
    <m/>
    <m/>
    <m/>
    <m/>
    <m/>
    <d v="2022-11-30T00:00:00"/>
    <m/>
  </r>
  <r>
    <x v="8"/>
    <x v="16"/>
    <x v="12"/>
    <m/>
    <m/>
    <m/>
    <d v="2022-10-11T00:00:00"/>
    <m/>
    <s v="6+6+3"/>
    <s v="PD101132200050008-B + PD101132200050007-B + 50011 RAMBARDE"/>
    <s v="BC19753"/>
    <n v="12226"/>
    <d v="2022-11-28T00:00:00"/>
    <x v="0"/>
    <n v="45880"/>
    <m/>
    <n v="45880"/>
    <n v="0"/>
    <x v="3"/>
    <s v="NON OK"/>
    <s v="FACTO"/>
    <m/>
    <x v="11"/>
    <x v="0"/>
    <m/>
    <m/>
    <m/>
    <m/>
    <m/>
    <m/>
    <m/>
    <d v="2023-01-19T00:00:00"/>
    <n v="4864"/>
  </r>
  <r>
    <x v="7"/>
    <x v="17"/>
    <x v="13"/>
    <m/>
    <m/>
    <m/>
    <m/>
    <m/>
    <n v="1"/>
    <s v="LOTS POUR MODIF ENCEINTES VENTILEES - M"/>
    <s v="BC19760"/>
    <n v="12233"/>
    <d v="2022-11-29T00:00:00"/>
    <x v="3"/>
    <n v="13595"/>
    <m/>
    <n v="1630"/>
    <n v="11965"/>
    <x v="2"/>
    <s v="☺"/>
    <s v="FACTO"/>
    <m/>
    <x v="12"/>
    <x v="0"/>
    <m/>
    <m/>
    <m/>
    <m/>
    <m/>
    <m/>
    <m/>
    <d v="2022-11-30T00:00:00"/>
    <n v="39"/>
  </r>
  <r>
    <x v="9"/>
    <x v="18"/>
    <x v="14"/>
    <s v="DE3399"/>
    <m/>
    <m/>
    <m/>
    <m/>
    <n v="1"/>
    <s v="PRESSE I ALLONGEE"/>
    <s v="BC19764"/>
    <n v="12237"/>
    <d v="2023-01-13T00:00:00"/>
    <x v="0"/>
    <n v="57425"/>
    <m/>
    <m/>
    <n v="57425"/>
    <x v="4"/>
    <s v=""/>
    <s v="FACTO"/>
    <m/>
    <x v="0"/>
    <x v="0"/>
    <m/>
    <m/>
    <m/>
    <m/>
    <m/>
    <m/>
    <m/>
    <m/>
    <m/>
  </r>
  <r>
    <x v="9"/>
    <x v="19"/>
    <x v="15"/>
    <m/>
    <m/>
    <m/>
    <m/>
    <m/>
    <n v="1"/>
    <s v="PRESSE I"/>
    <s v="BC19766"/>
    <n v="12239"/>
    <d v="2023-01-18T00:00:00"/>
    <x v="0"/>
    <n v="52425"/>
    <m/>
    <n v="52425"/>
    <n v="0"/>
    <x v="3"/>
    <s v="NON OK"/>
    <s v="FACTO"/>
    <m/>
    <x v="13"/>
    <x v="0"/>
    <m/>
    <m/>
    <m/>
    <m/>
    <m/>
    <m/>
    <m/>
    <d v="2023-03-03T00:00:00"/>
    <n v="799"/>
  </r>
  <r>
    <x v="5"/>
    <x v="20"/>
    <x v="16"/>
    <m/>
    <m/>
    <m/>
    <m/>
    <m/>
    <s v="12+12+12+12"/>
    <s v="6224-107/B + 6224-214/D + 6224-451/A + 6224-403/0"/>
    <s v="BC19787"/>
    <n v="12260"/>
    <m/>
    <x v="0"/>
    <n v="105700"/>
    <m/>
    <n v="58416"/>
    <n v="47284"/>
    <x v="2"/>
    <s v="NON OK"/>
    <s v="FACTO"/>
    <m/>
    <x v="14"/>
    <x v="0"/>
    <m/>
    <m/>
    <m/>
    <m/>
    <m/>
    <m/>
    <m/>
    <d v="2023-10-18T00:00:00"/>
    <n v="1534"/>
  </r>
  <r>
    <x v="1"/>
    <x v="21"/>
    <x v="17"/>
    <m/>
    <m/>
    <m/>
    <d v="2022-11-17T00:00:00"/>
    <m/>
    <s v="2+1+1"/>
    <s v="N86120758 TUBE + 7086100126/01 TUBE GUIDAGE + N68400042 POUTRE"/>
    <s v="BC19806"/>
    <n v="12279"/>
    <d v="2023-02-01T00:00:00"/>
    <x v="0"/>
    <n v="4017"/>
    <m/>
    <n v="4017"/>
    <n v="0"/>
    <x v="1"/>
    <s v="☺"/>
    <s v="FACTO"/>
    <m/>
    <x v="15"/>
    <x v="0"/>
    <m/>
    <m/>
    <m/>
    <m/>
    <m/>
    <m/>
    <m/>
    <d v="2023-01-18T00:00:00"/>
    <n v="186"/>
  </r>
  <r>
    <x v="10"/>
    <x v="22"/>
    <x v="18"/>
    <s v="X"/>
    <m/>
    <m/>
    <m/>
    <m/>
    <n v="20"/>
    <s v="84004335/A CALE / 82X110X0,25 /CB"/>
    <s v="BC19812"/>
    <n v="12287"/>
    <d v="2023-01-11T00:00:00"/>
    <x v="0"/>
    <n v="400"/>
    <m/>
    <n v="400"/>
    <n v="0"/>
    <x v="3"/>
    <s v="☺"/>
    <s v="BPI"/>
    <m/>
    <x v="16"/>
    <x v="0"/>
    <m/>
    <m/>
    <m/>
    <m/>
    <m/>
    <m/>
    <m/>
    <d v="2023-01-05T00:00:00"/>
    <n v="105"/>
  </r>
  <r>
    <x v="1"/>
    <x v="23"/>
    <x v="19"/>
    <m/>
    <m/>
    <m/>
    <d v="2022-12-02T00:00:00"/>
    <m/>
    <n v="9"/>
    <s v="7045602002/01 FREIN D'ECROU"/>
    <s v="BC19817"/>
    <n v="12291"/>
    <d v="2023-01-05T00:00:00"/>
    <x v="0"/>
    <n v="1215"/>
    <m/>
    <n v="1215"/>
    <n v="0"/>
    <x v="3"/>
    <s v="NON OK"/>
    <s v="FACTO"/>
    <m/>
    <x v="3"/>
    <x v="0"/>
    <m/>
    <m/>
    <m/>
    <m/>
    <m/>
    <m/>
    <m/>
    <d v="2023-01-31T00:00:00"/>
    <n v="119"/>
  </r>
  <r>
    <x v="11"/>
    <x v="24"/>
    <x v="20"/>
    <s v="DE3408-1"/>
    <m/>
    <m/>
    <m/>
    <m/>
    <n v="1"/>
    <s v="ENS DE PCS CAISSONS CCL"/>
    <s v="BC19821"/>
    <n v="12295"/>
    <d v="2023-03-10T00:00:00"/>
    <x v="0"/>
    <n v="36100"/>
    <m/>
    <n v="36100"/>
    <n v="0"/>
    <x v="3"/>
    <s v="☺"/>
    <s v="FACTO"/>
    <m/>
    <x v="17"/>
    <x v="0"/>
    <m/>
    <m/>
    <m/>
    <m/>
    <m/>
    <m/>
    <m/>
    <d v="2023-03-10T00:00:00"/>
    <n v="4564"/>
  </r>
  <r>
    <x v="10"/>
    <x v="25"/>
    <x v="21"/>
    <s v="X"/>
    <m/>
    <m/>
    <m/>
    <m/>
    <n v="3"/>
    <s v="84005517/A CALE / 1X150X358 /CC"/>
    <s v="BC19823"/>
    <n v="12297"/>
    <d v="2023-01-16T00:00:00"/>
    <x v="0"/>
    <n v="90"/>
    <m/>
    <n v="90"/>
    <n v="0"/>
    <x v="3"/>
    <s v="☺"/>
    <s v="BPI"/>
    <m/>
    <x v="16"/>
    <x v="0"/>
    <m/>
    <m/>
    <m/>
    <m/>
    <m/>
    <m/>
    <m/>
    <d v="2023-01-05T00:00:00"/>
    <n v="0"/>
  </r>
  <r>
    <x v="12"/>
    <x v="26"/>
    <x v="22"/>
    <s v="DE3375-2"/>
    <m/>
    <m/>
    <m/>
    <m/>
    <n v="1"/>
    <s v="ENS DE PCS"/>
    <s v="BC19829"/>
    <n v="12303"/>
    <d v="2023-02-13T00:00:00"/>
    <x v="0"/>
    <n v="80000"/>
    <m/>
    <n v="80000"/>
    <n v="0"/>
    <x v="3"/>
    <s v="NON OK"/>
    <s v="FACTO"/>
    <m/>
    <x v="18"/>
    <x v="0"/>
    <m/>
    <m/>
    <m/>
    <m/>
    <m/>
    <m/>
    <m/>
    <d v="2023-03-17T00:00:00"/>
    <n v="1116"/>
  </r>
  <r>
    <x v="1"/>
    <x v="27"/>
    <x v="23"/>
    <m/>
    <m/>
    <m/>
    <d v="2022-12-02T00:00:00"/>
    <m/>
    <s v="20+2"/>
    <s v="7027095024 CALE + N7000754 ADAPTATEUR"/>
    <s v="BC19834"/>
    <n v="12308"/>
    <d v="2023-01-09T00:00:00"/>
    <x v="0"/>
    <n v="232"/>
    <m/>
    <n v="232"/>
    <n v="0"/>
    <x v="3"/>
    <s v="☺"/>
    <s v="FACTO"/>
    <m/>
    <x v="16"/>
    <x v="0"/>
    <m/>
    <m/>
    <m/>
    <m/>
    <m/>
    <m/>
    <m/>
    <d v="2023-01-18T00:00:00"/>
    <n v="61"/>
  </r>
  <r>
    <x v="1"/>
    <x v="28"/>
    <x v="23"/>
    <m/>
    <m/>
    <m/>
    <d v="2022-12-02T00:00:00"/>
    <m/>
    <n v="2"/>
    <s v="MM0905602 COUVERCLE"/>
    <s v="BC19835"/>
    <n v="12309"/>
    <d v="2023-01-16T00:00:00"/>
    <x v="0"/>
    <n v="150"/>
    <m/>
    <n v="150"/>
    <n v="0"/>
    <x v="3"/>
    <s v="☺"/>
    <s v="FACTO"/>
    <m/>
    <x v="16"/>
    <x v="0"/>
    <m/>
    <m/>
    <m/>
    <m/>
    <m/>
    <m/>
    <m/>
    <d v="2023-01-18T00:00:00"/>
    <n v="0"/>
  </r>
  <r>
    <x v="13"/>
    <x v="29"/>
    <x v="24"/>
    <s v="DOC"/>
    <m/>
    <m/>
    <m/>
    <m/>
    <s v="1+1+1"/>
    <s v="84057958/B SUPPORT  + K-19108-72/E BALANCIER + T-48109-27/A POUSSOIR"/>
    <s v="BC19839"/>
    <n v="12313"/>
    <d v="2023-01-09T00:00:00"/>
    <x v="0"/>
    <n v="2307"/>
    <m/>
    <n v="2307"/>
    <n v="0"/>
    <x v="3"/>
    <s v="NON OK"/>
    <s v="BPI"/>
    <m/>
    <x v="19"/>
    <x v="0"/>
    <m/>
    <m/>
    <m/>
    <m/>
    <m/>
    <m/>
    <m/>
    <d v="2023-01-25T00:00:00"/>
    <n v="1364"/>
  </r>
  <r>
    <x v="13"/>
    <x v="30"/>
    <x v="24"/>
    <s v="DOC"/>
    <m/>
    <m/>
    <m/>
    <m/>
    <s v="1+1"/>
    <s v="84057958/B SUPPORT POULIE + Z-09701-85/A BRACON POTENCE"/>
    <s v="BC19841"/>
    <n v="12315"/>
    <d v="2023-01-16T00:00:00"/>
    <x v="0"/>
    <n v="1070"/>
    <m/>
    <n v="1070"/>
    <n v="0"/>
    <x v="3"/>
    <s v="☺"/>
    <s v="BPI"/>
    <m/>
    <x v="16"/>
    <x v="0"/>
    <m/>
    <m/>
    <m/>
    <m/>
    <m/>
    <m/>
    <m/>
    <d v="2023-01-18T00:00:00"/>
    <n v="0"/>
  </r>
  <r>
    <x v="13"/>
    <x v="31"/>
    <x v="24"/>
    <s v="DOC"/>
    <m/>
    <m/>
    <m/>
    <m/>
    <s v="1+1"/>
    <s v="84057958/B SUPPORT POULIE + Z-09701-85/A BRACON POTENCE"/>
    <s v="BC19842"/>
    <n v="12316"/>
    <d v="2023-01-30T00:00:00"/>
    <x v="0"/>
    <n v="1070"/>
    <m/>
    <n v="1070"/>
    <n v="0"/>
    <x v="3"/>
    <s v="☺"/>
    <s v="BPI"/>
    <m/>
    <x v="16"/>
    <x v="0"/>
    <m/>
    <m/>
    <m/>
    <m/>
    <m/>
    <m/>
    <m/>
    <d v="2023-01-18T00:00:00"/>
    <n v="0"/>
  </r>
  <r>
    <x v="13"/>
    <x v="32"/>
    <x v="24"/>
    <s v="X"/>
    <m/>
    <m/>
    <m/>
    <m/>
    <s v="1+1"/>
    <s v="T-48109-27/A POUSSOIR 8-10T + Z-09701-85/A BRACON POTENCE"/>
    <s v="BC19843"/>
    <n v="12317"/>
    <d v="2023-01-23T00:00:00"/>
    <x v="0"/>
    <n v="337"/>
    <m/>
    <n v="337"/>
    <n v="0"/>
    <x v="3"/>
    <s v="☺"/>
    <s v="BPI"/>
    <m/>
    <x v="16"/>
    <x v="0"/>
    <m/>
    <m/>
    <m/>
    <m/>
    <m/>
    <m/>
    <m/>
    <d v="2023-01-18T00:00:00"/>
    <n v="0"/>
  </r>
  <r>
    <x v="14"/>
    <x v="33"/>
    <x v="25"/>
    <s v="DE3434"/>
    <m/>
    <m/>
    <m/>
    <m/>
    <n v="1"/>
    <s v="ENS DE PCS"/>
    <s v="BC19845"/>
    <n v="12319"/>
    <d v="2022-12-23T00:00:00"/>
    <x v="0"/>
    <n v="10285"/>
    <m/>
    <n v="10285"/>
    <n v="0"/>
    <x v="3"/>
    <s v="NON OK"/>
    <s v="FACTO"/>
    <m/>
    <x v="6"/>
    <x v="0"/>
    <m/>
    <m/>
    <m/>
    <m/>
    <m/>
    <m/>
    <m/>
    <d v="2023-01-31T00:00:00"/>
    <n v="0"/>
  </r>
  <r>
    <x v="13"/>
    <x v="34"/>
    <x v="25"/>
    <s v="X"/>
    <m/>
    <m/>
    <m/>
    <m/>
    <s v="4+2"/>
    <s v="84068685/B TRAPPE ALU + 84077162/B SUPPORT TRAPPE"/>
    <s v="BC19846"/>
    <n v="12320"/>
    <d v="2023-01-10T00:00:00"/>
    <x v="0"/>
    <n v="1314"/>
    <m/>
    <n v="1314"/>
    <n v="0"/>
    <x v="3"/>
    <s v="☺"/>
    <s v="BPI"/>
    <m/>
    <x v="16"/>
    <x v="0"/>
    <m/>
    <m/>
    <m/>
    <m/>
    <m/>
    <m/>
    <m/>
    <d v="2023-01-18T00:00:00"/>
    <n v="53"/>
  </r>
  <r>
    <x v="1"/>
    <x v="35"/>
    <x v="26"/>
    <m/>
    <m/>
    <m/>
    <d v="2022-12-02T00:00:00"/>
    <m/>
    <n v="5"/>
    <s v="N80507520 SUPPORT"/>
    <s v="BC19847"/>
    <n v="12321"/>
    <d v="2023-01-23T00:00:00"/>
    <x v="0"/>
    <n v="125"/>
    <m/>
    <n v="125"/>
    <n v="0"/>
    <x v="3"/>
    <s v="☺"/>
    <s v="FACTO"/>
    <m/>
    <x v="16"/>
    <x v="0"/>
    <m/>
    <m/>
    <m/>
    <m/>
    <m/>
    <m/>
    <m/>
    <d v="2023-01-18T00:00:00"/>
    <n v="0"/>
  </r>
  <r>
    <x v="13"/>
    <x v="36"/>
    <x v="26"/>
    <s v="X"/>
    <m/>
    <m/>
    <m/>
    <m/>
    <s v="6+2+1"/>
    <s v="84067448/A TUBE ROND + 84068685/B TRAPPE ALU + 84077162/B SUPPORT "/>
    <s v="BC19849"/>
    <n v="12323"/>
    <d v="2023-01-12T00:00:00"/>
    <x v="0"/>
    <n v="783"/>
    <m/>
    <n v="783"/>
    <n v="0"/>
    <x v="3"/>
    <s v="☺"/>
    <s v="BPI"/>
    <m/>
    <x v="16"/>
    <x v="0"/>
    <m/>
    <m/>
    <m/>
    <m/>
    <m/>
    <m/>
    <m/>
    <d v="2023-01-18T00:00:00"/>
    <n v="0"/>
  </r>
  <r>
    <x v="15"/>
    <x v="37"/>
    <x v="27"/>
    <m/>
    <m/>
    <m/>
    <d v="2022-12-02T00:00:00"/>
    <m/>
    <s v="60+60+2"/>
    <s v="10705877737/05 CALE + 1070587739/05 CALE + N86100367/01 TUBE GUIDAGE"/>
    <s v="BC19850"/>
    <n v="12324"/>
    <d v="2023-02-08T00:00:00"/>
    <x v="0"/>
    <n v="1780"/>
    <m/>
    <n v="1780"/>
    <n v="0"/>
    <x v="3"/>
    <s v="☺"/>
    <s v="FACTO"/>
    <m/>
    <x v="20"/>
    <x v="0"/>
    <m/>
    <m/>
    <m/>
    <m/>
    <m/>
    <m/>
    <m/>
    <d v="2023-02-14T00:00:00"/>
    <n v="1144"/>
  </r>
  <r>
    <x v="1"/>
    <x v="38"/>
    <x v="27"/>
    <m/>
    <m/>
    <m/>
    <d v="2022-12-02T00:00:00"/>
    <m/>
    <n v="2"/>
    <s v="7023410004/03 BOITIER MECANISME"/>
    <s v="BC19851"/>
    <n v="12325"/>
    <d v="2022-01-31T00:00:00"/>
    <x v="0"/>
    <n v="6300"/>
    <m/>
    <n v="6300"/>
    <n v="0"/>
    <x v="3"/>
    <s v="NON OK"/>
    <s v="FACTO"/>
    <m/>
    <x v="21"/>
    <x v="0"/>
    <m/>
    <m/>
    <m/>
    <m/>
    <m/>
    <m/>
    <m/>
    <d v="2023-01-31T00:00:00"/>
    <n v="1099"/>
  </r>
  <r>
    <x v="10"/>
    <x v="39"/>
    <x v="28"/>
    <s v="X"/>
    <m/>
    <m/>
    <m/>
    <m/>
    <n v="8"/>
    <s v="82006385/A CLAVETTE PAR 18X11X170 NF E22-177"/>
    <s v="BC19853"/>
    <n v="12327"/>
    <d v="2023-01-30T00:00:00"/>
    <x v="0"/>
    <n v="280"/>
    <m/>
    <n v="280"/>
    <n v="0"/>
    <x v="3"/>
    <s v="☺"/>
    <s v="BPI"/>
    <m/>
    <x v="16"/>
    <x v="0"/>
    <m/>
    <m/>
    <m/>
    <m/>
    <m/>
    <m/>
    <m/>
    <d v="2023-01-05T00:00:00"/>
    <n v="0"/>
  </r>
  <r>
    <x v="16"/>
    <x v="40"/>
    <x v="28"/>
    <m/>
    <m/>
    <m/>
    <m/>
    <m/>
    <m/>
    <s v="CHASSIS INOX"/>
    <s v="BC19854"/>
    <n v="12328"/>
    <d v="2023-06-06T00:00:00"/>
    <x v="0"/>
    <n v="83000"/>
    <m/>
    <m/>
    <n v="83000"/>
    <x v="4"/>
    <s v=""/>
    <s v="BPI"/>
    <m/>
    <x v="0"/>
    <x v="0"/>
    <m/>
    <m/>
    <m/>
    <m/>
    <m/>
    <m/>
    <m/>
    <m/>
    <m/>
  </r>
  <r>
    <x v="17"/>
    <x v="41"/>
    <x v="29"/>
    <s v="X"/>
    <m/>
    <m/>
    <m/>
    <m/>
    <s v="1+4"/>
    <s v="84068690/B SUPPORT PLAQUE RABATABLE + A-01296-28/C MOYEU"/>
    <s v="BC19855"/>
    <n v="12329"/>
    <d v="2023-02-13T00:00:00"/>
    <x v="0"/>
    <n v="456.5"/>
    <m/>
    <n v="456.5"/>
    <n v="0"/>
    <x v="3"/>
    <s v="☺"/>
    <s v="BPI"/>
    <m/>
    <x v="22"/>
    <x v="0"/>
    <m/>
    <m/>
    <m/>
    <m/>
    <m/>
    <m/>
    <m/>
    <d v="2023-01-31T00:00:00"/>
    <n v="50"/>
  </r>
  <r>
    <x v="4"/>
    <x v="42"/>
    <x v="29"/>
    <m/>
    <m/>
    <m/>
    <d v="2022-12-15T00:00:00"/>
    <m/>
    <n v="16"/>
    <s v="BOM004831 TAQUET A01687PD01019102/02-15"/>
    <s v="BC19856"/>
    <n v="12330"/>
    <d v="2023-01-27T00:00:00"/>
    <x v="0"/>
    <n v="720"/>
    <m/>
    <n v="720"/>
    <n v="0"/>
    <x v="3"/>
    <s v="NON OK"/>
    <s v="FACTO"/>
    <m/>
    <x v="3"/>
    <x v="0"/>
    <m/>
    <m/>
    <m/>
    <m/>
    <m/>
    <m/>
    <m/>
    <d v="2023-01-31T00:00:00"/>
    <n v="117"/>
  </r>
  <r>
    <x v="1"/>
    <x v="43"/>
    <x v="29"/>
    <m/>
    <m/>
    <m/>
    <m/>
    <m/>
    <n v="1"/>
    <s v="7060800012 POUTRE"/>
    <s v="BC19857"/>
    <n v="12331"/>
    <d v="2023-01-30T00:00:00"/>
    <x v="0"/>
    <n v="375"/>
    <m/>
    <n v="375"/>
    <n v="0"/>
    <x v="3"/>
    <s v="☺"/>
    <s v="FACTO"/>
    <m/>
    <x v="23"/>
    <x v="0"/>
    <m/>
    <m/>
    <m/>
    <m/>
    <m/>
    <m/>
    <m/>
    <d v="2023-01-18T00:00:00"/>
    <n v="49"/>
  </r>
  <r>
    <x v="16"/>
    <x v="44"/>
    <x v="30"/>
    <m/>
    <m/>
    <m/>
    <m/>
    <m/>
    <m/>
    <s v="Supports BUA-1 + CASEMATES de Sauvegarde"/>
    <s v="BC19858"/>
    <n v="12332"/>
    <d v="2023-04-03T00:00:00"/>
    <x v="0"/>
    <n v="236703.16"/>
    <m/>
    <n v="236703.16"/>
    <n v="0"/>
    <x v="1"/>
    <s v="NON OK"/>
    <s v="BPI"/>
    <m/>
    <x v="24"/>
    <x v="0"/>
    <m/>
    <m/>
    <m/>
    <m/>
    <m/>
    <m/>
    <m/>
    <d v="2023-09-28T00:00:00"/>
    <m/>
  </r>
  <r>
    <x v="4"/>
    <x v="45"/>
    <x v="30"/>
    <m/>
    <m/>
    <m/>
    <d v="2022-12-07T00:00:00"/>
    <m/>
    <s v="1+1"/>
    <s v="C246743 CAPOT LATERAL LECHEFRITE 90° + C142835 LECHEFRITE 90°"/>
    <s v="BC19859"/>
    <n v="12333"/>
    <d v="2023-02-03T00:00:00"/>
    <x v="0"/>
    <n v="1500"/>
    <m/>
    <n v="1500"/>
    <n v="0"/>
    <x v="3"/>
    <s v="☺"/>
    <s v="FACTO"/>
    <m/>
    <x v="11"/>
    <x v="0"/>
    <m/>
    <m/>
    <m/>
    <m/>
    <m/>
    <m/>
    <m/>
    <d v="2023-01-25T00:00:00"/>
    <n v="102"/>
  </r>
  <r>
    <x v="1"/>
    <x v="46"/>
    <x v="31"/>
    <m/>
    <m/>
    <m/>
    <m/>
    <m/>
    <n v="1"/>
    <s v="N26001500/02 CADRE DE CRIBLE"/>
    <s v="BC19862"/>
    <n v="12336"/>
    <d v="2023-01-23T00:00:00"/>
    <x v="0"/>
    <n v="1250"/>
    <m/>
    <n v="1250"/>
    <n v="0"/>
    <x v="3"/>
    <s v="☺"/>
    <s v="FACTO"/>
    <m/>
    <x v="25"/>
    <x v="0"/>
    <m/>
    <m/>
    <m/>
    <m/>
    <m/>
    <m/>
    <m/>
    <d v="2023-01-18T00:00:00"/>
    <n v="535"/>
  </r>
  <r>
    <x v="17"/>
    <x v="47"/>
    <x v="32"/>
    <s v="X"/>
    <m/>
    <m/>
    <m/>
    <m/>
    <s v="1+10"/>
    <s v="84101274/A PLATEFORME + 84102736/A KIT PLATEFORME"/>
    <s v="BC19863"/>
    <n v="12337"/>
    <d v="2023-01-18T00:00:00"/>
    <x v="0"/>
    <n v="4150"/>
    <m/>
    <n v="4150"/>
    <n v="0"/>
    <x v="1"/>
    <s v="NON OK"/>
    <s v="BPI"/>
    <m/>
    <x v="26"/>
    <x v="0"/>
    <m/>
    <m/>
    <m/>
    <m/>
    <m/>
    <m/>
    <m/>
    <d v="2023-02-16T00:00:00"/>
    <n v="906"/>
  </r>
  <r>
    <x v="1"/>
    <x v="48"/>
    <x v="33"/>
    <m/>
    <m/>
    <m/>
    <m/>
    <m/>
    <n v="1"/>
    <s v="N83900526 PLAQUE"/>
    <s v="BC19864"/>
    <n v="12338"/>
    <d v="2023-01-12T00:00:00"/>
    <x v="0"/>
    <n v="65"/>
    <m/>
    <n v="65"/>
    <n v="0"/>
    <x v="3"/>
    <s v="☺"/>
    <s v="FACTO"/>
    <m/>
    <x v="23"/>
    <x v="0"/>
    <m/>
    <m/>
    <m/>
    <m/>
    <m/>
    <m/>
    <m/>
    <d v="2023-01-18T00:00:00"/>
    <n v="13"/>
  </r>
  <r>
    <x v="1"/>
    <x v="49"/>
    <x v="33"/>
    <m/>
    <m/>
    <m/>
    <m/>
    <m/>
    <n v="1"/>
    <s v="N23410516/06 VIBRATEUR"/>
    <s v="BC19865"/>
    <n v="12339"/>
    <d v="2023-01-16T00:00:00"/>
    <x v="0"/>
    <n v="1650"/>
    <m/>
    <n v="1650"/>
    <n v="0"/>
    <x v="3"/>
    <s v="NON OK"/>
    <s v="FACTO"/>
    <m/>
    <x v="19"/>
    <x v="0"/>
    <m/>
    <m/>
    <m/>
    <m/>
    <m/>
    <m/>
    <m/>
    <d v="2023-01-25T00:00:00"/>
    <n v="563"/>
  </r>
  <r>
    <x v="5"/>
    <x v="50"/>
    <x v="34"/>
    <m/>
    <m/>
    <m/>
    <m/>
    <m/>
    <n v="1"/>
    <s v="6276-3023/0 MAT DE VIE"/>
    <s v="BC19866"/>
    <n v="12340"/>
    <d v="2023-01-03T00:00:00"/>
    <x v="0"/>
    <n v="905"/>
    <m/>
    <n v="905"/>
    <n v="0"/>
    <x v="3"/>
    <s v="NON OK"/>
    <s v="FACTO"/>
    <m/>
    <x v="11"/>
    <x v="0"/>
    <m/>
    <m/>
    <m/>
    <m/>
    <m/>
    <m/>
    <m/>
    <d v="2023-01-25T00:00:00"/>
    <n v="119"/>
  </r>
  <r>
    <x v="1"/>
    <x v="51"/>
    <x v="34"/>
    <m/>
    <m/>
    <m/>
    <d v="2022-12-13T00:00:00"/>
    <m/>
    <n v="1"/>
    <s v="N85404466/01 TRAVERSE"/>
    <s v="BC19867"/>
    <n v="12341"/>
    <d v="2023-01-26T00:00:00"/>
    <x v="0"/>
    <n v="2350"/>
    <m/>
    <n v="2350"/>
    <n v="0"/>
    <x v="3"/>
    <s v="☺"/>
    <s v="FACTO"/>
    <m/>
    <x v="19"/>
    <x v="0"/>
    <m/>
    <m/>
    <m/>
    <m/>
    <m/>
    <m/>
    <m/>
    <d v="2023-01-25T00:00:00"/>
    <n v="456"/>
  </r>
  <r>
    <x v="1"/>
    <x v="52"/>
    <x v="34"/>
    <m/>
    <m/>
    <m/>
    <m/>
    <m/>
    <s v="2+2"/>
    <s v="N83901784/02 TOLE D'EMBOITAGE + 1 N28500517 CARTER"/>
    <s v="BC19869"/>
    <n v="12343"/>
    <d v="2023-02-06T00:00:00"/>
    <x v="0"/>
    <n v="1260"/>
    <m/>
    <n v="1260"/>
    <n v="0"/>
    <x v="3"/>
    <s v="☺"/>
    <s v="FACTO"/>
    <m/>
    <x v="22"/>
    <x v="0"/>
    <m/>
    <m/>
    <m/>
    <m/>
    <m/>
    <m/>
    <m/>
    <d v="2023-02-07T00:00:00"/>
    <n v="0"/>
  </r>
  <r>
    <x v="1"/>
    <x v="53"/>
    <x v="34"/>
    <m/>
    <m/>
    <m/>
    <m/>
    <m/>
    <s v="10+2+3"/>
    <s v="MM0904829 VIS HEXAGONAL + N80507572 SUPPORT + N80507520 SUPPORT"/>
    <s v="BC19870"/>
    <n v="12344"/>
    <d v="2023-02-13T00:00:00"/>
    <x v="0"/>
    <n v="305"/>
    <m/>
    <n v="305"/>
    <n v="0"/>
    <x v="3"/>
    <s v="☺"/>
    <s v="FACTO"/>
    <m/>
    <x v="3"/>
    <x v="0"/>
    <m/>
    <m/>
    <m/>
    <m/>
    <m/>
    <m/>
    <m/>
    <d v="2023-01-31T00:00:00"/>
    <n v="0"/>
  </r>
  <r>
    <x v="17"/>
    <x v="54"/>
    <x v="35"/>
    <s v="X"/>
    <m/>
    <m/>
    <m/>
    <m/>
    <n v="2"/>
    <s v="82026931/C PIED STABILISATEUR"/>
    <s v="BC19871"/>
    <n v="12345"/>
    <d v="2023-01-18T00:00:00"/>
    <x v="0"/>
    <n v="550"/>
    <m/>
    <n v="550"/>
    <n v="0"/>
    <x v="3"/>
    <s v="☺"/>
    <s v="BPI"/>
    <m/>
    <x v="23"/>
    <x v="0"/>
    <m/>
    <m/>
    <m/>
    <m/>
    <m/>
    <m/>
    <m/>
    <d v="2023-01-18T00:00:00"/>
    <n v="12"/>
  </r>
  <r>
    <x v="7"/>
    <x v="55"/>
    <x v="36"/>
    <m/>
    <m/>
    <m/>
    <m/>
    <m/>
    <s v="1+1"/>
    <s v="2022-652_PD_0228 Embase antenne + 2022-652_PD_0226 Support coffret jonction"/>
    <s v="BC19874"/>
    <n v="12348"/>
    <d v="2023-01-16T00:00:00"/>
    <x v="0"/>
    <n v="270"/>
    <m/>
    <n v="270"/>
    <n v="0"/>
    <x v="3"/>
    <s v="☺"/>
    <s v="FACTO"/>
    <m/>
    <x v="23"/>
    <x v="0"/>
    <m/>
    <m/>
    <m/>
    <m/>
    <m/>
    <m/>
    <m/>
    <d v="2023-01-18T00:00:00"/>
    <n v="26"/>
  </r>
  <r>
    <x v="13"/>
    <x v="56"/>
    <x v="36"/>
    <s v="X"/>
    <m/>
    <m/>
    <m/>
    <m/>
    <n v="3"/>
    <s v="Z-09701-85/A BRACON POTENCE"/>
    <s v="BC19875"/>
    <n v="12349"/>
    <d v="2023-02-06T00:00:00"/>
    <x v="0"/>
    <n v="825"/>
    <m/>
    <n v="825"/>
    <n v="0"/>
    <x v="3"/>
    <s v="☺"/>
    <s v="BPI"/>
    <m/>
    <x v="22"/>
    <x v="0"/>
    <m/>
    <m/>
    <m/>
    <m/>
    <m/>
    <m/>
    <m/>
    <d v="2023-02-07T00:00:00"/>
    <n v="283"/>
  </r>
  <r>
    <x v="13"/>
    <x v="57"/>
    <x v="36"/>
    <s v="X"/>
    <m/>
    <m/>
    <m/>
    <m/>
    <n v="3"/>
    <s v="Z-09701-85/A BRACON POTENCE"/>
    <s v="BC19876"/>
    <n v="12350"/>
    <d v="2023-03-06T00:00:00"/>
    <x v="0"/>
    <n v="825"/>
    <m/>
    <n v="825"/>
    <n v="0"/>
    <x v="3"/>
    <s v="☺"/>
    <s v="BPI"/>
    <m/>
    <x v="5"/>
    <x v="0"/>
    <m/>
    <m/>
    <m/>
    <m/>
    <m/>
    <m/>
    <m/>
    <d v="2023-03-09T00:00:00"/>
    <n v="0"/>
  </r>
  <r>
    <x v="13"/>
    <x v="58"/>
    <x v="36"/>
    <s v="X"/>
    <m/>
    <m/>
    <m/>
    <m/>
    <s v="2+3"/>
    <s v="R-31108-11/A ADAPTATEUR MOUFLE + Z-09701-85/A BRACON POTENCE"/>
    <s v="BC19877"/>
    <n v="12351"/>
    <d v="2023-02-13T00:00:00"/>
    <x v="0"/>
    <n v="1495"/>
    <m/>
    <n v="1495"/>
    <n v="0"/>
    <x v="3"/>
    <s v="☺"/>
    <s v="BPI"/>
    <m/>
    <x v="22"/>
    <x v="0"/>
    <m/>
    <m/>
    <m/>
    <m/>
    <m/>
    <m/>
    <m/>
    <d v="2023-02-07T00:00:00"/>
    <n v="103"/>
  </r>
  <r>
    <x v="13"/>
    <x v="59"/>
    <x v="36"/>
    <s v="X"/>
    <m/>
    <m/>
    <m/>
    <m/>
    <n v="6"/>
    <s v="84067448/A TUBE ROND 21.3 X 2.3 X 510 CAB/IN"/>
    <s v="BC19878"/>
    <n v="12352"/>
    <d v="2023-02-20T00:00:00"/>
    <x v="0"/>
    <n v="126"/>
    <m/>
    <n v="126"/>
    <n v="0"/>
    <x v="3"/>
    <s v="☺"/>
    <s v="BPI"/>
    <m/>
    <x v="22"/>
    <x v="0"/>
    <m/>
    <m/>
    <m/>
    <m/>
    <m/>
    <m/>
    <m/>
    <d v="2023-02-07T00:00:00"/>
    <n v="0"/>
  </r>
  <r>
    <x v="1"/>
    <x v="60"/>
    <x v="36"/>
    <m/>
    <m/>
    <m/>
    <m/>
    <m/>
    <n v="1"/>
    <s v="7023410005/03 BOITIER MECANISME"/>
    <s v="BC19879"/>
    <n v="12353"/>
    <d v="2023-02-06T00:00:00"/>
    <x v="0"/>
    <n v="3150"/>
    <m/>
    <n v="3150"/>
    <n v="0"/>
    <x v="3"/>
    <s v="☺"/>
    <s v="FACTO"/>
    <m/>
    <x v="21"/>
    <x v="0"/>
    <m/>
    <m/>
    <m/>
    <m/>
    <m/>
    <m/>
    <m/>
    <d v="2023-01-31T00:00:00"/>
    <n v="701"/>
  </r>
  <r>
    <x v="1"/>
    <x v="61"/>
    <x v="37"/>
    <m/>
    <m/>
    <m/>
    <m/>
    <m/>
    <n v="2"/>
    <s v="N83901822/05 TOLE D'EMBOITAGE"/>
    <s v="BC19880"/>
    <n v="12354"/>
    <d v="2023-01-16T00:00:00"/>
    <x v="0"/>
    <n v="3100"/>
    <m/>
    <n v="3100"/>
    <n v="0"/>
    <x v="3"/>
    <s v="NON OK"/>
    <s v="FACTO"/>
    <m/>
    <x v="11"/>
    <x v="0"/>
    <m/>
    <m/>
    <m/>
    <m/>
    <m/>
    <m/>
    <m/>
    <d v="2023-01-25T00:00:00"/>
    <n v="0"/>
  </r>
  <r>
    <x v="1"/>
    <x v="62"/>
    <x v="37"/>
    <m/>
    <m/>
    <m/>
    <d v="2022-12-20T00:00:00"/>
    <m/>
    <n v="3"/>
    <s v="N85404462 TRAVERSE"/>
    <s v="BC19881"/>
    <n v="12355"/>
    <d v="2023-01-31T00:00:00"/>
    <x v="0"/>
    <n v="6600"/>
    <m/>
    <n v="6600"/>
    <n v="0"/>
    <x v="3"/>
    <s v="☺"/>
    <s v="FACTO"/>
    <m/>
    <x v="19"/>
    <x v="0"/>
    <m/>
    <m/>
    <m/>
    <m/>
    <m/>
    <m/>
    <m/>
    <d v="2023-01-25T00:00:00"/>
    <n v="111"/>
  </r>
  <r>
    <x v="1"/>
    <x v="63"/>
    <x v="37"/>
    <m/>
    <m/>
    <m/>
    <m/>
    <m/>
    <s v="10+10+10"/>
    <s v="N27095070 CALE + N27095073 CALE + 1070589817/02 CALE"/>
    <s v="BC19882"/>
    <n v="12356"/>
    <d v="2023-01-30T00:00:00"/>
    <x v="0"/>
    <n v="600"/>
    <m/>
    <n v="600"/>
    <n v="0"/>
    <x v="3"/>
    <s v="☺"/>
    <s v="FACTO"/>
    <m/>
    <x v="27"/>
    <x v="0"/>
    <m/>
    <m/>
    <m/>
    <m/>
    <m/>
    <m/>
    <m/>
    <d v="2023-01-18T00:00:00"/>
    <n v="489"/>
  </r>
  <r>
    <x v="1"/>
    <x v="64"/>
    <x v="37"/>
    <m/>
    <m/>
    <m/>
    <m/>
    <m/>
    <s v="1+1"/>
    <s v="MM0904779/03 COUVERCLE + MM0905161 SUPPORT"/>
    <s v="BC19883"/>
    <n v="12357"/>
    <d v="2023-02-06T00:00:00"/>
    <x v="0"/>
    <n v="260"/>
    <m/>
    <n v="260"/>
    <n v="0"/>
    <x v="3"/>
    <s v="☺"/>
    <s v="FACTO"/>
    <m/>
    <x v="22"/>
    <x v="0"/>
    <m/>
    <m/>
    <m/>
    <m/>
    <m/>
    <m/>
    <m/>
    <d v="2023-02-07T00:00:00"/>
    <n v="0"/>
  </r>
  <r>
    <x v="1"/>
    <x v="65"/>
    <x v="37"/>
    <m/>
    <m/>
    <m/>
    <d v="2022-12-20T00:00:00"/>
    <m/>
    <n v="1"/>
    <s v="N27223754/03 CALE"/>
    <s v="BC19884"/>
    <n v="12358"/>
    <d v="2023-01-16T00:00:00"/>
    <x v="0"/>
    <n v="175"/>
    <m/>
    <n v="175"/>
    <n v="0"/>
    <x v="3"/>
    <s v="NON OK"/>
    <s v="FACTO"/>
    <m/>
    <x v="11"/>
    <x v="0"/>
    <m/>
    <m/>
    <m/>
    <m/>
    <m/>
    <m/>
    <m/>
    <d v="2023-01-25T00:00:00"/>
    <n v="65"/>
  </r>
  <r>
    <x v="1"/>
    <x v="66"/>
    <x v="38"/>
    <m/>
    <m/>
    <m/>
    <m/>
    <m/>
    <n v="40"/>
    <s v="MM0904139 VIS TETON"/>
    <s v="BC19886"/>
    <n v="12360"/>
    <d v="2023-02-20T00:00:00"/>
    <x v="0"/>
    <n v="620"/>
    <m/>
    <n v="620"/>
    <n v="0"/>
    <x v="3"/>
    <s v="☺"/>
    <s v="FACTO"/>
    <m/>
    <x v="28"/>
    <x v="0"/>
    <m/>
    <m/>
    <m/>
    <m/>
    <m/>
    <m/>
    <m/>
    <d v="2023-02-16T00:00:00"/>
    <n v="0"/>
  </r>
  <r>
    <x v="10"/>
    <x v="67"/>
    <x v="38"/>
    <s v="X"/>
    <m/>
    <m/>
    <m/>
    <m/>
    <n v="9"/>
    <s v="84005517/A CALE / 1X150X358 /CC"/>
    <s v="BC19887"/>
    <n v="12361"/>
    <d v="2023-01-30T00:00:00"/>
    <x v="0"/>
    <n v="270"/>
    <m/>
    <n v="270"/>
    <n v="0"/>
    <x v="3"/>
    <s v="☺"/>
    <s v="BPI"/>
    <m/>
    <x v="16"/>
    <x v="0"/>
    <m/>
    <m/>
    <m/>
    <m/>
    <m/>
    <m/>
    <m/>
    <d v="2023-01-05T00:00:00"/>
    <n v="162"/>
  </r>
  <r>
    <x v="1"/>
    <x v="68"/>
    <x v="38"/>
    <m/>
    <m/>
    <m/>
    <m/>
    <m/>
    <s v="3+6"/>
    <s v="MM1817577 CADRE DE CRIBLE + MM1817578 CADRE DE CRIBLE"/>
    <s v="BC19888"/>
    <n v="12362"/>
    <d v="2023-01-18T00:00:00"/>
    <x v="0"/>
    <n v="20700"/>
    <m/>
    <n v="20700"/>
    <n v="0"/>
    <x v="3"/>
    <s v="NON OK"/>
    <s v="FACTO"/>
    <m/>
    <x v="6"/>
    <x v="0"/>
    <m/>
    <m/>
    <m/>
    <m/>
    <m/>
    <m/>
    <m/>
    <d v="2023-01-31T00:00:00"/>
    <n v="4178"/>
  </r>
  <r>
    <x v="18"/>
    <x v="69"/>
    <x v="39"/>
    <s v="DE3468"/>
    <m/>
    <m/>
    <m/>
    <m/>
    <n v="1"/>
    <s v="ENS DE PCS"/>
    <s v="BC19889"/>
    <n v="12363"/>
    <d v="2023-02-10T00:00:00"/>
    <x v="0"/>
    <n v="9350"/>
    <m/>
    <n v="9350"/>
    <n v="0"/>
    <x v="3"/>
    <s v="NON OK"/>
    <s v="FACTO"/>
    <m/>
    <x v="29"/>
    <x v="0"/>
    <m/>
    <m/>
    <m/>
    <m/>
    <m/>
    <m/>
    <m/>
    <d v="2023-02-23T00:00:00"/>
    <n v="0"/>
  </r>
  <r>
    <x v="1"/>
    <x v="70"/>
    <x v="39"/>
    <m/>
    <m/>
    <m/>
    <m/>
    <m/>
    <s v="1+1+1+2"/>
    <s v="MM1844144+MM1844355+MM1844943 CASSETTE GRILLE + MM1858887 PIEDS"/>
    <s v="BC19890"/>
    <n v="12364"/>
    <d v="2023-01-18T00:00:00"/>
    <x v="0"/>
    <n v="8680"/>
    <m/>
    <n v="8680"/>
    <n v="0"/>
    <x v="1"/>
    <s v="NON OK"/>
    <s v="FACTO"/>
    <m/>
    <x v="6"/>
    <x v="0"/>
    <m/>
    <m/>
    <m/>
    <m/>
    <m/>
    <m/>
    <m/>
    <d v="2023-01-31T00:00:00"/>
    <n v="4190"/>
  </r>
  <r>
    <x v="1"/>
    <x v="71"/>
    <x v="40"/>
    <m/>
    <m/>
    <m/>
    <m/>
    <m/>
    <n v="36"/>
    <s v="7078457107 BALOURD"/>
    <s v="BC19891"/>
    <n v="12365"/>
    <d v="2023-01-19T00:00:00"/>
    <x v="0"/>
    <n v="937"/>
    <m/>
    <n v="937"/>
    <n v="0"/>
    <x v="3"/>
    <s v="☺"/>
    <s v="FACTO"/>
    <m/>
    <x v="25"/>
    <x v="0"/>
    <m/>
    <m/>
    <m/>
    <m/>
    <m/>
    <m/>
    <m/>
    <d v="2023-01-18T00:00:00"/>
    <n v="729"/>
  </r>
  <r>
    <x v="6"/>
    <x v="72"/>
    <x v="40"/>
    <m/>
    <m/>
    <m/>
    <m/>
    <m/>
    <n v="1"/>
    <s v="VANNE NuFDA-110 DN600"/>
    <s v="BC19892"/>
    <n v="12366"/>
    <d v="2023-02-24T00:00:00"/>
    <x v="0"/>
    <n v="14010"/>
    <m/>
    <n v="14010"/>
    <n v="0"/>
    <x v="3"/>
    <s v="NON OK"/>
    <s v="FACTO"/>
    <m/>
    <x v="30"/>
    <x v="0"/>
    <m/>
    <m/>
    <m/>
    <m/>
    <m/>
    <m/>
    <m/>
    <d v="2023-03-29T00:00:00"/>
    <n v="2573"/>
  </r>
  <r>
    <x v="13"/>
    <x v="73"/>
    <x v="41"/>
    <s v="DOC"/>
    <m/>
    <m/>
    <m/>
    <m/>
    <n v="1"/>
    <s v="H-31108-26/D BALANCIER NU MR295"/>
    <s v="BC19893"/>
    <n v="12367"/>
    <d v="2023-02-17T00:00:00"/>
    <x v="0"/>
    <n v="1900"/>
    <m/>
    <n v="1900"/>
    <n v="0"/>
    <x v="3"/>
    <s v="☺"/>
    <s v="BPI"/>
    <m/>
    <x v="19"/>
    <x v="0"/>
    <m/>
    <m/>
    <m/>
    <m/>
    <m/>
    <m/>
    <m/>
    <d v="2023-01-25T00:00:00"/>
    <n v="611"/>
  </r>
  <r>
    <x v="1"/>
    <x v="74"/>
    <x v="42"/>
    <m/>
    <m/>
    <m/>
    <m/>
    <m/>
    <s v="3+6"/>
    <s v="MM1817577 CADRE DE CRIBLE + MM1817578 CADRE DE CRIBLE"/>
    <s v="BC19895"/>
    <n v="12369"/>
    <d v="2023-01-30T00:00:00"/>
    <x v="0"/>
    <n v="20700"/>
    <m/>
    <n v="20700"/>
    <n v="0"/>
    <x v="3"/>
    <s v="☺"/>
    <s v="FACTO"/>
    <m/>
    <x v="6"/>
    <x v="0"/>
    <m/>
    <m/>
    <m/>
    <m/>
    <m/>
    <m/>
    <m/>
    <d v="2023-01-31T00:00:00"/>
    <n v="4178"/>
  </r>
  <r>
    <x v="1"/>
    <x v="75"/>
    <x v="42"/>
    <m/>
    <m/>
    <m/>
    <m/>
    <m/>
    <n v="1"/>
    <s v="MM1391334 RONDELLE"/>
    <s v="BC19896"/>
    <n v="12370"/>
    <d v="2023-01-02T00:00:00"/>
    <x v="0"/>
    <n v="15"/>
    <m/>
    <n v="15"/>
    <n v="0"/>
    <x v="3"/>
    <s v="NON OK"/>
    <s v="FACTO"/>
    <m/>
    <x v="22"/>
    <x v="0"/>
    <m/>
    <m/>
    <m/>
    <m/>
    <m/>
    <m/>
    <m/>
    <d v="2023-02-07T00:00:00"/>
    <n v="3"/>
  </r>
  <r>
    <x v="15"/>
    <x v="76"/>
    <x v="43"/>
    <m/>
    <m/>
    <m/>
    <m/>
    <m/>
    <n v="60"/>
    <s v="1070587740/04 CALES"/>
    <s v="BC19897"/>
    <n v="12371"/>
    <d v="2023-03-17T00:00:00"/>
    <x v="0"/>
    <n v="900"/>
    <m/>
    <n v="900"/>
    <n v="0"/>
    <x v="3"/>
    <s v="☺"/>
    <s v="FACTO"/>
    <m/>
    <x v="20"/>
    <x v="0"/>
    <m/>
    <m/>
    <m/>
    <m/>
    <m/>
    <m/>
    <m/>
    <d v="2023-02-14T00:00:00"/>
    <n v="1022"/>
  </r>
  <r>
    <x v="1"/>
    <x v="77"/>
    <x v="43"/>
    <m/>
    <m/>
    <m/>
    <m/>
    <m/>
    <n v="5"/>
    <s v="N80507520 SUPPORT"/>
    <s v="BC19898"/>
    <n v="12372"/>
    <d v="2023-02-27T00:00:00"/>
    <x v="0"/>
    <n v="125"/>
    <m/>
    <n v="125"/>
    <n v="0"/>
    <x v="3"/>
    <s v="☺"/>
    <s v="FACTO"/>
    <m/>
    <x v="22"/>
    <x v="0"/>
    <m/>
    <m/>
    <m/>
    <m/>
    <m/>
    <m/>
    <m/>
    <d v="2023-02-07T00:00:00"/>
    <n v="0"/>
  </r>
  <r>
    <x v="1"/>
    <x v="78"/>
    <x v="43"/>
    <m/>
    <m/>
    <m/>
    <m/>
    <m/>
    <s v="10+2"/>
    <s v="7027095027 CALE + N70000754 ADAPTATEUR"/>
    <s v="BC19899"/>
    <n v="12373"/>
    <d v="2023-02-20T00:00:00"/>
    <x v="0"/>
    <n v="182"/>
    <m/>
    <n v="182"/>
    <n v="0"/>
    <x v="3"/>
    <s v="☺"/>
    <s v="FACTO"/>
    <m/>
    <x v="22"/>
    <x v="0"/>
    <m/>
    <m/>
    <m/>
    <m/>
    <m/>
    <m/>
    <m/>
    <d v="2023-02-07T00:00:00"/>
    <n v="80"/>
  </r>
  <r>
    <x v="1"/>
    <x v="79"/>
    <x v="43"/>
    <m/>
    <m/>
    <m/>
    <m/>
    <m/>
    <n v="2"/>
    <s v="7045602008 FREIN D'ECROU"/>
    <s v="BC19900"/>
    <n v="12374"/>
    <d v="2023-02-27T00:00:00"/>
    <x v="0"/>
    <n v="110"/>
    <m/>
    <n v="110"/>
    <n v="0"/>
    <x v="3"/>
    <s v="☺"/>
    <s v="FACTO"/>
    <m/>
    <x v="22"/>
    <x v="0"/>
    <m/>
    <m/>
    <m/>
    <m/>
    <m/>
    <m/>
    <m/>
    <d v="2023-02-07T00:00:00"/>
    <n v="0"/>
  </r>
  <r>
    <x v="1"/>
    <x v="80"/>
    <x v="44"/>
    <m/>
    <m/>
    <m/>
    <m/>
    <m/>
    <n v="10"/>
    <s v="N27095061/02 CALE"/>
    <s v="BC19901"/>
    <n v="12375"/>
    <d v="2023-02-20T00:00:00"/>
    <x v="0"/>
    <n v="50"/>
    <m/>
    <n v="50"/>
    <n v="0"/>
    <x v="3"/>
    <s v="☺"/>
    <s v="FACTO"/>
    <m/>
    <x v="22"/>
    <x v="0"/>
    <m/>
    <m/>
    <m/>
    <m/>
    <m/>
    <m/>
    <m/>
    <d v="2023-02-07T00:00:00"/>
    <n v="81"/>
  </r>
  <r>
    <x v="10"/>
    <x v="81"/>
    <x v="44"/>
    <s v="X"/>
    <m/>
    <m/>
    <m/>
    <m/>
    <n v="4"/>
    <s v="82006395/A CLAVETTE "/>
    <s v="BC19902"/>
    <n v="12376"/>
    <d v="2023-02-06T00:00:00"/>
    <x v="0"/>
    <n v="140"/>
    <m/>
    <n v="140"/>
    <n v="0"/>
    <x v="3"/>
    <s v="☺"/>
    <s v="BPI"/>
    <m/>
    <x v="22"/>
    <x v="0"/>
    <m/>
    <m/>
    <m/>
    <m/>
    <m/>
    <m/>
    <m/>
    <d v="2023-02-07T00:00:00"/>
    <n v="0"/>
  </r>
  <r>
    <x v="10"/>
    <x v="82"/>
    <x v="45"/>
    <s v="X"/>
    <m/>
    <m/>
    <m/>
    <m/>
    <n v="17"/>
    <s v="84004335/A CALE / 82X110X0,25 /CB"/>
    <s v="BC19903"/>
    <n v="12380"/>
    <d v="2023-01-18T00:00:00"/>
    <x v="0"/>
    <n v="340"/>
    <m/>
    <n v="340"/>
    <n v="0"/>
    <x v="3"/>
    <s v="☺"/>
    <s v="BPI"/>
    <m/>
    <x v="31"/>
    <x v="0"/>
    <m/>
    <m/>
    <m/>
    <m/>
    <m/>
    <m/>
    <m/>
    <d v="2023-01-18T00:00:00"/>
    <n v="21"/>
  </r>
  <r>
    <x v="10"/>
    <x v="83"/>
    <x v="45"/>
    <s v="X"/>
    <m/>
    <m/>
    <m/>
    <m/>
    <n v="76"/>
    <s v="84004335/A CALE / 82X110X0,25 /CB"/>
    <s v="BC19903/2"/>
    <n v="12380"/>
    <d v="2023-02-01T00:00:00"/>
    <x v="0"/>
    <n v="1520"/>
    <m/>
    <n v="1520"/>
    <n v="0"/>
    <x v="3"/>
    <s v="☺"/>
    <s v="BPI"/>
    <m/>
    <x v="19"/>
    <x v="0"/>
    <m/>
    <m/>
    <m/>
    <m/>
    <m/>
    <m/>
    <m/>
    <d v="2023-01-25T00:00:00"/>
    <n v="0"/>
  </r>
  <r>
    <x v="0"/>
    <x v="84"/>
    <x v="46"/>
    <m/>
    <m/>
    <m/>
    <m/>
    <m/>
    <n v="3"/>
    <s v="CONTRE BRIDE DN 400-850-89"/>
    <s v="BC19904"/>
    <n v="12381"/>
    <d v="2023-01-16T00:00:00"/>
    <x v="0"/>
    <n v="310"/>
    <m/>
    <n v="310"/>
    <n v="0"/>
    <x v="3"/>
    <s v="☺"/>
    <s v="FACTO"/>
    <m/>
    <x v="32"/>
    <x v="0"/>
    <m/>
    <m/>
    <m/>
    <m/>
    <m/>
    <m/>
    <m/>
    <d v="2023-01-18T00:00:00"/>
    <n v="172"/>
  </r>
  <r>
    <x v="6"/>
    <x v="85"/>
    <x v="46"/>
    <m/>
    <m/>
    <m/>
    <m/>
    <m/>
    <n v="4"/>
    <s v="TUBE REDUIT SVT PLAN D126577-A"/>
    <s v="BC19905"/>
    <n v="12382"/>
    <d v="2023-01-23T00:00:00"/>
    <x v="0"/>
    <n v="1600"/>
    <m/>
    <n v="1600"/>
    <n v="0"/>
    <x v="3"/>
    <s v="NON OK"/>
    <s v="FACTO"/>
    <m/>
    <x v="3"/>
    <x v="0"/>
    <m/>
    <m/>
    <m/>
    <m/>
    <m/>
    <m/>
    <m/>
    <d v="2023-01-31T00:00:00"/>
    <n v="0"/>
  </r>
  <r>
    <x v="19"/>
    <x v="86"/>
    <x v="47"/>
    <m/>
    <m/>
    <m/>
    <m/>
    <m/>
    <n v="680"/>
    <s v="PLATINE SUSPENTE CORNICHE"/>
    <s v="BC19906"/>
    <n v="12383"/>
    <d v="2023-01-20T00:00:00"/>
    <x v="0"/>
    <n v="2380"/>
    <m/>
    <n v="2380"/>
    <n v="0"/>
    <x v="3"/>
    <s v="☺"/>
    <s v="FACTO"/>
    <m/>
    <x v="15"/>
    <x v="0"/>
    <m/>
    <m/>
    <m/>
    <m/>
    <m/>
    <m/>
    <m/>
    <d v="2023-01-31T00:00:00"/>
    <n v="687"/>
  </r>
  <r>
    <x v="20"/>
    <x v="87"/>
    <x v="48"/>
    <m/>
    <m/>
    <m/>
    <m/>
    <m/>
    <n v="1"/>
    <s v="ENSEMBLE DE TUBES - NEGOCE"/>
    <s v="BC19907"/>
    <n v="12384"/>
    <d v="2023-01-18T00:00:00"/>
    <x v="0"/>
    <n v="1294.56"/>
    <m/>
    <n v="1294.56"/>
    <n v="0"/>
    <x v="3"/>
    <s v="NON OK"/>
    <s v="FACTO"/>
    <m/>
    <x v="33"/>
    <x v="0"/>
    <m/>
    <m/>
    <m/>
    <m/>
    <m/>
    <m/>
    <m/>
    <d v="2023-01-31T00:00:00"/>
    <n v="0"/>
  </r>
  <r>
    <x v="1"/>
    <x v="88"/>
    <x v="48"/>
    <m/>
    <m/>
    <m/>
    <m/>
    <m/>
    <s v="1+20"/>
    <s v="MM1270381 SUPPORT + 1070588724/05 CALE"/>
    <s v="BC19908"/>
    <n v="12385"/>
    <d v="2023-02-09T00:00:00"/>
    <x v="0"/>
    <n v="195"/>
    <m/>
    <n v="195"/>
    <n v="0"/>
    <x v="3"/>
    <s v="NON OK"/>
    <s v="FACTO"/>
    <m/>
    <x v="29"/>
    <x v="0"/>
    <m/>
    <m/>
    <m/>
    <m/>
    <m/>
    <m/>
    <m/>
    <d v="2023-03-23T00:00:00"/>
    <n v="84"/>
  </r>
  <r>
    <x v="1"/>
    <x v="89"/>
    <x v="48"/>
    <m/>
    <m/>
    <m/>
    <m/>
    <m/>
    <n v="12"/>
    <s v="N80500738 SUPPORT"/>
    <s v="BC19909"/>
    <n v="12386"/>
    <d v="2023-03-07T00:00:00"/>
    <x v="0"/>
    <n v="192"/>
    <m/>
    <n v="192"/>
    <n v="0"/>
    <x v="3"/>
    <s v="☺"/>
    <s v="FACTO"/>
    <m/>
    <x v="5"/>
    <x v="0"/>
    <m/>
    <m/>
    <m/>
    <m/>
    <m/>
    <m/>
    <m/>
    <d v="2023-03-03T00:00:00"/>
    <n v="0"/>
  </r>
  <r>
    <x v="1"/>
    <x v="90"/>
    <x v="48"/>
    <m/>
    <m/>
    <m/>
    <m/>
    <m/>
    <n v="4"/>
    <s v="MM0904011 RONDELLE LEVAGE TETE"/>
    <s v="BC19910"/>
    <n v="12387"/>
    <d v="2023-03-06T00:00:00"/>
    <x v="0"/>
    <n v="360"/>
    <m/>
    <n v="360"/>
    <n v="0"/>
    <x v="3"/>
    <s v="☺"/>
    <s v="FACTO"/>
    <m/>
    <x v="5"/>
    <x v="0"/>
    <m/>
    <m/>
    <m/>
    <m/>
    <m/>
    <m/>
    <m/>
    <d v="2023-03-03T00:00:00"/>
    <n v="0"/>
  </r>
  <r>
    <x v="1"/>
    <x v="91"/>
    <x v="48"/>
    <m/>
    <m/>
    <m/>
    <m/>
    <m/>
    <n v="2"/>
    <s v="N23410513/08 VIBRATEUR"/>
    <s v="BC19911"/>
    <n v="12388"/>
    <d v="2023-03-02T00:00:00"/>
    <x v="0"/>
    <n v="6200"/>
    <m/>
    <n v="6200"/>
    <n v="0"/>
    <x v="3"/>
    <s v="☺"/>
    <s v="FACTO"/>
    <m/>
    <x v="34"/>
    <x v="0"/>
    <m/>
    <m/>
    <m/>
    <m/>
    <m/>
    <m/>
    <m/>
    <d v="2023-02-23T00:00:00"/>
    <n v="2442"/>
  </r>
  <r>
    <x v="17"/>
    <x v="92"/>
    <x v="49"/>
    <s v="X"/>
    <m/>
    <m/>
    <m/>
    <m/>
    <n v="4"/>
    <s v="A-01296-28/C MOYEU"/>
    <s v="BC19912"/>
    <n v="12389"/>
    <d v="2023-02-08T00:00:00"/>
    <x v="0"/>
    <n v="320"/>
    <m/>
    <n v="320"/>
    <n v="0"/>
    <x v="3"/>
    <s v="☺"/>
    <s v="BPI"/>
    <m/>
    <x v="3"/>
    <x v="0"/>
    <m/>
    <m/>
    <m/>
    <m/>
    <m/>
    <m/>
    <m/>
    <d v="2023-01-31T00:00:00"/>
    <n v="0"/>
  </r>
  <r>
    <x v="10"/>
    <x v="93"/>
    <x v="50"/>
    <s v="DOC"/>
    <m/>
    <m/>
    <m/>
    <m/>
    <s v="7+2"/>
    <s v="84005517/A CALE/1X150X358+84065517/A SUPPORT FDC LEVAGE"/>
    <s v="BC19913"/>
    <n v="12390"/>
    <d v="2023-02-13T00:00:00"/>
    <x v="0"/>
    <n v="560"/>
    <m/>
    <n v="560"/>
    <n v="0"/>
    <x v="3"/>
    <s v="☺"/>
    <s v="BPI"/>
    <m/>
    <x v="22"/>
    <x v="0"/>
    <m/>
    <m/>
    <m/>
    <m/>
    <m/>
    <m/>
    <m/>
    <d v="2023-02-07T00:00:00"/>
    <n v="0"/>
  </r>
  <r>
    <x v="1"/>
    <x v="94"/>
    <x v="50"/>
    <m/>
    <m/>
    <m/>
    <m/>
    <m/>
    <s v="1+1"/>
    <s v="N27223754/03 CALE + N80501014/01 SUPPORT"/>
    <s v="BC19914"/>
    <n v="12391"/>
    <d v="2023-01-30T00:00:00"/>
    <x v="0"/>
    <n v="220"/>
    <m/>
    <n v="220"/>
    <n v="0"/>
    <x v="1"/>
    <s v="☺"/>
    <s v="FACTO"/>
    <m/>
    <x v="6"/>
    <x v="0"/>
    <m/>
    <m/>
    <m/>
    <m/>
    <m/>
    <m/>
    <m/>
    <d v="2023-01-31T00:00:00"/>
    <n v="103"/>
  </r>
  <r>
    <x v="1"/>
    <x v="95"/>
    <x v="50"/>
    <m/>
    <m/>
    <m/>
    <m/>
    <m/>
    <n v="1"/>
    <s v="N24001585 BRIDE D'ACCOUPLEMENT"/>
    <s v="BC19915"/>
    <n v="12392"/>
    <d v="2023-02-07T00:00:00"/>
    <x v="0"/>
    <n v="475"/>
    <m/>
    <n v="475"/>
    <n v="0"/>
    <x v="3"/>
    <s v="NON OK"/>
    <s v="FACTO"/>
    <m/>
    <x v="28"/>
    <x v="0"/>
    <m/>
    <m/>
    <m/>
    <m/>
    <m/>
    <m/>
    <m/>
    <d v="2023-02-16T00:00:00"/>
    <n v="0"/>
  </r>
  <r>
    <x v="1"/>
    <x v="96"/>
    <x v="50"/>
    <m/>
    <m/>
    <m/>
    <m/>
    <m/>
    <s v="2+2"/>
    <s v="N35900245 RECOUVREMENT + N28000844/05 CAPOT INTERNE"/>
    <s v="BC19916"/>
    <n v="12393"/>
    <d v="2023-02-09T00:00:00"/>
    <x v="0"/>
    <n v="810"/>
    <m/>
    <n v="810"/>
    <n v="0"/>
    <x v="3"/>
    <s v="NON OK"/>
    <s v="FACTO"/>
    <m/>
    <x v="29"/>
    <x v="0"/>
    <m/>
    <m/>
    <m/>
    <m/>
    <m/>
    <m/>
    <m/>
    <d v="2023-02-23T00:00:00"/>
    <n v="38"/>
  </r>
  <r>
    <x v="13"/>
    <x v="97"/>
    <x v="51"/>
    <s v="X"/>
    <m/>
    <m/>
    <m/>
    <m/>
    <n v="12"/>
    <s v="84067448/A TUBE ROND"/>
    <s v="BC19917"/>
    <n v="12394"/>
    <d v="2023-03-09T00:00:00"/>
    <x v="0"/>
    <n v="252"/>
    <m/>
    <n v="252"/>
    <n v="0"/>
    <x v="3"/>
    <s v="☺"/>
    <s v="BPI"/>
    <m/>
    <x v="5"/>
    <x v="0"/>
    <m/>
    <m/>
    <m/>
    <m/>
    <m/>
    <m/>
    <m/>
    <d v="2023-03-09T00:00:00"/>
    <n v="0"/>
  </r>
  <r>
    <x v="13"/>
    <x v="98"/>
    <x v="51"/>
    <s v="DOC"/>
    <m/>
    <m/>
    <m/>
    <m/>
    <s v="1+1+1+3"/>
    <s v="K-19108-72/E + R-31108-11/A + T-28108-70/B + Z-09701-85/A"/>
    <s v="BC19918"/>
    <n v="12395"/>
    <d v="2023-03-13T00:00:00"/>
    <x v="0"/>
    <n v="4560"/>
    <m/>
    <n v="4560"/>
    <n v="0"/>
    <x v="3"/>
    <s v="☺"/>
    <s v="BPI"/>
    <m/>
    <x v="35"/>
    <x v="0"/>
    <m/>
    <m/>
    <m/>
    <m/>
    <m/>
    <m/>
    <m/>
    <d v="2023-03-09T00:00:00"/>
    <n v="1408"/>
  </r>
  <r>
    <x v="1"/>
    <x v="99"/>
    <x v="52"/>
    <m/>
    <m/>
    <m/>
    <m/>
    <m/>
    <n v="1"/>
    <s v="N28005117/01 CAPOT DE TRANSMISSION"/>
    <s v="BC19919"/>
    <n v="12396"/>
    <d v="2023-01-31T00:00:00"/>
    <x v="0"/>
    <n v="155"/>
    <m/>
    <n v="155"/>
    <n v="0"/>
    <x v="3"/>
    <s v="☺"/>
    <s v="FACTO"/>
    <m/>
    <x v="19"/>
    <x v="0"/>
    <m/>
    <m/>
    <m/>
    <m/>
    <m/>
    <m/>
    <m/>
    <d v="2023-01-25T00:00:00"/>
    <n v="41"/>
  </r>
  <r>
    <x v="1"/>
    <x v="100"/>
    <x v="52"/>
    <m/>
    <m/>
    <m/>
    <m/>
    <m/>
    <n v="4"/>
    <s v="N70000754 ADAPTATEUR"/>
    <s v="BC19920"/>
    <n v="12397"/>
    <d v="2023-02-23T00:00:00"/>
    <x v="0"/>
    <n v="264"/>
    <m/>
    <n v="264"/>
    <n v="0"/>
    <x v="3"/>
    <s v="☺"/>
    <s v="FACTO"/>
    <m/>
    <x v="29"/>
    <x v="0"/>
    <m/>
    <m/>
    <m/>
    <m/>
    <m/>
    <m/>
    <m/>
    <d v="2023-02-23T00:00:00"/>
    <n v="59"/>
  </r>
  <r>
    <x v="1"/>
    <x v="101"/>
    <x v="53"/>
    <m/>
    <m/>
    <m/>
    <d v="2023-01-19T00:00:00"/>
    <m/>
    <n v="1"/>
    <s v="ENS DE PCS"/>
    <s v="BC19921"/>
    <n v="12398"/>
    <d v="2023-02-14T00:00:00"/>
    <x v="0"/>
    <n v="2680"/>
    <m/>
    <n v="2680"/>
    <n v="0"/>
    <x v="3"/>
    <s v="NON OK"/>
    <s v="FACTO"/>
    <m/>
    <x v="29"/>
    <x v="0"/>
    <m/>
    <m/>
    <m/>
    <m/>
    <m/>
    <m/>
    <m/>
    <d v="2023-02-23T00:00:00"/>
    <n v="922"/>
  </r>
  <r>
    <x v="1"/>
    <x v="102"/>
    <x v="53"/>
    <m/>
    <m/>
    <m/>
    <d v="2023-01-19T00:00:00"/>
    <m/>
    <n v="10"/>
    <s v="7045602000/01 FREIN D'ECROU"/>
    <s v="BC19922"/>
    <n v="12399"/>
    <d v="2023-03-02T00:00:00"/>
    <x v="0"/>
    <n v="650"/>
    <m/>
    <n v="650"/>
    <n v="0"/>
    <x v="3"/>
    <s v="☺"/>
    <s v="FACTO"/>
    <m/>
    <x v="34"/>
    <x v="0"/>
    <m/>
    <m/>
    <m/>
    <m/>
    <m/>
    <m/>
    <m/>
    <d v="2023-02-23T00:00:00"/>
    <n v="70"/>
  </r>
  <r>
    <x v="1"/>
    <x v="103"/>
    <x v="53"/>
    <m/>
    <m/>
    <m/>
    <m/>
    <m/>
    <n v="3"/>
    <s v="N80507572 SUPPORT"/>
    <s v="BC19923"/>
    <n v="12400"/>
    <d v="2023-03-13T00:00:00"/>
    <x v="0"/>
    <n v="75"/>
    <m/>
    <n v="75"/>
    <n v="0"/>
    <x v="3"/>
    <s v="☺"/>
    <s v="FACTO"/>
    <m/>
    <x v="5"/>
    <x v="0"/>
    <m/>
    <m/>
    <m/>
    <m/>
    <m/>
    <m/>
    <m/>
    <d v="2023-03-03T00:00:00"/>
    <n v="0"/>
  </r>
  <r>
    <x v="1"/>
    <x v="104"/>
    <x v="53"/>
    <m/>
    <m/>
    <m/>
    <m/>
    <m/>
    <n v="1"/>
    <s v="N80501806/03 SUPPORT"/>
    <s v="BC19924"/>
    <n v="12401"/>
    <d v="2023-03-02T00:00:00"/>
    <x v="0"/>
    <n v="105"/>
    <m/>
    <n v="105"/>
    <n v="0"/>
    <x v="3"/>
    <s v="☺"/>
    <s v="FACTO"/>
    <m/>
    <x v="29"/>
    <x v="0"/>
    <m/>
    <m/>
    <m/>
    <m/>
    <m/>
    <m/>
    <m/>
    <d v="2023-02-23T00:00:00"/>
    <n v="83"/>
  </r>
  <r>
    <x v="21"/>
    <x v="105"/>
    <x v="54"/>
    <m/>
    <m/>
    <m/>
    <m/>
    <m/>
    <n v="2"/>
    <s v="KIT DE 2 DEROCHEURS D'ANTENNE"/>
    <s v="BC19925"/>
    <n v="12403"/>
    <d v="2023-02-13T00:00:00"/>
    <x v="0"/>
    <n v="790"/>
    <m/>
    <n v="790"/>
    <n v="0"/>
    <x v="3"/>
    <s v="NON OK"/>
    <s v="FACTO"/>
    <m/>
    <x v="8"/>
    <x v="0"/>
    <m/>
    <m/>
    <m/>
    <m/>
    <m/>
    <m/>
    <m/>
    <d v="2023-02-23T00:00:00"/>
    <n v="0"/>
  </r>
  <r>
    <x v="4"/>
    <x v="106"/>
    <x v="54"/>
    <m/>
    <m/>
    <m/>
    <d v="2023-02-21T00:00:00"/>
    <m/>
    <n v="1"/>
    <s v="PLIAGE A FACON DE 4 TOLES EP 20mm"/>
    <s v="BC19926"/>
    <n v="12404"/>
    <d v="2023-02-24T00:00:00"/>
    <x v="0"/>
    <n v="180"/>
    <m/>
    <n v="180"/>
    <n v="0"/>
    <x v="3"/>
    <s v="NON OK"/>
    <s v="FACTO"/>
    <m/>
    <x v="13"/>
    <x v="0"/>
    <m/>
    <m/>
    <m/>
    <m/>
    <m/>
    <m/>
    <m/>
    <d v="2023-02-28T00:00:00"/>
    <n v="0"/>
  </r>
  <r>
    <x v="11"/>
    <x v="107"/>
    <x v="55"/>
    <s v="DE3453"/>
    <m/>
    <m/>
    <d v="2023-02-21T00:00:00"/>
    <m/>
    <n v="1"/>
    <s v="ENS PIECES SILENCIEUX CIRCULAIRES - RJH"/>
    <s v="BC19927"/>
    <n v="12405"/>
    <d v="2023-09-21T00:00:00"/>
    <x v="0"/>
    <n v="12900"/>
    <m/>
    <n v="12900"/>
    <n v="0"/>
    <x v="3"/>
    <s v="☺"/>
    <s v="FACTO"/>
    <m/>
    <x v="36"/>
    <x v="0"/>
    <m/>
    <m/>
    <m/>
    <m/>
    <m/>
    <m/>
    <m/>
    <d v="2023-10-26T00:00:00"/>
    <n v="2247"/>
  </r>
  <r>
    <x v="4"/>
    <x v="108"/>
    <x v="55"/>
    <s v="DE3467"/>
    <m/>
    <m/>
    <m/>
    <m/>
    <n v="80"/>
    <s v="C167031 PLAQUETTE ARRETOIR DOUBLE D 12X80"/>
    <s v="BC19928"/>
    <n v="12406"/>
    <d v="2023-02-17T00:00:00"/>
    <x v="0"/>
    <n v="770"/>
    <m/>
    <n v="770"/>
    <n v="0"/>
    <x v="3"/>
    <s v="☺"/>
    <s v="FACTO"/>
    <m/>
    <x v="8"/>
    <x v="0"/>
    <m/>
    <m/>
    <m/>
    <m/>
    <m/>
    <m/>
    <m/>
    <d v="2023-02-16T00:00:00"/>
    <n v="58"/>
  </r>
  <r>
    <x v="1"/>
    <x v="109"/>
    <x v="55"/>
    <m/>
    <m/>
    <m/>
    <m/>
    <m/>
    <n v="1"/>
    <s v="N80501014/01 SUPPORT"/>
    <s v="BC19929"/>
    <n v="12407"/>
    <d v="2023-02-23T00:00:00"/>
    <x v="0"/>
    <n v="45"/>
    <m/>
    <n v="45"/>
    <n v="0"/>
    <x v="3"/>
    <s v="☺"/>
    <s v="FACTO"/>
    <m/>
    <x v="34"/>
    <x v="0"/>
    <m/>
    <m/>
    <m/>
    <m/>
    <m/>
    <m/>
    <m/>
    <d v="2023-02-23T00:00:00"/>
    <n v="21"/>
  </r>
  <r>
    <x v="13"/>
    <x v="110"/>
    <x v="55"/>
    <s v="DOC"/>
    <m/>
    <m/>
    <m/>
    <m/>
    <n v="2"/>
    <s v="H-31108-26/D BALANCIER NU MR295"/>
    <s v="BC19930"/>
    <n v="12408"/>
    <d v="2023-03-07T00:00:00"/>
    <x v="0"/>
    <n v="3800"/>
    <m/>
    <n v="3800"/>
    <n v="0"/>
    <x v="3"/>
    <s v="☺"/>
    <s v="BPI"/>
    <m/>
    <x v="35"/>
    <x v="0"/>
    <m/>
    <m/>
    <m/>
    <m/>
    <m/>
    <m/>
    <m/>
    <d v="2023-03-09T00:00:00"/>
    <n v="1212"/>
  </r>
  <r>
    <x v="6"/>
    <x v="111"/>
    <x v="56"/>
    <m/>
    <m/>
    <m/>
    <m/>
    <m/>
    <s v="9+5+1+1"/>
    <s v="BRIDES UTC 300X300 + 400X400 + CEINTURES 300X300 + 400X400"/>
    <s v="BC19931"/>
    <n v="12409"/>
    <d v="2023-02-16T00:00:00"/>
    <x v="0"/>
    <n v="1940"/>
    <m/>
    <n v="1940"/>
    <n v="0"/>
    <x v="3"/>
    <s v="NON OK"/>
    <s v="FACTO"/>
    <m/>
    <x v="37"/>
    <x v="0"/>
    <m/>
    <m/>
    <m/>
    <m/>
    <m/>
    <m/>
    <m/>
    <d v="2023-02-28T00:00:00"/>
    <n v="442"/>
  </r>
  <r>
    <x v="22"/>
    <x v="112"/>
    <x v="56"/>
    <s v="DE3489"/>
    <m/>
    <m/>
    <m/>
    <m/>
    <n v="1"/>
    <s v="SCELLE DE GUIDAGE - TOUR EIFFEL"/>
    <s v="BC19932"/>
    <n v="12410"/>
    <d v="2023-02-10T00:00:00"/>
    <x v="0"/>
    <n v="4500"/>
    <m/>
    <n v="4500"/>
    <n v="0"/>
    <x v="3"/>
    <s v="☺"/>
    <s v="BPI"/>
    <m/>
    <x v="26"/>
    <x v="0"/>
    <m/>
    <m/>
    <m/>
    <m/>
    <m/>
    <m/>
    <m/>
    <d v="2023-02-07T00:00:00"/>
    <n v="555"/>
  </r>
  <r>
    <x v="4"/>
    <x v="113"/>
    <x v="57"/>
    <m/>
    <m/>
    <m/>
    <m/>
    <m/>
    <s v="40+10"/>
    <s v="C167700 Plaquettes D 5x17 + C167701 Plaquettes D 5x40"/>
    <s v="BC19933"/>
    <n v="12411"/>
    <d v="2023-02-03T00:00:00"/>
    <x v="0"/>
    <n v="450"/>
    <m/>
    <n v="450"/>
    <n v="0"/>
    <x v="3"/>
    <s v="☺"/>
    <s v="FACTO"/>
    <m/>
    <x v="22"/>
    <x v="0"/>
    <m/>
    <m/>
    <m/>
    <m/>
    <m/>
    <m/>
    <m/>
    <d v="2023-02-07T00:00:00"/>
    <n v="20"/>
  </r>
  <r>
    <x v="1"/>
    <x v="114"/>
    <x v="58"/>
    <m/>
    <m/>
    <m/>
    <m/>
    <m/>
    <s v="1+1"/>
    <s v="MM0904779/03 COUVERCLE + MM0905161 SUPPORT"/>
    <s v="BC19934"/>
    <n v="12412"/>
    <d v="2023-03-13T00:00:00"/>
    <x v="0"/>
    <n v="260"/>
    <m/>
    <n v="260"/>
    <n v="0"/>
    <x v="3"/>
    <s v="☺"/>
    <s v="FACTO"/>
    <m/>
    <x v="5"/>
    <x v="0"/>
    <m/>
    <m/>
    <m/>
    <m/>
    <m/>
    <m/>
    <m/>
    <d v="2023-03-03T00:00:00"/>
    <n v="0"/>
  </r>
  <r>
    <x v="19"/>
    <x v="115"/>
    <x v="58"/>
    <m/>
    <m/>
    <m/>
    <m/>
    <m/>
    <s v="1+1+1"/>
    <s v="PLAQUE REGULATION DE DEBIT SORTIE"/>
    <s v="BC19935"/>
    <n v="12413"/>
    <d v="2023-02-02T00:00:00"/>
    <x v="0"/>
    <n v="150"/>
    <m/>
    <n v="150"/>
    <n v="0"/>
    <x v="3"/>
    <s v="NON OK"/>
    <s v="FACTO"/>
    <m/>
    <x v="20"/>
    <x v="0"/>
    <m/>
    <m/>
    <m/>
    <m/>
    <m/>
    <m/>
    <m/>
    <d v="2023-02-28T00:00:00"/>
    <n v="48"/>
  </r>
  <r>
    <x v="15"/>
    <x v="116"/>
    <x v="58"/>
    <m/>
    <m/>
    <m/>
    <m/>
    <m/>
    <n v="80"/>
    <s v="1070587738/05 CALES"/>
    <s v="BC19936"/>
    <n v="12414"/>
    <d v="2023-03-16T00:00:00"/>
    <x v="0"/>
    <n v="400"/>
    <m/>
    <n v="400"/>
    <n v="0"/>
    <x v="3"/>
    <s v="☺"/>
    <s v="FACTO"/>
    <m/>
    <x v="20"/>
    <x v="0"/>
    <m/>
    <m/>
    <m/>
    <m/>
    <m/>
    <m/>
    <m/>
    <d v="2023-02-14T00:00:00"/>
    <n v="642"/>
  </r>
  <r>
    <x v="6"/>
    <x v="117"/>
    <x v="58"/>
    <m/>
    <m/>
    <m/>
    <m/>
    <m/>
    <n v="2"/>
    <s v="CLAPET ANTI RETOUR CONTREPOIDS SECTION 650X600"/>
    <s v="BC19937"/>
    <n v="12415"/>
    <d v="2023-02-28T00:00:00"/>
    <x v="0"/>
    <n v="14700"/>
    <m/>
    <n v="14700"/>
    <n v="0"/>
    <x v="3"/>
    <s v="NON OK"/>
    <s v="FACTO"/>
    <m/>
    <x v="38"/>
    <x v="0"/>
    <m/>
    <m/>
    <m/>
    <m/>
    <m/>
    <m/>
    <m/>
    <d v="2023-04-19T00:00:00"/>
    <n v="3643"/>
  </r>
  <r>
    <x v="1"/>
    <x v="118"/>
    <x v="58"/>
    <m/>
    <m/>
    <m/>
    <m/>
    <m/>
    <n v="1"/>
    <s v="N26100839/02 CADRE DE CRIBLE"/>
    <s v="BC19938"/>
    <n v="12416"/>
    <d v="2023-03-20T00:00:00"/>
    <x v="0"/>
    <n v="840"/>
    <m/>
    <n v="840"/>
    <n v="0"/>
    <x v="3"/>
    <s v="☺"/>
    <s v="FACTO"/>
    <m/>
    <x v="5"/>
    <x v="0"/>
    <m/>
    <m/>
    <m/>
    <m/>
    <m/>
    <m/>
    <m/>
    <d v="2023-03-03T00:00:00"/>
    <n v="619"/>
  </r>
  <r>
    <x v="6"/>
    <x v="119"/>
    <x v="59"/>
    <s v="DE3486"/>
    <m/>
    <m/>
    <m/>
    <m/>
    <n v="1"/>
    <s v="ENS PCS DDP NuFDA-110"/>
    <s v="BC19939"/>
    <n v="12417"/>
    <d v="2023-03-31T00:00:00"/>
    <x v="0"/>
    <n v="87822"/>
    <m/>
    <n v="87822"/>
    <n v="0"/>
    <x v="1"/>
    <s v="NON OK"/>
    <s v="FACTO"/>
    <m/>
    <x v="39"/>
    <x v="0"/>
    <m/>
    <m/>
    <m/>
    <m/>
    <m/>
    <m/>
    <m/>
    <d v="2023-10-09T00:00:00"/>
    <n v="10478"/>
  </r>
  <r>
    <x v="23"/>
    <x v="120"/>
    <x v="59"/>
    <s v="DE3478"/>
    <m/>
    <m/>
    <m/>
    <m/>
    <n v="1"/>
    <s v="ENS PCS PB17 / volet vitré"/>
    <s v="BC19940"/>
    <n v="12420"/>
    <m/>
    <x v="0"/>
    <n v="255000"/>
    <m/>
    <n v="49060"/>
    <n v="205940"/>
    <x v="2"/>
    <s v="NON OK"/>
    <s v="FACTO"/>
    <m/>
    <x v="24"/>
    <x v="0"/>
    <m/>
    <m/>
    <m/>
    <m/>
    <m/>
    <m/>
    <m/>
    <d v="2023-08-31T00:00:00"/>
    <n v="14136"/>
  </r>
  <r>
    <x v="1"/>
    <x v="121"/>
    <x v="60"/>
    <m/>
    <m/>
    <m/>
    <d v="2023-02-28T00:00:00"/>
    <m/>
    <n v="1"/>
    <s v="N68400047 POUTRE"/>
    <s v="BC19941"/>
    <n v="12422"/>
    <d v="2023-03-23T00:00:00"/>
    <x v="0"/>
    <n v="1950"/>
    <m/>
    <n v="1950"/>
    <n v="0"/>
    <x v="3"/>
    <s v="☺"/>
    <s v="FACTO"/>
    <m/>
    <x v="40"/>
    <x v="0"/>
    <m/>
    <m/>
    <m/>
    <m/>
    <m/>
    <m/>
    <m/>
    <d v="2023-03-29T00:00:00"/>
    <n v="107"/>
  </r>
  <r>
    <x v="4"/>
    <x v="122"/>
    <x v="60"/>
    <s v="DE3493"/>
    <m/>
    <m/>
    <d v="2023-02-01T00:00:00"/>
    <m/>
    <n v="30"/>
    <s v="TTEM0116A-4202 PATIN DE CHAINE"/>
    <s v="BC19942"/>
    <n v="12421"/>
    <d v="2023-02-27T00:00:00"/>
    <x v="0"/>
    <n v="10000"/>
    <m/>
    <n v="10000"/>
    <n v="0"/>
    <x v="3"/>
    <s v="NON OK"/>
    <s v="FACTO"/>
    <m/>
    <x v="41"/>
    <x v="0"/>
    <m/>
    <m/>
    <m/>
    <m/>
    <m/>
    <m/>
    <m/>
    <d v="2023-04-19T00:00:00"/>
    <n v="72"/>
  </r>
  <r>
    <x v="1"/>
    <x v="123"/>
    <x v="60"/>
    <m/>
    <m/>
    <m/>
    <m/>
    <m/>
    <n v="1"/>
    <s v="7065017504 TOLE DE BLOCAGE"/>
    <s v="BC19943"/>
    <n v="12423"/>
    <d v="2023-03-02T00:00:00"/>
    <x v="0"/>
    <n v="650"/>
    <m/>
    <n v="650"/>
    <n v="0"/>
    <x v="3"/>
    <s v="☺"/>
    <s v="FACTO"/>
    <m/>
    <x v="5"/>
    <x v="0"/>
    <m/>
    <m/>
    <m/>
    <m/>
    <m/>
    <m/>
    <m/>
    <d v="2023-03-03T00:00:00"/>
    <n v="0"/>
  </r>
  <r>
    <x v="6"/>
    <x v="124"/>
    <x v="60"/>
    <s v="DE3498"/>
    <m/>
    <m/>
    <m/>
    <m/>
    <n v="1"/>
    <s v="ENS DE PCS DDP RM19018"/>
    <s v="BC19944"/>
    <n v="12424"/>
    <d v="2023-02-28T00:00:00"/>
    <x v="0"/>
    <n v="4960"/>
    <m/>
    <n v="4960"/>
    <n v="0"/>
    <x v="1"/>
    <s v="NON OK"/>
    <s v="FACTO"/>
    <m/>
    <x v="5"/>
    <x v="0"/>
    <m/>
    <m/>
    <m/>
    <m/>
    <m/>
    <m/>
    <m/>
    <d v="2023-03-03T00:00:00"/>
    <n v="945"/>
  </r>
  <r>
    <x v="21"/>
    <x v="125"/>
    <x v="61"/>
    <m/>
    <m/>
    <m/>
    <d v="2023-02-08T00:00:00"/>
    <m/>
    <s v="20+20"/>
    <s v="AM04040000210 + AM04040000209 TOLES COSTIERES"/>
    <s v="BC19945"/>
    <n v="12425"/>
    <d v="2023-02-19T00:00:00"/>
    <x v="0"/>
    <n v="2260"/>
    <m/>
    <n v="2260"/>
    <n v="0"/>
    <x v="3"/>
    <s v="NON OK"/>
    <s v="FACTO"/>
    <m/>
    <x v="42"/>
    <x v="0"/>
    <m/>
    <m/>
    <m/>
    <m/>
    <m/>
    <m/>
    <m/>
    <d v="2023-02-23T00:00:00"/>
    <n v="1084"/>
  </r>
  <r>
    <x v="24"/>
    <x v="126"/>
    <x v="62"/>
    <s v="DE3490-1"/>
    <m/>
    <m/>
    <m/>
    <m/>
    <n v="1"/>
    <s v="ENS PIECES POULIES INTERNES - CARTIER"/>
    <s v="BC19946"/>
    <n v="12426"/>
    <d v="2023-03-14T00:00:00"/>
    <x v="0"/>
    <n v="129960"/>
    <m/>
    <n v="65896.800000000003"/>
    <n v="64063.199999999997"/>
    <x v="2"/>
    <s v="NON OK"/>
    <s v="FACTO"/>
    <m/>
    <x v="43"/>
    <x v="0"/>
    <m/>
    <m/>
    <m/>
    <m/>
    <m/>
    <m/>
    <m/>
    <d v="2023-08-09T00:00:00"/>
    <n v="7467"/>
  </r>
  <r>
    <x v="10"/>
    <x v="127"/>
    <x v="63"/>
    <s v="DOC"/>
    <m/>
    <m/>
    <m/>
    <m/>
    <s v="6+66+2"/>
    <s v="84005517/A CALES +84004335/A CALES +84065517/A SUPPORTS"/>
    <s v="BC19947"/>
    <n v="12427"/>
    <d v="2023-03-06T00:00:00"/>
    <x v="0"/>
    <n v="1850"/>
    <m/>
    <n v="1850"/>
    <n v="0"/>
    <x v="3"/>
    <s v="☺"/>
    <s v="BPI"/>
    <m/>
    <x v="5"/>
    <x v="0"/>
    <m/>
    <m/>
    <m/>
    <m/>
    <m/>
    <m/>
    <m/>
    <d v="2023-03-03T00:00:00"/>
    <n v="0"/>
  </r>
  <r>
    <x v="25"/>
    <x v="128"/>
    <x v="63"/>
    <m/>
    <m/>
    <m/>
    <m/>
    <m/>
    <n v="1"/>
    <s v="CHASSIS SUPPORT ANTENNE STA 120 IND A"/>
    <s v="BC19948"/>
    <n v="12428"/>
    <d v="2023-03-08T00:00:00"/>
    <x v="0"/>
    <n v="1500"/>
    <m/>
    <n v="1500"/>
    <n v="0"/>
    <x v="3"/>
    <s v="NON OK"/>
    <s v="FACTO"/>
    <m/>
    <x v="44"/>
    <x v="0"/>
    <m/>
    <m/>
    <m/>
    <m/>
    <m/>
    <m/>
    <m/>
    <d v="2023-03-17T00:00:00"/>
    <n v="62"/>
  </r>
  <r>
    <x v="17"/>
    <x v="129"/>
    <x v="63"/>
    <s v="X"/>
    <m/>
    <m/>
    <m/>
    <m/>
    <n v="1"/>
    <s v="82040334/A SUPPORT CENTRALE HYDRAULIQUE/CRIT.3"/>
    <s v="BC19949"/>
    <n v="12429"/>
    <d v="2023-03-08T00:00:00"/>
    <x v="0"/>
    <n v="195"/>
    <m/>
    <n v="195"/>
    <n v="0"/>
    <x v="3"/>
    <s v="☺"/>
    <s v="BPI"/>
    <m/>
    <x v="45"/>
    <x v="0"/>
    <m/>
    <m/>
    <m/>
    <m/>
    <m/>
    <m/>
    <m/>
    <d v="2023-03-09T00:00:00"/>
    <n v="31"/>
  </r>
  <r>
    <x v="1"/>
    <x v="130"/>
    <x v="64"/>
    <m/>
    <m/>
    <m/>
    <m/>
    <m/>
    <n v="2"/>
    <s v="7045602008 FREIN D'ECROU"/>
    <s v="BC19950"/>
    <n v="12430"/>
    <d v="2023-03-20T00:00:00"/>
    <x v="0"/>
    <n v="110"/>
    <m/>
    <n v="110"/>
    <n v="0"/>
    <x v="3"/>
    <s v="☺"/>
    <s v="FACTO"/>
    <m/>
    <x v="5"/>
    <x v="0"/>
    <m/>
    <m/>
    <m/>
    <m/>
    <m/>
    <m/>
    <m/>
    <d v="2023-03-03T00:00:00"/>
    <n v="0"/>
  </r>
  <r>
    <x v="1"/>
    <x v="131"/>
    <x v="64"/>
    <m/>
    <m/>
    <m/>
    <d v="2023-02-28T00:00:00"/>
    <m/>
    <n v="5"/>
    <s v="N27095060/02 CALES"/>
    <s v="BC19951"/>
    <n v="12431"/>
    <d v="2023-03-23T00:00:00"/>
    <x v="0"/>
    <n v="75"/>
    <m/>
    <n v="75"/>
    <n v="0"/>
    <x v="3"/>
    <s v="☺"/>
    <s v="FACTO"/>
    <m/>
    <x v="46"/>
    <x v="0"/>
    <m/>
    <m/>
    <m/>
    <m/>
    <m/>
    <m/>
    <m/>
    <d v="2023-03-10T00:00:00"/>
    <n v="58"/>
  </r>
  <r>
    <x v="1"/>
    <x v="132"/>
    <x v="64"/>
    <m/>
    <m/>
    <m/>
    <m/>
    <m/>
    <s v="3+1"/>
    <s v="N80500689/01 MONTAGE CAPTEUR + N80507520 SUPPORT"/>
    <s v="BC19952"/>
    <n v="12432"/>
    <d v="2023-03-20T00:00:00"/>
    <x v="0"/>
    <n v="61"/>
    <m/>
    <n v="61"/>
    <n v="0"/>
    <x v="3"/>
    <s v="☺"/>
    <s v="FACTO"/>
    <m/>
    <x v="5"/>
    <x v="0"/>
    <m/>
    <m/>
    <m/>
    <m/>
    <m/>
    <m/>
    <m/>
    <d v="2023-03-03T00:00:00"/>
    <n v="0"/>
  </r>
  <r>
    <x v="1"/>
    <x v="133"/>
    <x v="65"/>
    <m/>
    <m/>
    <m/>
    <d v="2023-02-28T00:00:00"/>
    <m/>
    <s v="6+3"/>
    <s v="MM1879867 CADRE DE CRIBLE + MM1879893 CADRE DE CRIBLE"/>
    <s v="BC19953"/>
    <n v="12433"/>
    <d v="2023-03-17T00:00:00"/>
    <x v="0"/>
    <n v="9000"/>
    <m/>
    <n v="9000"/>
    <n v="0"/>
    <x v="3"/>
    <s v="☺"/>
    <s v="FACTO"/>
    <m/>
    <x v="18"/>
    <x v="0"/>
    <m/>
    <m/>
    <m/>
    <m/>
    <m/>
    <m/>
    <m/>
    <d v="2023-03-17T00:00:00"/>
    <n v="3702"/>
  </r>
  <r>
    <x v="1"/>
    <x v="134"/>
    <x v="66"/>
    <m/>
    <m/>
    <m/>
    <m/>
    <m/>
    <n v="1"/>
    <s v="7080504000/04 SUPPORT"/>
    <s v="BC19954"/>
    <n v="12434"/>
    <d v="2023-03-13T00:00:00"/>
    <x v="0"/>
    <n v="135"/>
    <m/>
    <n v="135"/>
    <n v="0"/>
    <x v="3"/>
    <s v="☺"/>
    <s v="FACTO"/>
    <m/>
    <x v="5"/>
    <x v="0"/>
    <m/>
    <m/>
    <m/>
    <m/>
    <m/>
    <m/>
    <m/>
    <d v="2023-03-03T00:00:00"/>
    <n v="0"/>
  </r>
  <r>
    <x v="26"/>
    <x v="135"/>
    <x v="66"/>
    <s v="DE3517"/>
    <m/>
    <m/>
    <m/>
    <m/>
    <n v="1"/>
    <s v="EQUERRE"/>
    <s v="BC19955"/>
    <n v="12435"/>
    <d v="2023-02-23T00:00:00"/>
    <x v="0"/>
    <n v="2400"/>
    <m/>
    <n v="2400"/>
    <n v="0"/>
    <x v="3"/>
    <s v="☺"/>
    <s v="FACTO"/>
    <m/>
    <x v="47"/>
    <x v="0"/>
    <m/>
    <m/>
    <m/>
    <m/>
    <m/>
    <m/>
    <m/>
    <d v="2023-02-28T00:00:00"/>
    <n v="0"/>
  </r>
  <r>
    <x v="1"/>
    <x v="136"/>
    <x v="66"/>
    <m/>
    <m/>
    <m/>
    <d v="2023-02-28T00:00:00"/>
    <m/>
    <n v="1"/>
    <s v="MM1215689/01 FLASQUE DE FIXATION"/>
    <s v="BC19956"/>
    <n v="12436"/>
    <d v="2023-03-16T00:00:00"/>
    <x v="0"/>
    <n v="275"/>
    <m/>
    <n v="275"/>
    <n v="0"/>
    <x v="3"/>
    <s v="☺"/>
    <s v="FACTO"/>
    <m/>
    <x v="45"/>
    <x v="0"/>
    <m/>
    <m/>
    <m/>
    <m/>
    <m/>
    <m/>
    <m/>
    <d v="2023-03-10T00:00:00"/>
    <n v="0"/>
  </r>
  <r>
    <x v="7"/>
    <x v="137"/>
    <x v="67"/>
    <m/>
    <m/>
    <m/>
    <m/>
    <m/>
    <n v="1"/>
    <s v="ENS PCS"/>
    <s v="BC19957"/>
    <n v="12437"/>
    <d v="2023-03-03T00:00:00"/>
    <x v="0"/>
    <n v="1345"/>
    <m/>
    <n v="1345"/>
    <n v="0"/>
    <x v="3"/>
    <s v="NON OK"/>
    <s v="FACTO"/>
    <m/>
    <x v="48"/>
    <x v="0"/>
    <m/>
    <m/>
    <m/>
    <m/>
    <m/>
    <m/>
    <m/>
    <d v="2023-03-17T00:00:00"/>
    <n v="45"/>
  </r>
  <r>
    <x v="1"/>
    <x v="138"/>
    <x v="67"/>
    <m/>
    <m/>
    <m/>
    <m/>
    <m/>
    <s v="27+10"/>
    <s v="MM0905072/02 PLAQUE + N74100155 RONDELLE"/>
    <s v="BC19958"/>
    <n v="12438"/>
    <d v="2023-02-15T00:00:00"/>
    <x v="0"/>
    <n v="2035"/>
    <m/>
    <n v="2035"/>
    <n v="0"/>
    <x v="5"/>
    <s v="NON OK"/>
    <s v="FACTO"/>
    <m/>
    <x v="34"/>
    <x v="0"/>
    <m/>
    <m/>
    <m/>
    <m/>
    <m/>
    <m/>
    <m/>
    <d v="2023-02-23T00:00:00"/>
    <n v="51"/>
  </r>
  <r>
    <x v="1"/>
    <x v="139"/>
    <x v="68"/>
    <m/>
    <m/>
    <m/>
    <d v="2023-02-28T00:00:00"/>
    <m/>
    <s v="10+10"/>
    <s v="N27095072 CALE + 7027095027 CALE"/>
    <s v="BC19959"/>
    <n v="12439"/>
    <d v="2023-03-09T00:00:00"/>
    <x v="0"/>
    <n v="150"/>
    <m/>
    <n v="150"/>
    <n v="0"/>
    <x v="3"/>
    <s v="☺"/>
    <s v="FACTO"/>
    <m/>
    <x v="46"/>
    <x v="0"/>
    <m/>
    <m/>
    <m/>
    <m/>
    <m/>
    <m/>
    <m/>
    <d v="2023-03-10T00:00:00"/>
    <n v="153"/>
  </r>
  <r>
    <x v="1"/>
    <x v="140"/>
    <x v="68"/>
    <m/>
    <m/>
    <m/>
    <m/>
    <m/>
    <n v="12"/>
    <s v="N80500738 SUPPORT"/>
    <s v="BC19960"/>
    <n v="12440"/>
    <d v="2023-04-11T00:00:00"/>
    <x v="0"/>
    <n v="192"/>
    <m/>
    <n v="192"/>
    <n v="0"/>
    <x v="3"/>
    <s v="☺"/>
    <s v="FACTO"/>
    <m/>
    <x v="30"/>
    <x v="0"/>
    <m/>
    <m/>
    <m/>
    <m/>
    <m/>
    <m/>
    <m/>
    <d v="2023-03-29T00:00:00"/>
    <n v="0"/>
  </r>
  <r>
    <x v="1"/>
    <x v="141"/>
    <x v="68"/>
    <m/>
    <m/>
    <m/>
    <m/>
    <m/>
    <n v="10"/>
    <s v="7045602000/01 FREIN D'ECROU"/>
    <s v="BC19961"/>
    <n v="12441"/>
    <d v="2023-04-13T00:00:00"/>
    <x v="0"/>
    <n v="650"/>
    <m/>
    <n v="650"/>
    <n v="0"/>
    <x v="3"/>
    <s v="☺"/>
    <s v="FACTO"/>
    <m/>
    <x v="30"/>
    <x v="0"/>
    <m/>
    <m/>
    <m/>
    <m/>
    <m/>
    <m/>
    <m/>
    <d v="2023-03-29T00:00:00"/>
    <n v="208"/>
  </r>
  <r>
    <x v="27"/>
    <x v="142"/>
    <x v="68"/>
    <m/>
    <m/>
    <m/>
    <m/>
    <m/>
    <n v="1"/>
    <s v="PIECE EP20 HB400"/>
    <s v="BC19962"/>
    <n v="12442"/>
    <d v="2023-02-17T00:00:00"/>
    <x v="0"/>
    <n v="150"/>
    <m/>
    <n v="150"/>
    <n v="0"/>
    <x v="3"/>
    <s v="☺"/>
    <s v="FACTO"/>
    <m/>
    <x v="29"/>
    <x v="0"/>
    <m/>
    <m/>
    <m/>
    <m/>
    <m/>
    <m/>
    <m/>
    <d v="2023-02-17T00:00:00"/>
    <n v="120"/>
  </r>
  <r>
    <x v="22"/>
    <x v="143"/>
    <x v="69"/>
    <s v="DE3519"/>
    <m/>
    <m/>
    <m/>
    <m/>
    <s v="2+4"/>
    <s v="M3520 BEQUILLE VEHICULE + M3521 GRIFFE"/>
    <s v="BC19963"/>
    <n v="12443"/>
    <d v="2023-03-17T00:00:00"/>
    <x v="0"/>
    <n v="10000"/>
    <m/>
    <n v="10000"/>
    <n v="0"/>
    <x v="3"/>
    <s v="NON OK"/>
    <s v="BPI"/>
    <m/>
    <x v="49"/>
    <x v="0"/>
    <m/>
    <m/>
    <m/>
    <m/>
    <m/>
    <m/>
    <m/>
    <d v="2023-04-19T00:00:00"/>
    <n v="455"/>
  </r>
  <r>
    <x v="6"/>
    <x v="144"/>
    <x v="69"/>
    <m/>
    <m/>
    <m/>
    <m/>
    <m/>
    <s v="1+1"/>
    <s v="D122113-1000X1000-A BRIDE + D121987-1000X1000-A CEINTURE"/>
    <s v="BC19964"/>
    <n v="12444"/>
    <d v="2023-02-28T00:00:00"/>
    <x v="0"/>
    <n v="1340"/>
    <m/>
    <n v="1340"/>
    <n v="0"/>
    <x v="3"/>
    <s v="☺"/>
    <s v="FACTO"/>
    <m/>
    <x v="37"/>
    <x v="0"/>
    <m/>
    <m/>
    <m/>
    <m/>
    <m/>
    <m/>
    <m/>
    <d v="2023-02-28T00:00:00"/>
    <n v="277"/>
  </r>
  <r>
    <x v="9"/>
    <x v="145"/>
    <x v="69"/>
    <m/>
    <m/>
    <m/>
    <m/>
    <m/>
    <n v="2"/>
    <s v="RONDELLE Ø300 ET Ø335"/>
    <s v="BC19965"/>
    <n v="12445"/>
    <d v="2023-02-15T00:00:00"/>
    <x v="0"/>
    <n v="875"/>
    <m/>
    <n v="875"/>
    <n v="0"/>
    <x v="3"/>
    <s v="☺"/>
    <s v="FACTO"/>
    <m/>
    <x v="50"/>
    <x v="0"/>
    <m/>
    <m/>
    <m/>
    <m/>
    <m/>
    <m/>
    <m/>
    <d v="2023-02-16T00:00:00"/>
    <n v="124"/>
  </r>
  <r>
    <x v="11"/>
    <x v="146"/>
    <x v="69"/>
    <m/>
    <m/>
    <m/>
    <m/>
    <m/>
    <n v="17"/>
    <s v="RONDELLE D90XD80 EP2.5 304L"/>
    <s v="BC19966"/>
    <n v="12446"/>
    <d v="2023-02-16T00:00:00"/>
    <x v="0"/>
    <n v="0"/>
    <m/>
    <m/>
    <n v="0"/>
    <x v="3"/>
    <s v="NON OK"/>
    <s v="FACTO"/>
    <m/>
    <x v="51"/>
    <x v="0"/>
    <m/>
    <m/>
    <m/>
    <m/>
    <m/>
    <m/>
    <m/>
    <s v="GRATUIT"/>
    <n v="0"/>
  </r>
  <r>
    <x v="1"/>
    <x v="147"/>
    <x v="69"/>
    <m/>
    <m/>
    <m/>
    <m/>
    <m/>
    <n v="2"/>
    <s v="N85404641/01 BEC DE JETEE"/>
    <s v="BC19967"/>
    <n v="12447"/>
    <d v="2023-04-20T00:00:00"/>
    <x v="0"/>
    <n v="900"/>
    <m/>
    <n v="900"/>
    <n v="0"/>
    <x v="3"/>
    <s v="☺"/>
    <s v="FACTO"/>
    <m/>
    <x v="30"/>
    <x v="0"/>
    <m/>
    <m/>
    <m/>
    <m/>
    <m/>
    <m/>
    <m/>
    <d v="2023-03-29T00:00:00"/>
    <n v="441"/>
  </r>
  <r>
    <x v="2"/>
    <x v="148"/>
    <x v="69"/>
    <m/>
    <m/>
    <m/>
    <d v="2023-02-24T00:00:00"/>
    <m/>
    <s v="1+1"/>
    <s v="D72044PD0001-REP1 PLAQUE D72044PD0001-REP2 OREILLE"/>
    <s v="BC19968"/>
    <n v="12448"/>
    <d v="2023-03-15T00:00:00"/>
    <x v="0"/>
    <n v="500"/>
    <m/>
    <n v="500"/>
    <n v="0"/>
    <x v="3"/>
    <s v="☺"/>
    <s v="FACTO"/>
    <m/>
    <x v="48"/>
    <x v="0"/>
    <m/>
    <m/>
    <m/>
    <m/>
    <m/>
    <m/>
    <m/>
    <d v="2023-03-17T00:00:00"/>
    <n v="0"/>
  </r>
  <r>
    <x v="22"/>
    <x v="149"/>
    <x v="70"/>
    <s v="DE3388"/>
    <m/>
    <m/>
    <m/>
    <m/>
    <n v="1"/>
    <s v="ENS DE PCS GUERCHE DE BRETAGNE"/>
    <s v="BC19969"/>
    <n v="12449"/>
    <d v="2023-02-17T00:00:00"/>
    <x v="0"/>
    <n v="29500"/>
    <m/>
    <n v="29500"/>
    <n v="0"/>
    <x v="3"/>
    <s v="NON OK"/>
    <s v="BPI"/>
    <m/>
    <x v="52"/>
    <x v="0"/>
    <m/>
    <m/>
    <m/>
    <m/>
    <m/>
    <m/>
    <m/>
    <d v="2023-05-17T00:00:00"/>
    <n v="5298"/>
  </r>
  <r>
    <x v="28"/>
    <x v="150"/>
    <x v="70"/>
    <m/>
    <m/>
    <m/>
    <m/>
    <m/>
    <s v="50+50"/>
    <s v="7000-03-0110A LAME SC2 + 2753-335C LAME SC1"/>
    <s v="BC19970"/>
    <n v="12450"/>
    <d v="2023-03-17T00:00:00"/>
    <x v="0"/>
    <n v="950"/>
    <m/>
    <n v="950"/>
    <n v="0"/>
    <x v="3"/>
    <s v="☺"/>
    <s v="FACTO"/>
    <m/>
    <x v="17"/>
    <x v="0"/>
    <m/>
    <m/>
    <m/>
    <m/>
    <m/>
    <m/>
    <m/>
    <d v="2023-03-17T00:00:00"/>
    <n v="82"/>
  </r>
  <r>
    <x v="29"/>
    <x v="151"/>
    <x v="70"/>
    <s v="DE3512"/>
    <m/>
    <m/>
    <m/>
    <m/>
    <n v="1"/>
    <s v="RAMBARDES PLATEFORME MARITIME"/>
    <s v="BC19971"/>
    <n v="12451"/>
    <d v="2023-03-27T00:00:00"/>
    <x v="0"/>
    <n v="21000"/>
    <m/>
    <n v="21000"/>
    <n v="0"/>
    <x v="1"/>
    <s v="NON OK"/>
    <s v="FACTO"/>
    <m/>
    <x v="53"/>
    <x v="0"/>
    <m/>
    <m/>
    <m/>
    <m/>
    <m/>
    <m/>
    <m/>
    <d v="2023-03-27T00:00:00"/>
    <n v="1376"/>
  </r>
  <r>
    <x v="29"/>
    <x v="152"/>
    <x v="71"/>
    <m/>
    <m/>
    <m/>
    <m/>
    <m/>
    <s v="1+1"/>
    <s v="TRAITEMENT PEINTURE + CONTRÔLE DE RAPPORT"/>
    <s v="BC19971/2"/>
    <m/>
    <d v="2023-04-20T00:00:00"/>
    <x v="0"/>
    <n v="9850"/>
    <m/>
    <n v="9850"/>
    <n v="0"/>
    <x v="3"/>
    <s v="NON OK"/>
    <s v="FACTO"/>
    <m/>
    <x v="54"/>
    <x v="0"/>
    <m/>
    <m/>
    <m/>
    <m/>
    <m/>
    <m/>
    <m/>
    <d v="2023-05-31T00:00:00"/>
    <n v="0"/>
  </r>
  <r>
    <x v="24"/>
    <x v="153"/>
    <x v="72"/>
    <s v="DE3515-1"/>
    <m/>
    <m/>
    <m/>
    <m/>
    <n v="1"/>
    <s v="ENS TREUILS - CARTIER"/>
    <s v="BC19972"/>
    <n v="12452"/>
    <d v="2023-04-11T00:00:00"/>
    <x v="0"/>
    <n v="169800"/>
    <m/>
    <n v="117156"/>
    <n v="52644"/>
    <x v="2"/>
    <s v="NON OK"/>
    <s v="FACTO"/>
    <m/>
    <x v="55"/>
    <x v="0"/>
    <m/>
    <m/>
    <m/>
    <m/>
    <m/>
    <m/>
    <m/>
    <d v="2023-10-31T00:00:00"/>
    <n v="7759"/>
  </r>
  <r>
    <x v="24"/>
    <x v="154"/>
    <x v="72"/>
    <s v="DE3511"/>
    <m/>
    <m/>
    <m/>
    <m/>
    <s v="16+4"/>
    <s v="2113-201-PAL-001 PF2/PF5 + 2113-201-PAL-002 PF1"/>
    <s v="BC19973"/>
    <n v="12453"/>
    <d v="2023-04-17T00:00:00"/>
    <x v="0"/>
    <n v="60100"/>
    <m/>
    <n v="37950"/>
    <n v="22150"/>
    <x v="2"/>
    <s v="NON OK"/>
    <s v="FACTO"/>
    <m/>
    <x v="56"/>
    <x v="0"/>
    <m/>
    <m/>
    <m/>
    <m/>
    <m/>
    <m/>
    <m/>
    <d v="2023-10-26T00:00:00"/>
    <m/>
  </r>
  <r>
    <x v="14"/>
    <x v="155"/>
    <x v="72"/>
    <s v="DE3510"/>
    <m/>
    <m/>
    <d v="2023-02-21T00:00:00"/>
    <m/>
    <n v="1"/>
    <s v="ENS DE TUBE CYLINDRIQUE"/>
    <s v="BC19974"/>
    <n v="12454"/>
    <d v="2023-03-13T00:00:00"/>
    <x v="0"/>
    <n v="2010"/>
    <m/>
    <n v="2010"/>
    <n v="0"/>
    <x v="3"/>
    <s v="NON OK"/>
    <s v="FACTO"/>
    <m/>
    <x v="1"/>
    <x v="0"/>
    <m/>
    <m/>
    <m/>
    <m/>
    <m/>
    <m/>
    <m/>
    <d v="2023-03-31T00:00:00"/>
    <n v="0"/>
  </r>
  <r>
    <x v="4"/>
    <x v="156"/>
    <x v="72"/>
    <s v="DE3501"/>
    <m/>
    <m/>
    <d v="2023-02-21T00:00:00"/>
    <m/>
    <n v="1"/>
    <s v="ENS DE PCS"/>
    <s v="BC19975"/>
    <n v="12455"/>
    <d v="2023-03-27T00:00:00"/>
    <x v="0"/>
    <n v="7260"/>
    <m/>
    <n v="7260"/>
    <n v="0"/>
    <x v="3"/>
    <s v="NON OK"/>
    <s v="FACTO"/>
    <m/>
    <x v="57"/>
    <x v="0"/>
    <m/>
    <m/>
    <m/>
    <m/>
    <m/>
    <m/>
    <m/>
    <d v="2023-03-31T00:00:00"/>
    <n v="265"/>
  </r>
  <r>
    <x v="4"/>
    <x v="157"/>
    <x v="72"/>
    <s v="DE3471"/>
    <m/>
    <m/>
    <d v="2023-02-21T00:00:00"/>
    <m/>
    <n v="1"/>
    <s v="ENS DE PCS"/>
    <s v="BC19976"/>
    <n v="12456"/>
    <d v="2023-03-29T00:00:00"/>
    <x v="0"/>
    <n v="7330"/>
    <m/>
    <n v="7330"/>
    <n v="0"/>
    <x v="3"/>
    <s v="NON OK"/>
    <s v="FACTO"/>
    <m/>
    <x v="41"/>
    <x v="0"/>
    <m/>
    <m/>
    <m/>
    <m/>
    <m/>
    <m/>
    <m/>
    <d v="2023-04-19T00:00:00"/>
    <n v="226"/>
  </r>
  <r>
    <x v="13"/>
    <x v="158"/>
    <x v="72"/>
    <s v="DOC"/>
    <m/>
    <m/>
    <m/>
    <m/>
    <n v="2"/>
    <s v="84057958/B SUPPORT POULIE RENVOI LEV. / LMDT"/>
    <s v="BC19977"/>
    <n v="12457"/>
    <d v="2023-03-20T00:00:00"/>
    <x v="0"/>
    <n v="1590"/>
    <m/>
    <n v="1590"/>
    <n v="0"/>
    <x v="3"/>
    <s v="☺"/>
    <s v="BPI"/>
    <m/>
    <x v="35"/>
    <x v="0"/>
    <m/>
    <m/>
    <m/>
    <m/>
    <m/>
    <m/>
    <m/>
    <d v="2023-03-09T00:00:00"/>
    <n v="630"/>
  </r>
  <r>
    <x v="1"/>
    <x v="159"/>
    <x v="72"/>
    <m/>
    <m/>
    <m/>
    <m/>
    <m/>
    <n v="12"/>
    <s v="N80500718/02 SUPPORT DE PALIER"/>
    <s v="BC19978"/>
    <n v="12458"/>
    <d v="2023-04-28T00:00:00"/>
    <x v="0"/>
    <n v="264"/>
    <m/>
    <n v="264"/>
    <n v="0"/>
    <x v="3"/>
    <s v="☺"/>
    <s v="FACTO"/>
    <m/>
    <x v="30"/>
    <x v="0"/>
    <m/>
    <m/>
    <m/>
    <m/>
    <m/>
    <m/>
    <m/>
    <d v="2023-03-29T00:00:00"/>
    <n v="0"/>
  </r>
  <r>
    <x v="1"/>
    <x v="160"/>
    <x v="72"/>
    <m/>
    <m/>
    <m/>
    <d v="2023-03-29T00:00:00"/>
    <m/>
    <s v="4+2"/>
    <s v="N83901784/02 TOLE D'EMBOITAGE +  N28500517 CARTER"/>
    <s v="BC19979"/>
    <n v="12459"/>
    <d v="2023-04-20T00:00:00"/>
    <x v="0"/>
    <n v="2365"/>
    <m/>
    <n v="2365"/>
    <n v="0"/>
    <x v="3"/>
    <s v="☺"/>
    <s v="FACTO"/>
    <m/>
    <x v="58"/>
    <x v="0"/>
    <m/>
    <m/>
    <m/>
    <m/>
    <m/>
    <m/>
    <m/>
    <d v="2023-04-25T00:00:00"/>
    <n v="792"/>
  </r>
  <r>
    <x v="30"/>
    <x v="161"/>
    <x v="73"/>
    <m/>
    <m/>
    <m/>
    <m/>
    <m/>
    <n v="1"/>
    <s v="REPRISE PIECES"/>
    <s v="BC19980"/>
    <n v="12460"/>
    <d v="2023-02-22T00:00:00"/>
    <x v="0"/>
    <n v="150"/>
    <m/>
    <n v="150"/>
    <n v="0"/>
    <x v="3"/>
    <s v="NON OK"/>
    <s v="FACTO"/>
    <m/>
    <x v="34"/>
    <x v="0"/>
    <m/>
    <m/>
    <m/>
    <m/>
    <m/>
    <m/>
    <m/>
    <d v="2023-02-23T00:00:00"/>
    <n v="0"/>
  </r>
  <r>
    <x v="31"/>
    <x v="162"/>
    <x v="73"/>
    <s v="DE3528"/>
    <m/>
    <m/>
    <m/>
    <m/>
    <n v="15"/>
    <s v="B0200200020 SHEAR CONE RUBBERS CROWN BLACK ONLY"/>
    <s v="BC19981"/>
    <n v="12461"/>
    <d v="2023-04-05T00:00:00"/>
    <x v="0"/>
    <n v="5700"/>
    <m/>
    <n v="5700"/>
    <n v="0"/>
    <x v="3"/>
    <s v="☺"/>
    <s v="FACTO"/>
    <m/>
    <x v="52"/>
    <x v="0"/>
    <m/>
    <m/>
    <m/>
    <m/>
    <m/>
    <m/>
    <m/>
    <d v="2023-04-04T00:00:00"/>
    <n v="0"/>
  </r>
  <r>
    <x v="31"/>
    <x v="163"/>
    <x v="74"/>
    <s v="DE3529"/>
    <m/>
    <m/>
    <m/>
    <m/>
    <s v="12+32+18"/>
    <s v="DOWEL TYPE 6 + 4 + 7"/>
    <s v="BC19982"/>
    <n v="12462"/>
    <d v="2023-04-07T00:00:00"/>
    <x v="0"/>
    <n v="39720"/>
    <m/>
    <n v="39720"/>
    <n v="0"/>
    <x v="3"/>
    <s v="☺"/>
    <s v="FACTO"/>
    <m/>
    <x v="52"/>
    <x v="0"/>
    <m/>
    <m/>
    <m/>
    <m/>
    <m/>
    <m/>
    <m/>
    <d v="2023-04-04T00:00:00"/>
    <n v="0"/>
  </r>
  <r>
    <x v="1"/>
    <x v="164"/>
    <x v="74"/>
    <m/>
    <m/>
    <m/>
    <d v="2023-03-29T00:00:00"/>
    <m/>
    <n v="1"/>
    <s v="N26100654 CADRE DE CRIBLE"/>
    <s v="BC19983"/>
    <n v="12463"/>
    <d v="2023-04-28T00:00:00"/>
    <x v="0"/>
    <n v="1140"/>
    <m/>
    <n v="1140"/>
    <n v="0"/>
    <x v="3"/>
    <s v="☺"/>
    <s v="FACTO"/>
    <m/>
    <x v="59"/>
    <x v="0"/>
    <m/>
    <m/>
    <m/>
    <m/>
    <m/>
    <m/>
    <m/>
    <d v="2023-04-11T00:00:00"/>
    <n v="688"/>
  </r>
  <r>
    <x v="1"/>
    <x v="165"/>
    <x v="74"/>
    <m/>
    <m/>
    <m/>
    <d v="2023-03-29T00:00:00"/>
    <m/>
    <s v="4+2"/>
    <s v="N65002808 PLAT + N35900245 RECOUVREMENT (PC.SOUD.)"/>
    <s v="BC19984"/>
    <n v="12464"/>
    <d v="2023-04-20T00:00:00"/>
    <x v="0"/>
    <n v="370"/>
    <m/>
    <n v="370"/>
    <n v="0"/>
    <x v="3"/>
    <s v="☺"/>
    <s v="FACTO"/>
    <m/>
    <x v="60"/>
    <x v="0"/>
    <m/>
    <m/>
    <m/>
    <m/>
    <m/>
    <m/>
    <m/>
    <d v="2023-04-11T00:00:00"/>
    <n v="133"/>
  </r>
  <r>
    <x v="1"/>
    <x v="166"/>
    <x v="74"/>
    <m/>
    <m/>
    <m/>
    <d v="2023-03-29T00:00:00"/>
    <m/>
    <s v="1+1+1+1"/>
    <s v="7060800012  + N86100367 + N24001585 + N24001586"/>
    <s v="BC19985"/>
    <n v="12465"/>
    <d v="2023-04-27T00:00:00"/>
    <x v="0"/>
    <n v="1595"/>
    <m/>
    <n v="1595"/>
    <n v="0"/>
    <x v="1"/>
    <s v="☺"/>
    <s v="FACTO"/>
    <m/>
    <x v="61"/>
    <x v="0"/>
    <m/>
    <m/>
    <m/>
    <m/>
    <m/>
    <m/>
    <m/>
    <d v="2023-04-28T00:00:00"/>
    <m/>
  </r>
  <r>
    <x v="1"/>
    <x v="167"/>
    <x v="75"/>
    <m/>
    <m/>
    <m/>
    <d v="2023-03-29T00:00:00"/>
    <m/>
    <n v="10"/>
    <s v="N31800027 CLE"/>
    <s v="BC19986"/>
    <n v="12466"/>
    <d v="2023-04-27T00:00:00"/>
    <x v="0"/>
    <n v="83"/>
    <m/>
    <n v="83"/>
    <n v="0"/>
    <x v="3"/>
    <s v="☺"/>
    <s v="FACTO"/>
    <m/>
    <x v="60"/>
    <x v="0"/>
    <m/>
    <m/>
    <m/>
    <m/>
    <m/>
    <m/>
    <m/>
    <d v="2023-04-11T00:00:00"/>
    <n v="92"/>
  </r>
  <r>
    <x v="1"/>
    <x v="168"/>
    <x v="75"/>
    <m/>
    <m/>
    <m/>
    <d v="2023-03-29T00:00:00"/>
    <m/>
    <s v="6+6"/>
    <s v="N80500689/01 MONTAGE CAPTEUR + N80507520 SUPPORT"/>
    <s v="BC19987"/>
    <n v="12467"/>
    <d v="2023-04-27T00:00:00"/>
    <x v="0"/>
    <n v="222"/>
    <m/>
    <n v="222"/>
    <n v="0"/>
    <x v="3"/>
    <s v="☺"/>
    <s v="FACTO"/>
    <m/>
    <x v="60"/>
    <x v="0"/>
    <m/>
    <m/>
    <m/>
    <m/>
    <m/>
    <m/>
    <m/>
    <d v="2023-04-11T00:00:00"/>
    <n v="46"/>
  </r>
  <r>
    <x v="1"/>
    <x v="169"/>
    <x v="75"/>
    <m/>
    <m/>
    <m/>
    <d v="2023-03-29T00:00:00"/>
    <m/>
    <n v="1"/>
    <s v="N26001500/02 CADRE DE CRIBLE"/>
    <s v="BC19988"/>
    <n v="12468"/>
    <d v="2023-04-13T00:00:00"/>
    <x v="0"/>
    <n v="1250"/>
    <m/>
    <n v="1250"/>
    <n v="0"/>
    <x v="3"/>
    <s v="☺"/>
    <s v="FACTO"/>
    <m/>
    <x v="60"/>
    <x v="0"/>
    <m/>
    <m/>
    <m/>
    <m/>
    <m/>
    <m/>
    <m/>
    <d v="2023-04-11T00:00:00"/>
    <n v="535"/>
  </r>
  <r>
    <x v="1"/>
    <x v="170"/>
    <x v="76"/>
    <m/>
    <m/>
    <m/>
    <d v="2023-03-29T00:00:00"/>
    <m/>
    <s v="10+10"/>
    <s v="N27095070 CALE + 7027095025 CALE"/>
    <s v="BC19989"/>
    <n v="12469"/>
    <d v="2023-04-06T00:00:00"/>
    <x v="0"/>
    <n v="170"/>
    <m/>
    <n v="170"/>
    <n v="0"/>
    <x v="3"/>
    <s v="☺"/>
    <s v="FACTO"/>
    <m/>
    <x v="60"/>
    <x v="0"/>
    <m/>
    <m/>
    <m/>
    <m/>
    <m/>
    <m/>
    <m/>
    <d v="2023-04-11T00:00:00"/>
    <n v="193"/>
  </r>
  <r>
    <x v="32"/>
    <x v="171"/>
    <x v="77"/>
    <m/>
    <m/>
    <m/>
    <m/>
    <m/>
    <n v="1"/>
    <s v="ENS DE PCS Laser 2016 Lot1 - CT BPE 1 3 2023"/>
    <s v="BC19990"/>
    <n v="12470"/>
    <d v="2023-03-24T00:00:00"/>
    <x v="0"/>
    <n v="667"/>
    <m/>
    <n v="667"/>
    <n v="0"/>
    <x v="3"/>
    <s v="NON OK"/>
    <s v="FACTO"/>
    <m/>
    <x v="62"/>
    <x v="0"/>
    <m/>
    <m/>
    <m/>
    <m/>
    <m/>
    <m/>
    <m/>
    <d v="2023-05-16T00:00:00"/>
    <n v="155"/>
  </r>
  <r>
    <x v="1"/>
    <x v="172"/>
    <x v="77"/>
    <m/>
    <m/>
    <m/>
    <d v="2023-03-29T00:00:00"/>
    <m/>
    <n v="10"/>
    <s v="MM0904829 VIS HEXAGONAL"/>
    <s v="BC19991"/>
    <n v="12471"/>
    <d v="2023-04-06T00:00:00"/>
    <x v="0"/>
    <n v="180"/>
    <m/>
    <n v="180"/>
    <n v="0"/>
    <x v="3"/>
    <s v="NON OK"/>
    <s v="FACTO"/>
    <m/>
    <x v="63"/>
    <x v="0"/>
    <m/>
    <m/>
    <m/>
    <m/>
    <m/>
    <m/>
    <m/>
    <d v="2023-04-28T00:00:00"/>
    <n v="0"/>
  </r>
  <r>
    <x v="13"/>
    <x v="173"/>
    <x v="78"/>
    <s v="DOC"/>
    <m/>
    <m/>
    <m/>
    <m/>
    <s v="1+1"/>
    <s v="84057959/2 BIELLE NUE + 84057958/B SUPPORT POULIE"/>
    <s v="BC19992"/>
    <n v="12472"/>
    <d v="2023-04-03T00:00:00"/>
    <x v="0"/>
    <n v="1505"/>
    <m/>
    <n v="1505"/>
    <n v="0"/>
    <x v="3"/>
    <s v="☺"/>
    <s v="BPI"/>
    <m/>
    <x v="60"/>
    <x v="0"/>
    <m/>
    <m/>
    <m/>
    <m/>
    <m/>
    <m/>
    <m/>
    <d v="2023-04-11T00:00:00"/>
    <n v="339"/>
  </r>
  <r>
    <x v="13"/>
    <x v="174"/>
    <x v="78"/>
    <s v="X"/>
    <m/>
    <m/>
    <m/>
    <m/>
    <s v="8+8"/>
    <s v="F-34108-82/C CONTRE COIN + Z-35108-80/D COIN "/>
    <s v="BC19993"/>
    <n v="12473"/>
    <d v="2023-04-03T00:00:00"/>
    <x v="0"/>
    <n v="1520"/>
    <m/>
    <n v="1520"/>
    <n v="0"/>
    <x v="3"/>
    <s v="☺"/>
    <s v="BPI"/>
    <m/>
    <x v="60"/>
    <x v="0"/>
    <m/>
    <m/>
    <m/>
    <m/>
    <m/>
    <m/>
    <m/>
    <d v="2023-04-11T00:00:00"/>
    <n v="95"/>
  </r>
  <r>
    <x v="13"/>
    <x v="175"/>
    <x v="79"/>
    <s v="DOC"/>
    <m/>
    <m/>
    <m/>
    <m/>
    <n v="1"/>
    <s v="84120436/C BALANCIER"/>
    <s v="BC19994"/>
    <n v="12474"/>
    <d v="2023-04-26T00:00:00"/>
    <x v="0"/>
    <n v="1550"/>
    <m/>
    <n v="1550"/>
    <n v="0"/>
    <x v="3"/>
    <s v="☺"/>
    <s v="BPI"/>
    <m/>
    <x v="60"/>
    <x v="0"/>
    <m/>
    <m/>
    <m/>
    <m/>
    <m/>
    <m/>
    <m/>
    <d v="2023-04-11T00:00:00"/>
    <n v="394"/>
  </r>
  <r>
    <x v="13"/>
    <x v="176"/>
    <x v="79"/>
    <s v="X"/>
    <m/>
    <m/>
    <m/>
    <m/>
    <n v="4"/>
    <s v="T-48109-27/A POUSSOIR 8-10T"/>
    <s v="BC19995"/>
    <n v="12475"/>
    <d v="2023-04-07T00:00:00"/>
    <x v="0"/>
    <n v="248"/>
    <m/>
    <n v="248"/>
    <n v="0"/>
    <x v="3"/>
    <s v="☺"/>
    <s v="BPI"/>
    <m/>
    <x v="64"/>
    <x v="0"/>
    <m/>
    <m/>
    <m/>
    <m/>
    <m/>
    <m/>
    <m/>
    <d v="2023-04-19T00:00:00"/>
    <n v="54"/>
  </r>
  <r>
    <x v="25"/>
    <x v="177"/>
    <x v="79"/>
    <m/>
    <m/>
    <m/>
    <d v="2023-03-03T00:00:00"/>
    <m/>
    <n v="1"/>
    <s v="ENS DE PCS"/>
    <s v="BC19996"/>
    <n v="12476"/>
    <d v="2023-04-17T00:00:00"/>
    <x v="0"/>
    <n v="3314.92"/>
    <m/>
    <n v="3314.92"/>
    <n v="0"/>
    <x v="3"/>
    <s v="NON OK"/>
    <s v="FACTO"/>
    <m/>
    <x v="65"/>
    <x v="0"/>
    <m/>
    <m/>
    <m/>
    <m/>
    <m/>
    <m/>
    <m/>
    <d v="2023-05-04T00:00:00"/>
    <n v="15"/>
  </r>
  <r>
    <x v="1"/>
    <x v="178"/>
    <x v="79"/>
    <m/>
    <m/>
    <m/>
    <d v="2023-03-03T00:00:00"/>
    <m/>
    <n v="13"/>
    <s v="N59400068/03 CROCHET"/>
    <s v="BC19997"/>
    <n v="12477"/>
    <d v="2023-03-07T00:00:00"/>
    <x v="0"/>
    <n v="585"/>
    <m/>
    <n v="585"/>
    <n v="0"/>
    <x v="3"/>
    <s v="☺"/>
    <s v="FACTO"/>
    <m/>
    <x v="35"/>
    <x v="0"/>
    <m/>
    <m/>
    <m/>
    <m/>
    <m/>
    <m/>
    <m/>
    <d v="2023-03-10T00:00:00"/>
    <n v="226"/>
  </r>
  <r>
    <x v="1"/>
    <x v="179"/>
    <x v="80"/>
    <m/>
    <m/>
    <m/>
    <d v="2023-03-29T00:00:00"/>
    <m/>
    <n v="1"/>
    <s v="MM1324237 SOUDAGE, COUVERCLE"/>
    <s v="BC19998"/>
    <n v="12478"/>
    <d v="2023-04-06T00:00:00"/>
    <x v="0"/>
    <n v="155"/>
    <m/>
    <n v="155"/>
    <n v="0"/>
    <x v="3"/>
    <s v="☺"/>
    <s v="FACTO"/>
    <m/>
    <x v="60"/>
    <x v="0"/>
    <m/>
    <m/>
    <m/>
    <m/>
    <m/>
    <m/>
    <m/>
    <d v="2023-04-11T00:00:00"/>
    <n v="30"/>
  </r>
  <r>
    <x v="1"/>
    <x v="180"/>
    <x v="80"/>
    <m/>
    <m/>
    <m/>
    <d v="2023-03-29T00:00:00"/>
    <m/>
    <n v="10"/>
    <s v="MM0903407 CALE"/>
    <s v="BC19999"/>
    <n v="12479"/>
    <d v="2023-04-13T00:00:00"/>
    <x v="0"/>
    <n v="350"/>
    <m/>
    <n v="350"/>
    <n v="0"/>
    <x v="3"/>
    <s v="☺"/>
    <s v="FACTO"/>
    <m/>
    <x v="64"/>
    <x v="0"/>
    <m/>
    <m/>
    <m/>
    <m/>
    <m/>
    <m/>
    <m/>
    <d v="2023-04-11T00:00:00"/>
    <n v="175"/>
  </r>
  <r>
    <x v="13"/>
    <x v="181"/>
    <x v="81"/>
    <s v="DOC"/>
    <m/>
    <m/>
    <m/>
    <m/>
    <n v="2"/>
    <s v="84057958/B SUPPORT POULIE RENVOI LEV. / LMDT"/>
    <s v="BC20000"/>
    <n v="12480"/>
    <d v="2023-04-17T00:00:00"/>
    <x v="0"/>
    <n v="1590"/>
    <m/>
    <n v="1590"/>
    <n v="0"/>
    <x v="3"/>
    <s v="☺"/>
    <s v="BPI"/>
    <m/>
    <x v="60"/>
    <x v="0"/>
    <m/>
    <m/>
    <m/>
    <m/>
    <m/>
    <m/>
    <m/>
    <d v="2023-04-11T00:00:00"/>
    <n v="1258"/>
  </r>
  <r>
    <x v="13"/>
    <x v="182"/>
    <x v="81"/>
    <s v="DOC"/>
    <m/>
    <m/>
    <m/>
    <m/>
    <n v="2"/>
    <s v="84057958/B SUPPORT POULIE RENVOI LEV. / LMDT"/>
    <s v="BC20001"/>
    <n v="12481"/>
    <d v="2023-04-28T00:00:00"/>
    <x v="0"/>
    <n v="1590"/>
    <m/>
    <n v="1590"/>
    <n v="0"/>
    <x v="3"/>
    <s v="☺"/>
    <s v="BPI"/>
    <m/>
    <x v="60"/>
    <x v="0"/>
    <m/>
    <m/>
    <m/>
    <m/>
    <m/>
    <m/>
    <m/>
    <d v="2023-04-11T00:00:00"/>
    <n v="0"/>
  </r>
  <r>
    <x v="6"/>
    <x v="183"/>
    <x v="81"/>
    <m/>
    <m/>
    <m/>
    <d v="2023-03-08T00:00:00"/>
    <m/>
    <s v="1+1"/>
    <s v="BRIDE 450X400 + CEINTURE 450X400"/>
    <s v="BC20002"/>
    <n v="12482"/>
    <d v="2023-03-21T00:00:00"/>
    <x v="0"/>
    <n v="450"/>
    <m/>
    <n v="450"/>
    <n v="0"/>
    <x v="3"/>
    <s v="NON OK"/>
    <s v="FACTO"/>
    <m/>
    <x v="57"/>
    <x v="0"/>
    <m/>
    <m/>
    <m/>
    <m/>
    <m/>
    <m/>
    <m/>
    <d v="2023-03-31T00:00:00"/>
    <n v="105"/>
  </r>
  <r>
    <x v="6"/>
    <x v="184"/>
    <x v="81"/>
    <s v="DE3549"/>
    <m/>
    <m/>
    <d v="2023-03-08T00:00:00"/>
    <m/>
    <s v="12+4+4+4"/>
    <s v="BRIDE UT + BRIDE UTC + CEINTURE + BERCEAU 300X300"/>
    <s v="BC20003"/>
    <n v="12483"/>
    <d v="2023-04-11T00:00:00"/>
    <x v="0"/>
    <n v="3430"/>
    <m/>
    <n v="3430"/>
    <n v="0"/>
    <x v="3"/>
    <s v="NON OK"/>
    <s v="FACTO"/>
    <m/>
    <x v="66"/>
    <x v="0"/>
    <m/>
    <m/>
    <m/>
    <m/>
    <m/>
    <m/>
    <m/>
    <d v="2023-04-28T00:00:00"/>
    <n v="526"/>
  </r>
  <r>
    <x v="4"/>
    <x v="185"/>
    <x v="81"/>
    <s v="DE3541"/>
    <m/>
    <m/>
    <d v="2023-03-08T00:00:00"/>
    <m/>
    <n v="1"/>
    <s v="ENS DE PCS"/>
    <s v="BC20004"/>
    <n v="12484"/>
    <d v="2023-04-19T00:00:00"/>
    <x v="0"/>
    <n v="5255"/>
    <m/>
    <n v="5255"/>
    <n v="0"/>
    <x v="3"/>
    <s v="NON OK"/>
    <s v="FACTO"/>
    <m/>
    <x v="61"/>
    <x v="0"/>
    <m/>
    <m/>
    <m/>
    <m/>
    <m/>
    <m/>
    <m/>
    <d v="2023-04-25T00:00:00"/>
    <n v="276"/>
  </r>
  <r>
    <x v="7"/>
    <x v="186"/>
    <x v="81"/>
    <s v="DE3521"/>
    <m/>
    <m/>
    <d v="2023-03-24T00:00:00"/>
    <m/>
    <s v="1+1"/>
    <s v="TRIANGLE ACIER S355 V3 + ESSAIS EN CHARGE"/>
    <s v="BC20005"/>
    <n v="12485"/>
    <d v="2023-04-18T00:00:00"/>
    <x v="0"/>
    <n v="13250"/>
    <m/>
    <n v="13250"/>
    <n v="0"/>
    <x v="3"/>
    <s v="NON OK"/>
    <s v="FACTO"/>
    <m/>
    <x v="67"/>
    <x v="0"/>
    <m/>
    <m/>
    <m/>
    <m/>
    <m/>
    <m/>
    <m/>
    <d v="2023-05-12T00:00:00"/>
    <n v="605"/>
  </r>
  <r>
    <x v="17"/>
    <x v="187"/>
    <x v="81"/>
    <s v="X"/>
    <m/>
    <m/>
    <m/>
    <m/>
    <n v="3"/>
    <s v="S-63384-02/C BIELLE D'ENTRAINEMENT"/>
    <s v="BC20006"/>
    <n v="12486"/>
    <d v="2023-04-19T00:00:00"/>
    <x v="0"/>
    <n v="2172"/>
    <m/>
    <n v="2172"/>
    <n v="0"/>
    <x v="3"/>
    <s v="NON OK"/>
    <s v="BPI"/>
    <m/>
    <x v="68"/>
    <x v="0"/>
    <m/>
    <m/>
    <m/>
    <m/>
    <m/>
    <m/>
    <m/>
    <d v="2023-06-30T00:00:00"/>
    <n v="99"/>
  </r>
  <r>
    <x v="25"/>
    <x v="188"/>
    <x v="81"/>
    <m/>
    <m/>
    <m/>
    <m/>
    <m/>
    <n v="8"/>
    <s v="EL00010189 FIXATION ANNEAU DE PROTECTION HELICE"/>
    <s v="BC20007"/>
    <n v="12487"/>
    <d v="2023-03-08T00:00:00"/>
    <x v="0"/>
    <n v="400"/>
    <m/>
    <n v="400"/>
    <n v="0"/>
    <x v="3"/>
    <s v="☺"/>
    <s v="FACTO"/>
    <m/>
    <x v="45"/>
    <x v="0"/>
    <m/>
    <m/>
    <m/>
    <m/>
    <m/>
    <m/>
    <m/>
    <d v="2023-03-09T00:00:00"/>
    <n v="53"/>
  </r>
  <r>
    <x v="1"/>
    <x v="189"/>
    <x v="82"/>
    <m/>
    <m/>
    <m/>
    <d v="2023-03-29T00:00:00"/>
    <m/>
    <n v="1"/>
    <s v="N26100718/02 CADRE DE CRIBLE"/>
    <s v="BC20008"/>
    <n v="12488"/>
    <d v="2023-05-17T00:00:00"/>
    <x v="0"/>
    <n v="3250"/>
    <m/>
    <n v="3250"/>
    <n v="0"/>
    <x v="3"/>
    <s v="☺"/>
    <s v="FACTO"/>
    <m/>
    <x v="69"/>
    <x v="0"/>
    <m/>
    <m/>
    <m/>
    <m/>
    <m/>
    <m/>
    <m/>
    <d v="2023-05-04T00:00:00"/>
    <n v="630"/>
  </r>
  <r>
    <x v="1"/>
    <x v="190"/>
    <x v="83"/>
    <m/>
    <m/>
    <m/>
    <d v="2023-03-29T00:00:00"/>
    <m/>
    <s v="1+1+6"/>
    <s v="N86100367/01 TUBE GUIDAGE+ MM0905161+N80507520 SUPPORT"/>
    <s v="BC20009"/>
    <n v="12489"/>
    <d v="2023-04-27T00:00:00"/>
    <x v="0"/>
    <n v="725"/>
    <m/>
    <n v="725"/>
    <n v="0"/>
    <x v="3"/>
    <s v="☺"/>
    <s v="FACTO"/>
    <m/>
    <x v="63"/>
    <x v="0"/>
    <m/>
    <m/>
    <m/>
    <m/>
    <m/>
    <m/>
    <m/>
    <d v="2023-04-28T00:00:00"/>
    <n v="31"/>
  </r>
  <r>
    <x v="10"/>
    <x v="191"/>
    <x v="84"/>
    <s v="DOC"/>
    <m/>
    <m/>
    <m/>
    <m/>
    <s v="3+1+1"/>
    <s v="84005517/A CALE+ 84065517/A SUPPORT+ Q-55483-96/A TUBE"/>
    <s v="BC20010"/>
    <n v="12490"/>
    <d v="2023-03-29T00:00:00"/>
    <x v="0"/>
    <n v="415"/>
    <m/>
    <n v="415"/>
    <n v="0"/>
    <x v="1"/>
    <s v="NON OK"/>
    <s v="BPI"/>
    <m/>
    <x v="52"/>
    <x v="0"/>
    <m/>
    <m/>
    <m/>
    <m/>
    <m/>
    <m/>
    <m/>
    <d v="2023-04-11T00:00:00"/>
    <n v="0"/>
  </r>
  <r>
    <x v="33"/>
    <x v="192"/>
    <x v="84"/>
    <s v="DE3527"/>
    <m/>
    <m/>
    <m/>
    <m/>
    <n v="1"/>
    <s v="ENS DE PCS"/>
    <s v="BC20011"/>
    <n v="12491"/>
    <d v="2023-04-12T00:00:00"/>
    <x v="0"/>
    <n v="18400"/>
    <m/>
    <n v="18400"/>
    <n v="0"/>
    <x v="1"/>
    <s v="NON OK"/>
    <s v="FACTO"/>
    <m/>
    <x v="70"/>
    <x v="0"/>
    <m/>
    <m/>
    <m/>
    <m/>
    <m/>
    <m/>
    <m/>
    <d v="2023-06-21T00:00:00"/>
    <m/>
  </r>
  <r>
    <x v="22"/>
    <x v="193"/>
    <x v="85"/>
    <s v="DE3555"/>
    <m/>
    <m/>
    <m/>
    <m/>
    <s v="2+4"/>
    <s v="M3530 BEQUILLE + M3531 GRIFFE BEQUILLE CONTREPOIDS"/>
    <s v="BC20012"/>
    <n v="12492"/>
    <d v="2023-04-07T00:00:00"/>
    <x v="0"/>
    <n v="11150"/>
    <m/>
    <n v="11150"/>
    <n v="0"/>
    <x v="3"/>
    <s v="NON OK"/>
    <s v="BPI"/>
    <m/>
    <x v="65"/>
    <x v="0"/>
    <m/>
    <m/>
    <m/>
    <m/>
    <m/>
    <m/>
    <m/>
    <d v="2023-05-12T00:00:00"/>
    <n v="264"/>
  </r>
  <r>
    <x v="4"/>
    <x v="194"/>
    <x v="85"/>
    <m/>
    <m/>
    <m/>
    <d v="2023-03-13T00:00:00"/>
    <m/>
    <s v="1+1"/>
    <s v="BOM008467 + BOM008468 PLAQUES FROTTEMENTS"/>
    <s v="BC20013"/>
    <n v="12493"/>
    <d v="2023-04-03T00:00:00"/>
    <x v="0"/>
    <n v="150"/>
    <m/>
    <n v="150"/>
    <n v="0"/>
    <x v="3"/>
    <s v="NON OK"/>
    <s v="FACTO"/>
    <m/>
    <x v="71"/>
    <x v="0"/>
    <m/>
    <m/>
    <m/>
    <m/>
    <m/>
    <m/>
    <m/>
    <d v="2023-04-19T00:00:00"/>
    <n v="0"/>
  </r>
  <r>
    <x v="14"/>
    <x v="195"/>
    <x v="85"/>
    <s v="DE3544"/>
    <m/>
    <m/>
    <d v="2023-03-28T00:00:00"/>
    <m/>
    <s v="1+1+1"/>
    <s v="T91440-PD101/A + T91440-PD-4001/B + T91440-PD-4301/A"/>
    <s v="BC20014"/>
    <n v="12494"/>
    <d v="2023-05-05T00:00:00"/>
    <x v="0"/>
    <n v="35300"/>
    <m/>
    <n v="35300"/>
    <n v="0"/>
    <x v="3"/>
    <s v="NON OK"/>
    <s v="FACTO"/>
    <m/>
    <x v="72"/>
    <x v="0"/>
    <m/>
    <m/>
    <m/>
    <m/>
    <m/>
    <m/>
    <m/>
    <d v="2023-05-16T00:00:00"/>
    <n v="6206"/>
  </r>
  <r>
    <x v="31"/>
    <x v="196"/>
    <x v="86"/>
    <m/>
    <m/>
    <m/>
    <m/>
    <m/>
    <n v="1"/>
    <s v="ENSEMBLE DE PIECES SVT PLAN"/>
    <s v="BC20015"/>
    <n v="12495"/>
    <d v="2023-03-24T00:00:00"/>
    <x v="0"/>
    <n v="47830"/>
    <m/>
    <n v="47830"/>
    <n v="0"/>
    <x v="3"/>
    <s v="NON OK"/>
    <s v="FACTO"/>
    <m/>
    <x v="38"/>
    <x v="0"/>
    <m/>
    <m/>
    <m/>
    <m/>
    <m/>
    <m/>
    <m/>
    <d v="2023-04-18T00:00:00"/>
    <n v="19528"/>
  </r>
  <r>
    <x v="1"/>
    <x v="197"/>
    <x v="87"/>
    <m/>
    <m/>
    <m/>
    <m/>
    <m/>
    <n v="4"/>
    <s v="N43800027 ENSEMBLE FILTRE"/>
    <s v="BC20016"/>
    <n v="12496"/>
    <d v="2023-03-23T00:00:00"/>
    <x v="0"/>
    <n v="620"/>
    <m/>
    <n v="620"/>
    <n v="0"/>
    <x v="3"/>
    <s v="☺"/>
    <s v="FACTO"/>
    <m/>
    <x v="73"/>
    <x v="0"/>
    <m/>
    <m/>
    <m/>
    <m/>
    <m/>
    <m/>
    <m/>
    <d v="2023-03-29T00:00:00"/>
    <n v="98"/>
  </r>
  <r>
    <x v="4"/>
    <x v="198"/>
    <x v="87"/>
    <s v="DE3540"/>
    <m/>
    <m/>
    <d v="2023-05-22T00:00:00"/>
    <m/>
    <n v="1"/>
    <s v="ENSEMBLE DE PIECES SVT PLAN"/>
    <s v="BC20017"/>
    <n v="12497"/>
    <d v="2023-06-02T00:00:00"/>
    <x v="4"/>
    <n v="200094"/>
    <m/>
    <n v="102266.8"/>
    <n v="97827.199999999997"/>
    <x v="2"/>
    <s v="NON OK"/>
    <s v="FACTO"/>
    <m/>
    <x v="74"/>
    <x v="0"/>
    <m/>
    <m/>
    <m/>
    <m/>
    <m/>
    <m/>
    <m/>
    <d v="2023-06-28T00:00:00"/>
    <n v="31604"/>
  </r>
  <r>
    <x v="4"/>
    <x v="199"/>
    <x v="88"/>
    <m/>
    <m/>
    <m/>
    <m/>
    <m/>
    <m/>
    <s v="TRANSPORT + STOCKAGE GOULOTTES"/>
    <s v="BC20017/2"/>
    <m/>
    <d v="2023-10-02T00:00:00"/>
    <x v="5"/>
    <n v="725"/>
    <m/>
    <m/>
    <n v="725"/>
    <x v="4"/>
    <s v=""/>
    <s v="FACTO"/>
    <m/>
    <x v="0"/>
    <x v="0"/>
    <m/>
    <m/>
    <m/>
    <m/>
    <m/>
    <m/>
    <m/>
    <m/>
    <m/>
  </r>
  <r>
    <x v="22"/>
    <x v="200"/>
    <x v="87"/>
    <m/>
    <m/>
    <m/>
    <d v="2023-03-28T00:00:00"/>
    <m/>
    <n v="1"/>
    <s v="CHASSIS TREUIL 156-16 - M1020"/>
    <s v="BC20018"/>
    <n v="12498"/>
    <d v="2023-07-15T00:00:00"/>
    <x v="0"/>
    <n v="14500"/>
    <m/>
    <n v="14500"/>
    <n v="0"/>
    <x v="3"/>
    <s v="☺"/>
    <s v="BPI"/>
    <m/>
    <x v="75"/>
    <x v="0"/>
    <m/>
    <m/>
    <m/>
    <m/>
    <m/>
    <m/>
    <m/>
    <d v="2023-07-25T00:00:00"/>
    <n v="579"/>
  </r>
  <r>
    <x v="13"/>
    <x v="201"/>
    <x v="89"/>
    <s v="X"/>
    <m/>
    <m/>
    <m/>
    <m/>
    <n v="12"/>
    <s v="84067448 TUBE ROND 21,3X2,3X510 - CAB-IN"/>
    <s v="BC20019"/>
    <n v="12499"/>
    <d v="2023-04-12T00:00:00"/>
    <x v="0"/>
    <n v="252"/>
    <m/>
    <n v="252"/>
    <n v="0"/>
    <x v="3"/>
    <s v="☺"/>
    <s v="BPI"/>
    <m/>
    <x v="60"/>
    <x v="0"/>
    <m/>
    <m/>
    <m/>
    <m/>
    <m/>
    <m/>
    <m/>
    <d v="2023-04-11T00:00:00"/>
    <n v="0"/>
  </r>
  <r>
    <x v="7"/>
    <x v="202"/>
    <x v="89"/>
    <s v="DE3562"/>
    <m/>
    <m/>
    <m/>
    <m/>
    <s v="1+1+1"/>
    <s v="MAQUETTE WZT ET LTG + PLAQUE INOX"/>
    <s v="BC20020"/>
    <n v="12500"/>
    <d v="2023-04-25T00:00:00"/>
    <x v="0"/>
    <n v="2755"/>
    <m/>
    <n v="2755"/>
    <n v="0"/>
    <x v="3"/>
    <s v="NON OK"/>
    <s v="FACTO"/>
    <m/>
    <x v="67"/>
    <x v="0"/>
    <m/>
    <m/>
    <m/>
    <m/>
    <m/>
    <m/>
    <m/>
    <d v="2023-05-12T00:00:00"/>
    <n v="877"/>
  </r>
  <r>
    <x v="24"/>
    <x v="203"/>
    <x v="89"/>
    <s v="DE3561"/>
    <m/>
    <m/>
    <m/>
    <m/>
    <n v="32"/>
    <s v="FLASQUES PALIER PF2/5"/>
    <s v="BC20021"/>
    <n v="12501"/>
    <d v="2023-04-19T00:00:00"/>
    <x v="0"/>
    <n v="83800"/>
    <m/>
    <n v="57120"/>
    <n v="26680"/>
    <x v="2"/>
    <s v="NON OK"/>
    <s v="FACTO"/>
    <m/>
    <x v="55"/>
    <x v="0"/>
    <m/>
    <m/>
    <m/>
    <m/>
    <m/>
    <m/>
    <m/>
    <d v="2023-10-31T00:00:00"/>
    <n v="3129"/>
  </r>
  <r>
    <x v="4"/>
    <x v="204"/>
    <x v="89"/>
    <s v="DE3558"/>
    <m/>
    <m/>
    <d v="2023-03-28T00:00:00"/>
    <m/>
    <n v="1"/>
    <s v="ENS DE PCS"/>
    <s v="BC20022"/>
    <n v="12502"/>
    <d v="2023-04-26T00:00:00"/>
    <x v="0"/>
    <n v="2637"/>
    <m/>
    <n v="2637"/>
    <n v="0"/>
    <x v="3"/>
    <s v="☺"/>
    <s v="FACTO"/>
    <m/>
    <x v="61"/>
    <x v="0"/>
    <m/>
    <m/>
    <m/>
    <m/>
    <m/>
    <m/>
    <m/>
    <d v="2023-04-25T00:00:00"/>
    <n v="654"/>
  </r>
  <r>
    <x v="4"/>
    <x v="205"/>
    <x v="90"/>
    <s v="DE3523"/>
    <m/>
    <m/>
    <d v="2023-03-22T00:00:00"/>
    <m/>
    <n v="1"/>
    <s v="ENS DE PCS"/>
    <s v="BC20023"/>
    <n v="12503"/>
    <d v="2023-05-26T00:00:00"/>
    <x v="0"/>
    <n v="17070"/>
    <m/>
    <n v="17070"/>
    <n v="0"/>
    <x v="3"/>
    <s v="NON OK"/>
    <s v="FACTO"/>
    <m/>
    <x v="76"/>
    <x v="0"/>
    <m/>
    <m/>
    <m/>
    <m/>
    <m/>
    <m/>
    <m/>
    <d v="2023-06-26T00:00:00"/>
    <n v="1636"/>
  </r>
  <r>
    <x v="11"/>
    <x v="206"/>
    <x v="90"/>
    <s v="DE3530"/>
    <m/>
    <m/>
    <m/>
    <m/>
    <n v="1"/>
    <s v="CAI0055 CAISSON SOUDE EP3 E-P0098-RBP-010/A"/>
    <s v="BC20024"/>
    <n v="12504"/>
    <d v="2023-04-20T00:00:00"/>
    <x v="0"/>
    <n v="4150"/>
    <m/>
    <n v="4150"/>
    <n v="0"/>
    <x v="3"/>
    <s v="NON OK"/>
    <s v="FACTO"/>
    <m/>
    <x v="72"/>
    <x v="0"/>
    <m/>
    <m/>
    <m/>
    <m/>
    <m/>
    <m/>
    <m/>
    <d v="2023-05-23T00:00:00"/>
    <n v="846"/>
  </r>
  <r>
    <x v="1"/>
    <x v="207"/>
    <x v="90"/>
    <m/>
    <m/>
    <m/>
    <d v="2023-03-29T00:00:00"/>
    <m/>
    <s v="10+2+6"/>
    <s v="N65001476/01 + N28000844/05 + N27095054/01"/>
    <s v="BC20025"/>
    <n v="12505"/>
    <d v="2023-04-18T00:00:00"/>
    <x v="0"/>
    <n v="896"/>
    <m/>
    <n v="896"/>
    <n v="0"/>
    <x v="3"/>
    <s v="☺"/>
    <s v="FACTO"/>
    <m/>
    <x v="59"/>
    <x v="0"/>
    <m/>
    <m/>
    <m/>
    <m/>
    <m/>
    <m/>
    <m/>
    <d v="2023-04-11T00:00:00"/>
    <n v="241"/>
  </r>
  <r>
    <x v="13"/>
    <x v="208"/>
    <x v="90"/>
    <s v="DOC"/>
    <m/>
    <m/>
    <m/>
    <m/>
    <n v="1"/>
    <s v="84057959/B BIELLE NUE / LMDT"/>
    <s v="BC20026"/>
    <n v="12506"/>
    <d v="2023-04-19T00:00:00"/>
    <x v="0"/>
    <n v="710"/>
    <m/>
    <n v="710"/>
    <n v="0"/>
    <x v="3"/>
    <s v="NON OK"/>
    <s v="BPI"/>
    <m/>
    <x v="77"/>
    <x v="0"/>
    <m/>
    <m/>
    <m/>
    <m/>
    <m/>
    <m/>
    <m/>
    <d v="2023-04-28T00:00:00"/>
    <n v="715"/>
  </r>
  <r>
    <x v="13"/>
    <x v="209"/>
    <x v="90"/>
    <s v="DOC"/>
    <m/>
    <m/>
    <m/>
    <m/>
    <n v="1"/>
    <s v="84120436/C BALANCIER"/>
    <s v="BC20027"/>
    <n v="12507"/>
    <d v="2023-06-19T00:00:00"/>
    <x v="0"/>
    <n v="1550"/>
    <m/>
    <n v="1550"/>
    <n v="0"/>
    <x v="3"/>
    <s v="NON OK"/>
    <s v="BPI"/>
    <m/>
    <x v="78"/>
    <x v="0"/>
    <m/>
    <m/>
    <m/>
    <m/>
    <m/>
    <m/>
    <m/>
    <d v="2023-07-06T00:00:00"/>
    <n v="394"/>
  </r>
  <r>
    <x v="14"/>
    <x v="210"/>
    <x v="90"/>
    <s v="DE3543"/>
    <m/>
    <m/>
    <d v="2023-03-28T00:00:00"/>
    <m/>
    <n v="1"/>
    <s v="ENS DE PCS"/>
    <s v="BC20028"/>
    <n v="12508"/>
    <d v="2023-05-30T00:00:00"/>
    <x v="0"/>
    <n v="44300"/>
    <m/>
    <n v="44300"/>
    <n v="0"/>
    <x v="1"/>
    <s v="NON OK"/>
    <s v="FACTO"/>
    <m/>
    <x v="79"/>
    <x v="0"/>
    <m/>
    <m/>
    <m/>
    <m/>
    <m/>
    <m/>
    <m/>
    <d v="2023-06-26T00:00:00"/>
    <n v="5008"/>
  </r>
  <r>
    <x v="4"/>
    <x v="211"/>
    <x v="90"/>
    <s v="DE3565"/>
    <m/>
    <m/>
    <d v="2023-06-27T00:00:00"/>
    <m/>
    <n v="3"/>
    <s v="ACHAT PRESTATION GOULOTTE A08064M.PE.3050/C"/>
    <s v="BC20029"/>
    <n v="12509"/>
    <d v="2023-06-15T00:00:00"/>
    <x v="4"/>
    <n v="36899.980000000003"/>
    <m/>
    <n v="11466.66"/>
    <n v="25433.320000000003"/>
    <x v="2"/>
    <s v="NON OK"/>
    <s v="FACTO"/>
    <m/>
    <x v="74"/>
    <x v="0"/>
    <m/>
    <m/>
    <m/>
    <m/>
    <m/>
    <m/>
    <m/>
    <d v="2023-06-28T00:00:00"/>
    <m/>
  </r>
  <r>
    <x v="6"/>
    <x v="212"/>
    <x v="91"/>
    <s v="DE3569"/>
    <m/>
    <m/>
    <d v="2023-04-05T00:00:00"/>
    <m/>
    <n v="2"/>
    <s v="PM003558 SECTION 300X300"/>
    <s v="BC20030"/>
    <n v="12510"/>
    <d v="2023-04-11T00:00:00"/>
    <x v="0"/>
    <n v="2050"/>
    <m/>
    <n v="2050"/>
    <n v="0"/>
    <x v="3"/>
    <s v="NON OK"/>
    <s v="FACTO"/>
    <m/>
    <x v="41"/>
    <x v="0"/>
    <m/>
    <m/>
    <m/>
    <m/>
    <m/>
    <m/>
    <m/>
    <d v="2023-04-19T00:00:00"/>
    <n v="420"/>
  </r>
  <r>
    <x v="4"/>
    <x v="213"/>
    <x v="91"/>
    <s v="DE3547"/>
    <m/>
    <m/>
    <d v="2023-03-28T00:00:00"/>
    <m/>
    <n v="1"/>
    <s v="ENS DE PCS"/>
    <s v="BC20031"/>
    <n v="12511"/>
    <d v="2023-06-05T00:00:00"/>
    <x v="0"/>
    <n v="65330"/>
    <m/>
    <n v="65330"/>
    <n v="0"/>
    <x v="3"/>
    <s v="NON OK"/>
    <s v="FACTO"/>
    <m/>
    <x v="80"/>
    <x v="0"/>
    <m/>
    <m/>
    <m/>
    <m/>
    <m/>
    <m/>
    <m/>
    <d v="2023-07-06T00:00:00"/>
    <n v="17311"/>
  </r>
  <r>
    <x v="4"/>
    <x v="214"/>
    <x v="92"/>
    <s v="DE3551"/>
    <m/>
    <m/>
    <d v="2023-04-05T00:00:00"/>
    <m/>
    <n v="1"/>
    <s v="ENS DE PCS"/>
    <s v="BC20032"/>
    <n v="12512"/>
    <d v="2023-06-01T00:00:00"/>
    <x v="0"/>
    <n v="14880"/>
    <m/>
    <n v="14880"/>
    <n v="0"/>
    <x v="3"/>
    <s v="NON OK"/>
    <s v="FACTO"/>
    <m/>
    <x v="80"/>
    <x v="0"/>
    <m/>
    <m/>
    <m/>
    <m/>
    <m/>
    <m/>
    <m/>
    <d v="2023-07-06T00:00:00"/>
    <n v="422"/>
  </r>
  <r>
    <x v="1"/>
    <x v="215"/>
    <x v="93"/>
    <m/>
    <m/>
    <m/>
    <d v="2023-03-29T00:00:00"/>
    <m/>
    <n v="10"/>
    <s v="1070589817/02 CALE"/>
    <s v="BC20033"/>
    <n v="12513"/>
    <d v="2023-04-20T00:00:00"/>
    <x v="0"/>
    <n v="350"/>
    <m/>
    <n v="350"/>
    <n v="0"/>
    <x v="3"/>
    <s v="☺"/>
    <s v="FACTO"/>
    <m/>
    <x v="64"/>
    <x v="0"/>
    <m/>
    <m/>
    <m/>
    <m/>
    <m/>
    <m/>
    <m/>
    <d v="2023-04-11T00:00:00"/>
    <n v="283"/>
  </r>
  <r>
    <x v="1"/>
    <x v="216"/>
    <x v="93"/>
    <m/>
    <m/>
    <m/>
    <d v="2023-03-29T00:00:00"/>
    <m/>
    <n v="2"/>
    <s v="N28000844/05 CAPOT INTERNE"/>
    <s v="BC20034"/>
    <n v="12514"/>
    <d v="2023-05-11T00:00:00"/>
    <x v="0"/>
    <n v="580"/>
    <m/>
    <n v="580"/>
    <n v="0"/>
    <x v="3"/>
    <s v="☺"/>
    <s v="FACTO"/>
    <m/>
    <x v="59"/>
    <x v="0"/>
    <m/>
    <m/>
    <m/>
    <m/>
    <m/>
    <m/>
    <m/>
    <d v="2023-04-11T00:00:00"/>
    <n v="0"/>
  </r>
  <r>
    <x v="1"/>
    <x v="217"/>
    <x v="93"/>
    <m/>
    <m/>
    <m/>
    <d v="2023-03-29T00:00:00"/>
    <m/>
    <n v="1"/>
    <s v="N23410513/08 VIBRATEUR"/>
    <s v="BC20035"/>
    <n v="12515"/>
    <d v="2023-05-11T00:00:00"/>
    <x v="0"/>
    <n v="3100"/>
    <m/>
    <n v="3100"/>
    <n v="0"/>
    <x v="3"/>
    <s v="☺"/>
    <s v="FACTO"/>
    <m/>
    <x v="62"/>
    <x v="0"/>
    <m/>
    <m/>
    <m/>
    <m/>
    <m/>
    <m/>
    <m/>
    <d v="2023-05-12T00:00:00"/>
    <n v="1256"/>
  </r>
  <r>
    <x v="1"/>
    <x v="218"/>
    <x v="94"/>
    <m/>
    <m/>
    <m/>
    <d v="2023-03-29T00:00:00"/>
    <m/>
    <s v="2+5"/>
    <s v="MM0904779/03 COUVERCLE + N80507572 SUPPORT"/>
    <s v="BC20036"/>
    <n v="12516"/>
    <d v="2023-05-22T00:00:00"/>
    <x v="0"/>
    <n v="435"/>
    <m/>
    <n v="435"/>
    <n v="0"/>
    <x v="3"/>
    <s v="NON OK"/>
    <s v="FACTO"/>
    <m/>
    <x v="9"/>
    <x v="0"/>
    <m/>
    <m/>
    <m/>
    <m/>
    <m/>
    <m/>
    <m/>
    <d v="2023-05-31T00:00:00"/>
    <n v="180"/>
  </r>
  <r>
    <x v="17"/>
    <x v="219"/>
    <x v="95"/>
    <s v="X"/>
    <m/>
    <m/>
    <m/>
    <m/>
    <n v="2"/>
    <s v="F-18109-56/B AXE DE COMMANDE / CONTROL"/>
    <s v="BC20037"/>
    <n v="12517"/>
    <d v="2023-04-28T00:00:00"/>
    <x v="0"/>
    <n v="350"/>
    <m/>
    <n v="350"/>
    <n v="0"/>
    <x v="3"/>
    <s v="NON OK"/>
    <s v="BPI"/>
    <m/>
    <x v="81"/>
    <x v="0"/>
    <m/>
    <m/>
    <m/>
    <m/>
    <m/>
    <m/>
    <m/>
    <d v="2023-06-21T00:00:00"/>
    <n v="28"/>
  </r>
  <r>
    <x v="1"/>
    <x v="220"/>
    <x v="96"/>
    <m/>
    <m/>
    <m/>
    <d v="2023-05-16T00:00:00"/>
    <m/>
    <s v="1+1"/>
    <s v="7060800012 POUTRE + 7060800015 POUTRE"/>
    <s v="BC20038"/>
    <n v="12518"/>
    <d v="2023-06-15T00:00:00"/>
    <x v="0"/>
    <n v="750"/>
    <m/>
    <n v="750"/>
    <n v="0"/>
    <x v="3"/>
    <s v="☺"/>
    <s v="FACTO"/>
    <m/>
    <x v="9"/>
    <x v="0"/>
    <m/>
    <m/>
    <m/>
    <m/>
    <m/>
    <m/>
    <m/>
    <d v="2023-05-31T00:00:00"/>
    <n v="210"/>
  </r>
  <r>
    <x v="13"/>
    <x v="221"/>
    <x v="97"/>
    <s v="DOC"/>
    <m/>
    <m/>
    <m/>
    <m/>
    <n v="2"/>
    <s v="84120436/C BALANCIER"/>
    <s v="BC20039"/>
    <n v="12519"/>
    <d v="2023-05-15T00:00:00"/>
    <x v="0"/>
    <n v="3100"/>
    <m/>
    <n v="3100"/>
    <n v="0"/>
    <x v="3"/>
    <s v="☺"/>
    <s v="BPI"/>
    <m/>
    <x v="82"/>
    <x v="0"/>
    <m/>
    <m/>
    <m/>
    <m/>
    <m/>
    <m/>
    <m/>
    <d v="2023-05-23T00:00:00"/>
    <n v="779"/>
  </r>
  <r>
    <x v="4"/>
    <x v="222"/>
    <x v="98"/>
    <s v="DE3572"/>
    <m/>
    <m/>
    <d v="2023-04-03T00:00:00"/>
    <m/>
    <n v="3"/>
    <s v="A08064M.PD.1293/C TRAPPE BOM025936"/>
    <s v="BC20040"/>
    <n v="12520"/>
    <d v="2023-05-05T00:00:00"/>
    <x v="0"/>
    <n v="750"/>
    <m/>
    <n v="750"/>
    <n v="0"/>
    <x v="3"/>
    <s v="NON OK"/>
    <s v="FACTO"/>
    <m/>
    <x v="72"/>
    <x v="0"/>
    <m/>
    <m/>
    <m/>
    <m/>
    <m/>
    <m/>
    <m/>
    <d v="2023-05-23T00:00:00"/>
    <n v="204"/>
  </r>
  <r>
    <x v="17"/>
    <x v="223"/>
    <x v="99"/>
    <s v="X"/>
    <m/>
    <m/>
    <m/>
    <m/>
    <n v="6"/>
    <s v="84076000/A TOLE 5X96X301"/>
    <s v="BC20041"/>
    <n v="12521"/>
    <d v="2023-04-26T00:00:00"/>
    <x v="0"/>
    <n v="120"/>
    <m/>
    <n v="120"/>
    <n v="0"/>
    <x v="3"/>
    <s v="NON OK"/>
    <s v="BPI"/>
    <m/>
    <x v="72"/>
    <x v="0"/>
    <m/>
    <m/>
    <m/>
    <m/>
    <m/>
    <m/>
    <m/>
    <d v="2023-05-23T00:00:00"/>
    <n v="43"/>
  </r>
  <r>
    <x v="1"/>
    <x v="224"/>
    <x v="99"/>
    <m/>
    <m/>
    <m/>
    <m/>
    <m/>
    <n v="2"/>
    <s v="7045602008 FREIN D'ECROU"/>
    <s v="BC20042"/>
    <n v="12522"/>
    <d v="2023-05-16T00:00:00"/>
    <x v="0"/>
    <n v="110"/>
    <m/>
    <n v="110"/>
    <n v="0"/>
    <x v="3"/>
    <s v="☺"/>
    <s v="FACTO"/>
    <m/>
    <x v="65"/>
    <x v="0"/>
    <m/>
    <m/>
    <m/>
    <m/>
    <m/>
    <m/>
    <m/>
    <d v="2023-05-04T00:00:00"/>
    <n v="9"/>
  </r>
  <r>
    <x v="1"/>
    <x v="225"/>
    <x v="99"/>
    <m/>
    <m/>
    <m/>
    <m/>
    <m/>
    <n v="24"/>
    <s v="N80500738 SUPPORT"/>
    <s v="BC20043"/>
    <n v="12523"/>
    <d v="2023-05-30T00:00:00"/>
    <x v="0"/>
    <n v="555"/>
    <m/>
    <n v="555"/>
    <n v="0"/>
    <x v="3"/>
    <s v="☺"/>
    <s v="FACTO"/>
    <m/>
    <x v="63"/>
    <x v="0"/>
    <m/>
    <m/>
    <m/>
    <m/>
    <m/>
    <m/>
    <m/>
    <d v="2023-04-28T00:00:00"/>
    <n v="125"/>
  </r>
  <r>
    <x v="4"/>
    <x v="226"/>
    <x v="100"/>
    <s v="DE3594"/>
    <m/>
    <m/>
    <m/>
    <m/>
    <s v="4+2"/>
    <s v="CALES REGLAGE BRIDE A01687PD01011501/05-4 + /05-5"/>
    <s v="BC20044"/>
    <n v="12524"/>
    <d v="2023-04-06T00:00:00"/>
    <x v="0"/>
    <n v="460"/>
    <m/>
    <n v="460"/>
    <n v="0"/>
    <x v="3"/>
    <s v="☺"/>
    <s v="FACTO"/>
    <m/>
    <x v="83"/>
    <x v="0"/>
    <m/>
    <m/>
    <m/>
    <m/>
    <m/>
    <m/>
    <m/>
    <d v="2023-04-11T00:00:00"/>
    <n v="28"/>
  </r>
  <r>
    <x v="14"/>
    <x v="227"/>
    <x v="101"/>
    <s v="DE3587"/>
    <m/>
    <m/>
    <d v="2023-04-05T00:00:00"/>
    <m/>
    <n v="1"/>
    <s v="ENS DE PCS"/>
    <s v="BC20045"/>
    <n v="12525"/>
    <d v="2023-05-12T00:00:00"/>
    <x v="0"/>
    <n v="12700"/>
    <m/>
    <n v="12700"/>
    <n v="0"/>
    <x v="3"/>
    <s v="NON OK"/>
    <s v="FACTO"/>
    <m/>
    <x v="72"/>
    <x v="0"/>
    <m/>
    <m/>
    <m/>
    <m/>
    <m/>
    <m/>
    <m/>
    <d v="2023-05-16T00:00:00"/>
    <n v="2245"/>
  </r>
  <r>
    <x v="7"/>
    <x v="228"/>
    <x v="101"/>
    <s v="DE3596"/>
    <m/>
    <m/>
    <m/>
    <m/>
    <n v="1"/>
    <s v="ENS DE PCS"/>
    <s v="BC20046"/>
    <n v="12526"/>
    <d v="2023-04-13T00:00:00"/>
    <x v="0"/>
    <n v="1215"/>
    <m/>
    <n v="1215"/>
    <n v="0"/>
    <x v="3"/>
    <s v="NON OK"/>
    <s v="FACTO"/>
    <m/>
    <x v="84"/>
    <x v="0"/>
    <m/>
    <m/>
    <m/>
    <m/>
    <m/>
    <m/>
    <m/>
    <d v="2023-04-19T00:00:00"/>
    <n v="112"/>
  </r>
  <r>
    <x v="12"/>
    <x v="229"/>
    <x v="102"/>
    <s v="DE3591"/>
    <m/>
    <m/>
    <m/>
    <m/>
    <n v="1"/>
    <s v="CHD2-610-PLD-01-003 INTERFACE"/>
    <s v="BC20047"/>
    <n v="12527"/>
    <d v="2023-04-17T00:00:00"/>
    <x v="0"/>
    <n v="930"/>
    <m/>
    <n v="930"/>
    <n v="0"/>
    <x v="3"/>
    <s v="NON OK"/>
    <s v="FACTO"/>
    <m/>
    <x v="38"/>
    <x v="0"/>
    <m/>
    <m/>
    <m/>
    <m/>
    <m/>
    <m/>
    <m/>
    <d v="2023-04-25T00:00:00"/>
    <n v="0"/>
  </r>
  <r>
    <x v="33"/>
    <x v="230"/>
    <x v="102"/>
    <s v="DE3589"/>
    <m/>
    <m/>
    <m/>
    <m/>
    <s v="8+8+8"/>
    <s v="123240 + 123500 + 127200"/>
    <s v="BC20048"/>
    <n v="12528"/>
    <d v="2023-05-02T00:00:00"/>
    <x v="0"/>
    <n v="6620"/>
    <m/>
    <n v="6620"/>
    <n v="0"/>
    <x v="3"/>
    <s v="NON OK"/>
    <s v="FACTO"/>
    <m/>
    <x v="85"/>
    <x v="0"/>
    <m/>
    <m/>
    <m/>
    <m/>
    <m/>
    <m/>
    <m/>
    <d v="2023-06-08T00:00:00"/>
    <n v="172"/>
  </r>
  <r>
    <x v="6"/>
    <x v="231"/>
    <x v="102"/>
    <s v="DE3601"/>
    <m/>
    <m/>
    <m/>
    <m/>
    <n v="16"/>
    <s v="72.216.R.6.600.600.B PLAQUES"/>
    <s v="BC20049"/>
    <n v="12529"/>
    <d v="2023-05-15T00:00:00"/>
    <x v="0"/>
    <n v="7150"/>
    <m/>
    <n v="7150"/>
    <n v="0"/>
    <x v="3"/>
    <s v="NON OK"/>
    <s v="FACTO"/>
    <m/>
    <x v="86"/>
    <x v="0"/>
    <m/>
    <m/>
    <m/>
    <m/>
    <m/>
    <m/>
    <m/>
    <d v="2023-05-25T00:00:00"/>
    <n v="1993"/>
  </r>
  <r>
    <x v="6"/>
    <x v="232"/>
    <x v="103"/>
    <s v="DE3600"/>
    <m/>
    <m/>
    <d v="2023-04-13T00:00:00"/>
    <m/>
    <s v="1+1"/>
    <s v="PM001757 CAISSON + PM001361 CAISSON"/>
    <s v="BC20050"/>
    <n v="12530"/>
    <d v="2023-05-22T00:00:00"/>
    <x v="0"/>
    <n v="4050"/>
    <m/>
    <n v="4050"/>
    <n v="0"/>
    <x v="3"/>
    <s v="NON OK"/>
    <s v="FACTO"/>
    <m/>
    <x v="87"/>
    <x v="0"/>
    <m/>
    <m/>
    <m/>
    <m/>
    <m/>
    <m/>
    <m/>
    <d v="2023-05-25T00:00:00"/>
    <n v="899"/>
  </r>
  <r>
    <x v="7"/>
    <x v="233"/>
    <x v="103"/>
    <m/>
    <m/>
    <m/>
    <m/>
    <m/>
    <n v="1"/>
    <s v="RETOUCHES : 35131/A + 35151/A + 33116/A"/>
    <s v="BC20051"/>
    <n v="12531"/>
    <d v="2023-05-02T00:00:00"/>
    <x v="0"/>
    <n v="350"/>
    <m/>
    <n v="350"/>
    <n v="0"/>
    <x v="3"/>
    <s v="NON OK"/>
    <s v="FACTO"/>
    <m/>
    <x v="62"/>
    <x v="0"/>
    <m/>
    <m/>
    <m/>
    <m/>
    <m/>
    <m/>
    <m/>
    <d v="2023-05-12T00:00:00"/>
    <n v="8"/>
  </r>
  <r>
    <x v="1"/>
    <x v="234"/>
    <x v="104"/>
    <m/>
    <m/>
    <m/>
    <m/>
    <m/>
    <n v="20"/>
    <s v="MM0904829 VIS HEXAGONAL"/>
    <s v="BC20052"/>
    <n v="12532"/>
    <d v="2023-06-05T00:00:00"/>
    <x v="0"/>
    <n v="360"/>
    <m/>
    <n v="360"/>
    <n v="0"/>
    <x v="3"/>
    <s v="☺"/>
    <s v="FACTO"/>
    <m/>
    <x v="63"/>
    <x v="0"/>
    <m/>
    <m/>
    <m/>
    <m/>
    <m/>
    <m/>
    <m/>
    <d v="2023-04-28T00:00:00"/>
    <n v="0"/>
  </r>
  <r>
    <x v="1"/>
    <x v="235"/>
    <x v="104"/>
    <m/>
    <m/>
    <m/>
    <m/>
    <m/>
    <n v="10"/>
    <s v="N27095073 CALE"/>
    <s v="BC20053"/>
    <n v="12533"/>
    <d v="2023-05-26T00:00:00"/>
    <x v="0"/>
    <n v="160"/>
    <m/>
    <n v="160"/>
    <n v="0"/>
    <x v="3"/>
    <s v="☺"/>
    <s v="FACTO"/>
    <m/>
    <x v="88"/>
    <x v="0"/>
    <m/>
    <m/>
    <m/>
    <m/>
    <m/>
    <m/>
    <m/>
    <d v="2023-05-25T00:00:00"/>
    <n v="53"/>
  </r>
  <r>
    <x v="1"/>
    <x v="236"/>
    <x v="104"/>
    <m/>
    <m/>
    <m/>
    <m/>
    <m/>
    <n v="6"/>
    <s v="7080504000/04 SUPPORT"/>
    <s v="BC20054"/>
    <n v="12534"/>
    <d v="2023-05-26T00:00:00"/>
    <x v="0"/>
    <n v="810"/>
    <m/>
    <n v="810"/>
    <n v="0"/>
    <x v="3"/>
    <s v="☺"/>
    <s v="FACTO"/>
    <m/>
    <x v="66"/>
    <x v="0"/>
    <m/>
    <m/>
    <m/>
    <m/>
    <m/>
    <m/>
    <m/>
    <d v="2023-04-28T00:00:00"/>
    <n v="150"/>
  </r>
  <r>
    <x v="4"/>
    <x v="237"/>
    <x v="104"/>
    <s v="DE3595"/>
    <m/>
    <m/>
    <d v="2023-04-14T00:00:00"/>
    <m/>
    <n v="1"/>
    <s v="E40PD207470 CALE MAT1"/>
    <s v="BC20055"/>
    <n v="12535"/>
    <d v="2023-04-17T00:00:00"/>
    <x v="0"/>
    <n v="480"/>
    <m/>
    <n v="480"/>
    <n v="0"/>
    <x v="3"/>
    <s v="☺"/>
    <s v="FACTO"/>
    <m/>
    <x v="84"/>
    <x v="0"/>
    <m/>
    <m/>
    <m/>
    <m/>
    <m/>
    <m/>
    <m/>
    <d v="2023-04-19T00:00:00"/>
    <n v="26"/>
  </r>
  <r>
    <x v="5"/>
    <x v="238"/>
    <x v="105"/>
    <s v="DE3610"/>
    <m/>
    <m/>
    <d v="2023-04-13T00:00:00"/>
    <m/>
    <n v="1"/>
    <s v="ENS DE PCS"/>
    <s v="BC20056"/>
    <n v="12536"/>
    <d v="2023-06-05T00:00:00"/>
    <x v="0"/>
    <n v="6865"/>
    <m/>
    <n v="6865"/>
    <n v="0"/>
    <x v="3"/>
    <s v="NON OK"/>
    <s v="FACTO"/>
    <m/>
    <x v="89"/>
    <x v="0"/>
    <m/>
    <m/>
    <m/>
    <m/>
    <m/>
    <m/>
    <m/>
    <d v="2023-07-25T00:00:00"/>
    <n v="278"/>
  </r>
  <r>
    <x v="4"/>
    <x v="239"/>
    <x v="106"/>
    <s v="DE3597"/>
    <m/>
    <m/>
    <d v="2023-04-26T00:00:00"/>
    <m/>
    <s v="1+1+2"/>
    <s v="A08069E.PD.5103/A + A08069E.PD.5109/A + A08069E.PD.5113/A"/>
    <s v="BC20057"/>
    <n v="12537"/>
    <d v="2023-05-31T00:00:00"/>
    <x v="0"/>
    <n v="970"/>
    <m/>
    <n v="970"/>
    <n v="0"/>
    <x v="3"/>
    <s v="NON OK"/>
    <s v="FACTO"/>
    <m/>
    <x v="90"/>
    <x v="0"/>
    <m/>
    <m/>
    <m/>
    <m/>
    <m/>
    <m/>
    <m/>
    <d v="2023-06-30T00:00:00"/>
    <n v="137"/>
  </r>
  <r>
    <x v="4"/>
    <x v="240"/>
    <x v="106"/>
    <s v="DE3598"/>
    <m/>
    <m/>
    <d v="2023-04-14T00:00:00"/>
    <m/>
    <s v="18+2+1"/>
    <s v="A08069F.PD.2507/A + A08069F.PD.2511/A + A08069F.PD.2513/A"/>
    <s v="BC20058"/>
    <n v="12538"/>
    <d v="2023-06-12T00:00:00"/>
    <x v="0"/>
    <n v="21600"/>
    <m/>
    <n v="21600"/>
    <n v="0"/>
    <x v="3"/>
    <s v="NON OK"/>
    <s v="FACTO"/>
    <m/>
    <x v="91"/>
    <x v="0"/>
    <m/>
    <m/>
    <m/>
    <m/>
    <m/>
    <m/>
    <m/>
    <d v="2023-06-30T00:00:00"/>
    <n v="5135"/>
  </r>
  <r>
    <x v="13"/>
    <x v="241"/>
    <x v="106"/>
    <s v="X"/>
    <m/>
    <m/>
    <m/>
    <m/>
    <s v="1+1"/>
    <s v="84120436/C BALANCIER"/>
    <s v="BC20059"/>
    <n v="12539"/>
    <d v="2023-05-02T00:00:00"/>
    <x v="0"/>
    <n v="0"/>
    <m/>
    <m/>
    <n v="0"/>
    <x v="0"/>
    <s v=""/>
    <s v="BPI"/>
    <m/>
    <x v="0"/>
    <x v="0"/>
    <m/>
    <m/>
    <m/>
    <m/>
    <m/>
    <m/>
    <m/>
    <m/>
    <m/>
  </r>
  <r>
    <x v="13"/>
    <x v="241"/>
    <x v="106"/>
    <s v="X"/>
    <m/>
    <m/>
    <m/>
    <m/>
    <n v="1"/>
    <s v="84120436/C BALANCIER"/>
    <s v="BC20060"/>
    <n v="12540"/>
    <d v="2023-04-24T00:00:00"/>
    <x v="0"/>
    <n v="0"/>
    <m/>
    <m/>
    <n v="0"/>
    <x v="0"/>
    <s v=""/>
    <s v="BPI"/>
    <m/>
    <x v="0"/>
    <x v="0"/>
    <m/>
    <m/>
    <m/>
    <m/>
    <m/>
    <m/>
    <m/>
    <m/>
    <m/>
  </r>
  <r>
    <x v="6"/>
    <x v="242"/>
    <x v="107"/>
    <s v="DE3619"/>
    <m/>
    <m/>
    <d v="2023-04-14T00:00:00"/>
    <m/>
    <s v="2+1+1"/>
    <s v="PLAQUE 600X600+ BRIDE UTC 600X600+ CEINTURE 600X600"/>
    <s v="BC20061"/>
    <n v="12541"/>
    <d v="2023-05-15T00:00:00"/>
    <x v="0"/>
    <n v="2440"/>
    <m/>
    <n v="2440"/>
    <n v="0"/>
    <x v="3"/>
    <s v="☺"/>
    <s v="FACTO"/>
    <m/>
    <x v="62"/>
    <x v="0"/>
    <m/>
    <m/>
    <m/>
    <m/>
    <m/>
    <m/>
    <m/>
    <d v="2023-05-12T00:00:00"/>
    <n v="325"/>
  </r>
  <r>
    <x v="1"/>
    <x v="243"/>
    <x v="107"/>
    <m/>
    <m/>
    <m/>
    <d v="2023-05-16T00:00:00"/>
    <m/>
    <s v="8+20"/>
    <s v="N65002808 PLAT + 7027095024 CALE"/>
    <s v="BC20062"/>
    <n v="12542"/>
    <d v="2023-06-08T00:00:00"/>
    <x v="0"/>
    <n v="380"/>
    <m/>
    <n v="380"/>
    <n v="0"/>
    <x v="3"/>
    <s v="☺"/>
    <s v="FACTO"/>
    <m/>
    <x v="92"/>
    <x v="0"/>
    <m/>
    <m/>
    <m/>
    <m/>
    <m/>
    <m/>
    <m/>
    <d v="2023-05-25T00:00:00"/>
    <n v="252"/>
  </r>
  <r>
    <x v="25"/>
    <x v="244"/>
    <x v="108"/>
    <s v="DE3248-2-1"/>
    <m/>
    <m/>
    <m/>
    <m/>
    <n v="1"/>
    <s v="ENS DE PCS"/>
    <s v="BC20063"/>
    <n v="12543"/>
    <d v="2023-07-13T00:00:00"/>
    <x v="0"/>
    <n v="28200"/>
    <m/>
    <n v="28200"/>
    <n v="0"/>
    <x v="3"/>
    <s v="NON OK"/>
    <s v="FACTO"/>
    <m/>
    <x v="93"/>
    <x v="0"/>
    <m/>
    <m/>
    <m/>
    <m/>
    <m/>
    <m/>
    <m/>
    <d v="2023-09-07T00:00:00"/>
    <n v="1366"/>
  </r>
  <r>
    <x v="1"/>
    <x v="245"/>
    <x v="108"/>
    <m/>
    <m/>
    <m/>
    <d v="2023-05-16T00:00:00"/>
    <m/>
    <n v="3"/>
    <s v="N70000754 ADAPTATEUR"/>
    <s v="BC20064"/>
    <n v="12544"/>
    <d v="2023-06-12T00:00:00"/>
    <x v="0"/>
    <n v="198"/>
    <m/>
    <n v="198"/>
    <n v="0"/>
    <x v="3"/>
    <s v="☺"/>
    <s v="FACTO"/>
    <m/>
    <x v="92"/>
    <x v="0"/>
    <m/>
    <m/>
    <m/>
    <m/>
    <m/>
    <m/>
    <m/>
    <d v="2023-05-25T00:00:00"/>
    <n v="0"/>
  </r>
  <r>
    <x v="31"/>
    <x v="246"/>
    <x v="109"/>
    <m/>
    <m/>
    <m/>
    <m/>
    <m/>
    <n v="1"/>
    <s v="INSERT PLASTIQUE"/>
    <s v="BC20065"/>
    <n v="12545"/>
    <d v="2023-04-21T00:00:00"/>
    <x v="0"/>
    <n v="1850"/>
    <m/>
    <n v="1850"/>
    <n v="0"/>
    <x v="3"/>
    <s v="☺"/>
    <s v="FACTO"/>
    <m/>
    <x v="38"/>
    <x v="0"/>
    <m/>
    <m/>
    <m/>
    <m/>
    <m/>
    <m/>
    <m/>
    <d v="2023-04-18T00:00:00"/>
    <n v="0"/>
  </r>
  <r>
    <x v="17"/>
    <x v="247"/>
    <x v="109"/>
    <s v="X"/>
    <m/>
    <m/>
    <m/>
    <m/>
    <n v="6"/>
    <s v="84076000/A TOLE 5X96X301"/>
    <s v="BC20066"/>
    <n v="12546"/>
    <d v="2023-05-24T00:00:00"/>
    <x v="0"/>
    <n v="120"/>
    <m/>
    <n v="120"/>
    <n v="0"/>
    <x v="3"/>
    <s v="☺"/>
    <s v="BPI"/>
    <m/>
    <x v="72"/>
    <x v="0"/>
    <m/>
    <m/>
    <m/>
    <m/>
    <m/>
    <m/>
    <m/>
    <d v="2023-05-23T00:00:00"/>
    <n v="29"/>
  </r>
  <r>
    <x v="34"/>
    <x v="248"/>
    <x v="110"/>
    <m/>
    <m/>
    <m/>
    <m/>
    <m/>
    <n v="4"/>
    <s v="TOLE INOX EP3 20 TROUS RONDS ET 20 RECTANGULAIRES"/>
    <s v="BC20067"/>
    <n v="12547"/>
    <d v="2023-04-27T00:00:00"/>
    <x v="0"/>
    <n v="340"/>
    <m/>
    <n v="340"/>
    <n v="0"/>
    <x v="3"/>
    <s v="NON OK"/>
    <s v="FACTO"/>
    <m/>
    <x v="94"/>
    <x v="0"/>
    <m/>
    <m/>
    <m/>
    <m/>
    <m/>
    <m/>
    <m/>
    <d v="2023-05-31T00:00:00"/>
    <n v="254"/>
  </r>
  <r>
    <x v="14"/>
    <x v="249"/>
    <x v="110"/>
    <s v="DE3604+DE3602"/>
    <m/>
    <m/>
    <d v="2023-04-19T00:00:00"/>
    <m/>
    <n v="1"/>
    <s v="ENS DE PCS"/>
    <s v="BC20068"/>
    <n v="12548"/>
    <d v="2023-06-14T00:00:00"/>
    <x v="0"/>
    <n v="6740"/>
    <m/>
    <n v="6740"/>
    <n v="0"/>
    <x v="3"/>
    <s v="NON OK"/>
    <s v="FACTO"/>
    <m/>
    <x v="74"/>
    <x v="0"/>
    <m/>
    <m/>
    <m/>
    <m/>
    <m/>
    <m/>
    <m/>
    <d v="2023-06-26T00:00:00"/>
    <n v="1905"/>
  </r>
  <r>
    <x v="1"/>
    <x v="250"/>
    <x v="110"/>
    <m/>
    <m/>
    <m/>
    <d v="2023-05-16T00:00:00"/>
    <m/>
    <n v="6"/>
    <s v="N70000754 ADAPTATEUR"/>
    <s v="BC20069"/>
    <n v="12549"/>
    <d v="2023-06-12T00:00:00"/>
    <x v="0"/>
    <n v="396"/>
    <m/>
    <n v="396"/>
    <n v="0"/>
    <x v="3"/>
    <s v="☺"/>
    <s v="FACTO"/>
    <m/>
    <x v="92"/>
    <x v="0"/>
    <m/>
    <m/>
    <m/>
    <m/>
    <m/>
    <m/>
    <m/>
    <d v="2023-05-25T00:00:00"/>
    <n v="0"/>
  </r>
  <r>
    <x v="1"/>
    <x v="251"/>
    <x v="111"/>
    <m/>
    <m/>
    <m/>
    <d v="2023-05-16T00:00:00"/>
    <m/>
    <s v="2+2+6"/>
    <s v="N86100367/01 TUBE + MM0905161 + N80500718/02 SUPPORT"/>
    <s v="BC20070"/>
    <n v="12550"/>
    <d v="2023-06-19T00:00:00"/>
    <x v="0"/>
    <n v="1330"/>
    <m/>
    <n v="1330"/>
    <n v="0"/>
    <x v="1"/>
    <s v="NON OK"/>
    <s v="FACTO"/>
    <m/>
    <x v="68"/>
    <x v="0"/>
    <m/>
    <m/>
    <m/>
    <m/>
    <m/>
    <m/>
    <m/>
    <d v="2023-06-28T00:00:00"/>
    <n v="0"/>
  </r>
  <r>
    <x v="17"/>
    <x v="252"/>
    <x v="112"/>
    <s v="X"/>
    <m/>
    <m/>
    <m/>
    <m/>
    <n v="1"/>
    <s v="T-30108-78/H PORTE FLECHE NU MD208A"/>
    <s v="BC20071"/>
    <n v="12551"/>
    <d v="2023-08-01T00:00:00"/>
    <x v="0"/>
    <n v="0"/>
    <m/>
    <m/>
    <n v="0"/>
    <x v="0"/>
    <s v=""/>
    <s v="BPI"/>
    <m/>
    <x v="0"/>
    <x v="0"/>
    <m/>
    <m/>
    <m/>
    <m/>
    <m/>
    <m/>
    <m/>
    <m/>
    <m/>
  </r>
  <r>
    <x v="15"/>
    <x v="253"/>
    <x v="112"/>
    <m/>
    <m/>
    <m/>
    <m/>
    <m/>
    <s v="60+60"/>
    <s v="1070587737/05 CALES + 1070587739/05 CALES"/>
    <s v="BC20072"/>
    <n v="12552"/>
    <d v="2023-05-25T00:00:00"/>
    <x v="0"/>
    <n v="840"/>
    <m/>
    <n v="840"/>
    <n v="0"/>
    <x v="3"/>
    <s v="☺"/>
    <s v="FACTO"/>
    <m/>
    <x v="95"/>
    <x v="0"/>
    <m/>
    <m/>
    <m/>
    <m/>
    <m/>
    <m/>
    <m/>
    <d v="2023-05-22T00:00:00"/>
    <n v="1144"/>
  </r>
  <r>
    <x v="17"/>
    <x v="254"/>
    <x v="112"/>
    <s v="X"/>
    <m/>
    <m/>
    <m/>
    <m/>
    <n v="6"/>
    <s v="84010933/C FIXATION BUTEE DE REACTION CO"/>
    <s v="BC20073"/>
    <n v="12553"/>
    <d v="2023-06-07T00:00:00"/>
    <x v="0"/>
    <n v="1320"/>
    <m/>
    <n v="1320"/>
    <n v="0"/>
    <x v="3"/>
    <s v="☺"/>
    <s v="BPI"/>
    <m/>
    <x v="9"/>
    <x v="0"/>
    <m/>
    <m/>
    <m/>
    <m/>
    <m/>
    <m/>
    <m/>
    <d v="2023-05-31T00:00:00"/>
    <n v="133"/>
  </r>
  <r>
    <x v="1"/>
    <x v="255"/>
    <x v="113"/>
    <m/>
    <m/>
    <m/>
    <d v="2023-05-16T00:00:00"/>
    <m/>
    <n v="4"/>
    <s v="MM0904011 RONDELLE LEVAGE TETE"/>
    <s v="BC20074"/>
    <n v="12554"/>
    <d v="2023-06-19T00:00:00"/>
    <x v="0"/>
    <n v="360"/>
    <m/>
    <n v="360"/>
    <n v="0"/>
    <x v="3"/>
    <s v="☺"/>
    <s v="FACTO"/>
    <m/>
    <x v="92"/>
    <x v="0"/>
    <m/>
    <m/>
    <m/>
    <m/>
    <m/>
    <m/>
    <m/>
    <d v="2023-05-25T00:00:00"/>
    <n v="0"/>
  </r>
  <r>
    <x v="4"/>
    <x v="256"/>
    <x v="113"/>
    <s v="DE3625"/>
    <m/>
    <m/>
    <d v="2023-04-25T00:00:00"/>
    <m/>
    <n v="2"/>
    <s v="E04PD206523/02-30 SUPPORT BOM000175"/>
    <s v="BC20075"/>
    <n v="12555"/>
    <d v="2023-05-24T00:00:00"/>
    <x v="0"/>
    <n v="550"/>
    <m/>
    <n v="550"/>
    <n v="0"/>
    <x v="3"/>
    <s v="☺"/>
    <s v="FACTO"/>
    <m/>
    <x v="96"/>
    <x v="0"/>
    <m/>
    <m/>
    <m/>
    <m/>
    <m/>
    <m/>
    <m/>
    <d v="2023-05-04T00:00:00"/>
    <n v="7"/>
  </r>
  <r>
    <x v="17"/>
    <x v="257"/>
    <x v="114"/>
    <s v="X"/>
    <m/>
    <m/>
    <m/>
    <m/>
    <s v="2+2"/>
    <s v="84120610/A + 84120850/A FIXATION / ORIENTATION"/>
    <s v="BC20076"/>
    <n v="12556"/>
    <d v="2023-05-17T00:00:00"/>
    <x v="0"/>
    <n v="860"/>
    <m/>
    <n v="860"/>
    <n v="0"/>
    <x v="3"/>
    <s v="☺"/>
    <s v="BPI"/>
    <m/>
    <x v="95"/>
    <x v="0"/>
    <m/>
    <m/>
    <m/>
    <m/>
    <m/>
    <m/>
    <m/>
    <d v="2023-05-23T00:00:00"/>
    <n v="87"/>
  </r>
  <r>
    <x v="1"/>
    <x v="258"/>
    <x v="115"/>
    <m/>
    <m/>
    <m/>
    <m/>
    <m/>
    <n v="10"/>
    <s v="N27095072 CALE"/>
    <s v="BC20077"/>
    <n v="12557"/>
    <d v="2023-05-25T00:00:00"/>
    <x v="0"/>
    <n v="100"/>
    <m/>
    <n v="100"/>
    <n v="0"/>
    <x v="3"/>
    <s v="☺"/>
    <s v="FACTO"/>
    <m/>
    <x v="88"/>
    <x v="0"/>
    <m/>
    <m/>
    <m/>
    <m/>
    <m/>
    <m/>
    <m/>
    <d v="2023-05-25T00:00:00"/>
    <n v="73"/>
  </r>
  <r>
    <x v="22"/>
    <x v="259"/>
    <x v="116"/>
    <s v="DE3630"/>
    <m/>
    <m/>
    <m/>
    <m/>
    <n v="2"/>
    <s v="M1750/B RAMBARDES"/>
    <s v="BC20078"/>
    <n v="12558"/>
    <d v="2023-06-02T00:00:00"/>
    <x v="0"/>
    <n v="2600"/>
    <m/>
    <n v="2600"/>
    <n v="0"/>
    <x v="3"/>
    <s v="NON OK"/>
    <s v="BPI"/>
    <m/>
    <x v="85"/>
    <x v="0"/>
    <m/>
    <m/>
    <m/>
    <m/>
    <m/>
    <m/>
    <m/>
    <d v="2023-06-08T00:00:00"/>
    <n v="0"/>
  </r>
  <r>
    <x v="17"/>
    <x v="260"/>
    <x v="116"/>
    <s v="DOC"/>
    <m/>
    <m/>
    <m/>
    <m/>
    <n v="4"/>
    <s v="X-89108-11/D AXE DE COMMANDE CHARIOT"/>
    <s v="BC20079"/>
    <n v="12559"/>
    <d v="2023-05-31T00:00:00"/>
    <x v="0"/>
    <n v="740"/>
    <m/>
    <n v="740"/>
    <n v="0"/>
    <x v="3"/>
    <s v="NON OK"/>
    <s v="BPI"/>
    <m/>
    <x v="81"/>
    <x v="0"/>
    <m/>
    <m/>
    <m/>
    <m/>
    <m/>
    <m/>
    <m/>
    <d v="2023-06-21T00:00:00"/>
    <n v="44"/>
  </r>
  <r>
    <x v="1"/>
    <x v="261"/>
    <x v="117"/>
    <m/>
    <m/>
    <m/>
    <d v="2023-05-16T00:00:00"/>
    <m/>
    <n v="1"/>
    <s v="MM1215689/01 FLASQUE DE FIXATION"/>
    <s v="BC20080"/>
    <n v="12560"/>
    <d v="2023-05-25T00:00:00"/>
    <x v="0"/>
    <n v="275"/>
    <m/>
    <n v="275"/>
    <n v="0"/>
    <x v="3"/>
    <s v="☺"/>
    <s v="FACTO"/>
    <m/>
    <x v="92"/>
    <x v="0"/>
    <m/>
    <m/>
    <m/>
    <m/>
    <m/>
    <m/>
    <m/>
    <d v="2023-05-25T00:00:00"/>
    <n v="0"/>
  </r>
  <r>
    <x v="13"/>
    <x v="262"/>
    <x v="117"/>
    <s v="X"/>
    <m/>
    <m/>
    <m/>
    <m/>
    <n v="1"/>
    <s v="Z-09701-85/A BRACON POTENCE"/>
    <s v="BC20081"/>
    <n v="12561"/>
    <d v="2023-06-12T00:00:00"/>
    <x v="0"/>
    <n v="275"/>
    <m/>
    <n v="275"/>
    <n v="0"/>
    <x v="3"/>
    <s v="☺"/>
    <s v="BPI"/>
    <m/>
    <x v="97"/>
    <x v="0"/>
    <m/>
    <m/>
    <m/>
    <m/>
    <m/>
    <m/>
    <m/>
    <d v="2023-06-08T00:00:00"/>
    <n v="0"/>
  </r>
  <r>
    <x v="4"/>
    <x v="263"/>
    <x v="117"/>
    <s v="DE3626"/>
    <m/>
    <m/>
    <m/>
    <m/>
    <s v="2+324"/>
    <s v="C268791 ACCOSTAGE INTERLOCK + BOM033601 RONDELLE"/>
    <s v="BC20082"/>
    <n v="12562"/>
    <d v="2023-05-26T00:00:00"/>
    <x v="0"/>
    <n v="1674"/>
    <m/>
    <n v="1674"/>
    <n v="0"/>
    <x v="3"/>
    <s v="NON OK"/>
    <s v="FACTO"/>
    <m/>
    <x v="76"/>
    <x v="0"/>
    <m/>
    <m/>
    <m/>
    <m/>
    <m/>
    <m/>
    <m/>
    <d v="2023-06-21T00:00:00"/>
    <n v="301"/>
  </r>
  <r>
    <x v="1"/>
    <x v="264"/>
    <x v="118"/>
    <m/>
    <m/>
    <m/>
    <d v="2023-05-16T00:00:00"/>
    <m/>
    <n v="15"/>
    <s v="N27095027/01 CALES"/>
    <s v="BC20083"/>
    <n v="12563"/>
    <d v="2023-06-08T00:00:00"/>
    <x v="0"/>
    <n v="75"/>
    <m/>
    <n v="75"/>
    <n v="0"/>
    <x v="3"/>
    <s v="☺"/>
    <s v="FACTO"/>
    <m/>
    <x v="92"/>
    <x v="0"/>
    <m/>
    <m/>
    <m/>
    <m/>
    <m/>
    <m/>
    <m/>
    <d v="2023-05-25T00:00:00"/>
    <n v="93"/>
  </r>
  <r>
    <x v="1"/>
    <x v="265"/>
    <x v="118"/>
    <m/>
    <m/>
    <m/>
    <m/>
    <m/>
    <n v="8"/>
    <s v="MM0535871/01 ANNEAUX"/>
    <s v="BC20084"/>
    <n v="12564"/>
    <d v="2023-06-13T00:00:00"/>
    <x v="0"/>
    <n v="0"/>
    <m/>
    <m/>
    <n v="0"/>
    <x v="0"/>
    <s v=""/>
    <s v="FACTO"/>
    <m/>
    <x v="0"/>
    <x v="0"/>
    <m/>
    <m/>
    <m/>
    <m/>
    <m/>
    <m/>
    <m/>
    <m/>
    <m/>
  </r>
  <r>
    <x v="1"/>
    <x v="266"/>
    <x v="118"/>
    <m/>
    <m/>
    <m/>
    <d v="2023-05-16T00:00:00"/>
    <m/>
    <n v="1"/>
    <s v="ENS DE PCS"/>
    <s v="BC20085"/>
    <n v="12565"/>
    <d v="2023-07-03T00:00:00"/>
    <x v="0"/>
    <n v="3130"/>
    <m/>
    <n v="3130"/>
    <n v="0"/>
    <x v="1"/>
    <s v="NON OK"/>
    <s v="FACTO"/>
    <m/>
    <x v="98"/>
    <x v="0"/>
    <m/>
    <m/>
    <m/>
    <m/>
    <m/>
    <m/>
    <m/>
    <d v="2023-07-06T00:00:00"/>
    <n v="437"/>
  </r>
  <r>
    <x v="1"/>
    <x v="267"/>
    <x v="118"/>
    <m/>
    <m/>
    <m/>
    <d v="2023-05-16T00:00:00"/>
    <m/>
    <s v="2+2"/>
    <s v="MM1353732 + MM1359793 SOUDAGE, COUVERCLE"/>
    <s v="BC20086"/>
    <n v="12566"/>
    <d v="2023-07-03T00:00:00"/>
    <x v="0"/>
    <n v="494"/>
    <m/>
    <n v="494"/>
    <n v="0"/>
    <x v="3"/>
    <s v="NON OK"/>
    <s v="FACTO"/>
    <m/>
    <x v="98"/>
    <x v="0"/>
    <m/>
    <m/>
    <m/>
    <m/>
    <m/>
    <m/>
    <m/>
    <d v="2023-07-06T00:00:00"/>
    <n v="102"/>
  </r>
  <r>
    <x v="10"/>
    <x v="268"/>
    <x v="118"/>
    <s v="DOC"/>
    <m/>
    <m/>
    <m/>
    <m/>
    <s v="21+98+6"/>
    <s v="84005517/A CALE + 84004335/A CALE + 84065517/A SUPPORT"/>
    <s v="BC20087"/>
    <n v="12567"/>
    <d v="2023-05-26T00:00:00"/>
    <x v="0"/>
    <n v="3730"/>
    <m/>
    <n v="3730"/>
    <n v="0"/>
    <x v="1"/>
    <s v="NON OK"/>
    <s v="BPI"/>
    <m/>
    <x v="74"/>
    <x v="0"/>
    <m/>
    <m/>
    <m/>
    <m/>
    <m/>
    <m/>
    <m/>
    <d v="2023-06-26T00:00:00"/>
    <n v="300"/>
  </r>
  <r>
    <x v="35"/>
    <x v="269"/>
    <x v="119"/>
    <m/>
    <m/>
    <m/>
    <m/>
    <m/>
    <n v="2"/>
    <s v="PIECES SK22108"/>
    <s v="BC20088"/>
    <n v="12568"/>
    <d v="2023-05-19T00:00:00"/>
    <x v="0"/>
    <n v="990"/>
    <m/>
    <n v="990"/>
    <n v="0"/>
    <x v="3"/>
    <s v="NON OK"/>
    <s v="FACTO"/>
    <m/>
    <x v="86"/>
    <x v="0"/>
    <m/>
    <m/>
    <m/>
    <m/>
    <m/>
    <m/>
    <m/>
    <d v="2023-05-31T00:00:00"/>
    <n v="272"/>
  </r>
  <r>
    <x v="5"/>
    <x v="270"/>
    <x v="119"/>
    <s v="DE3612-1"/>
    <m/>
    <m/>
    <m/>
    <m/>
    <n v="1"/>
    <s v="ENS DE PCS"/>
    <s v="BC20089"/>
    <n v="12569"/>
    <d v="2023-06-26T00:00:00"/>
    <x v="0"/>
    <n v="9670"/>
    <m/>
    <n v="9670"/>
    <n v="0"/>
    <x v="3"/>
    <s v="NON OK"/>
    <s v="FACTO"/>
    <m/>
    <x v="99"/>
    <x v="0"/>
    <m/>
    <m/>
    <m/>
    <m/>
    <m/>
    <m/>
    <m/>
    <d v="2023-09-15T00:00:00"/>
    <n v="610"/>
  </r>
  <r>
    <x v="13"/>
    <x v="271"/>
    <x v="119"/>
    <s v="X"/>
    <m/>
    <m/>
    <m/>
    <m/>
    <n v="1"/>
    <s v="ENS DE PCS"/>
    <s v="BC20090"/>
    <n v="12570"/>
    <d v="2023-06-12T00:00:00"/>
    <x v="0"/>
    <n v="24732"/>
    <m/>
    <n v="24732"/>
    <n v="0"/>
    <x v="3"/>
    <s v="NON OK"/>
    <s v="BPI"/>
    <m/>
    <x v="68"/>
    <x v="0"/>
    <m/>
    <m/>
    <m/>
    <m/>
    <m/>
    <m/>
    <m/>
    <d v="2023-06-26T00:00:00"/>
    <m/>
  </r>
  <r>
    <x v="13"/>
    <x v="272"/>
    <x v="119"/>
    <s v="X"/>
    <m/>
    <m/>
    <m/>
    <m/>
    <n v="1"/>
    <s v="ENS DE PCS"/>
    <s v="BC20091"/>
    <n v="12571"/>
    <d v="2023-07-17T00:00:00"/>
    <x v="0"/>
    <n v="20138"/>
    <m/>
    <n v="20138"/>
    <n v="0"/>
    <x v="1"/>
    <s v="NON OK"/>
    <s v="BPI"/>
    <m/>
    <x v="100"/>
    <x v="0"/>
    <m/>
    <m/>
    <m/>
    <m/>
    <m/>
    <m/>
    <m/>
    <d v="2023-09-07T00:00:00"/>
    <n v="1802"/>
  </r>
  <r>
    <x v="13"/>
    <x v="273"/>
    <x v="119"/>
    <s v="X"/>
    <m/>
    <m/>
    <m/>
    <m/>
    <s v="20+14"/>
    <s v="84067520/B SUPPORT VERROUILLAGE + 84068776/A TOLE"/>
    <s v="BC20092"/>
    <n v="12572"/>
    <d v="2023-06-12T00:00:00"/>
    <x v="0"/>
    <n v="654"/>
    <m/>
    <n v="654"/>
    <n v="0"/>
    <x v="6"/>
    <s v="☺"/>
    <s v="BPI"/>
    <m/>
    <x v="97"/>
    <x v="0"/>
    <m/>
    <m/>
    <m/>
    <m/>
    <m/>
    <m/>
    <m/>
    <d v="2023-06-08T00:00:00"/>
    <n v="0"/>
  </r>
  <r>
    <x v="13"/>
    <x v="274"/>
    <x v="119"/>
    <s v="X"/>
    <m/>
    <m/>
    <m/>
    <m/>
    <s v="10+20"/>
    <s v="84067520/B SUPPORT VERROUILLAGE + 84068776/A TOLE"/>
    <s v="BC20092/1"/>
    <m/>
    <d v="2023-07-24T00:00:00"/>
    <x v="0"/>
    <n v="470"/>
    <m/>
    <n v="470"/>
    <n v="0"/>
    <x v="3"/>
    <s v="☺"/>
    <s v="BPI"/>
    <m/>
    <x v="97"/>
    <x v="0"/>
    <m/>
    <m/>
    <m/>
    <m/>
    <m/>
    <m/>
    <m/>
    <d v="2023-06-08T00:00:00"/>
    <n v="0"/>
  </r>
  <r>
    <x v="13"/>
    <x v="275"/>
    <x v="119"/>
    <s v="DOC"/>
    <m/>
    <m/>
    <m/>
    <m/>
    <s v="1+2"/>
    <s v="84120436/C BALANCIER + 84057958/B SUPPORT POULIE"/>
    <s v="BC20093"/>
    <n v="12574"/>
    <d v="2023-06-26T00:00:00"/>
    <x v="0"/>
    <n v="3140"/>
    <m/>
    <n v="3140"/>
    <n v="0"/>
    <x v="3"/>
    <s v="NON OK"/>
    <s v="BPI"/>
    <m/>
    <x v="78"/>
    <x v="0"/>
    <m/>
    <m/>
    <m/>
    <m/>
    <m/>
    <m/>
    <m/>
    <d v="2023-07-06T00:00:00"/>
    <n v="1058"/>
  </r>
  <r>
    <x v="13"/>
    <x v="276"/>
    <x v="119"/>
    <s v="DOC"/>
    <m/>
    <m/>
    <m/>
    <m/>
    <s v="5+1"/>
    <s v="T-48109-27/A POUSSOIR 8-10T + K-19108-72/E BALANCIER MR225"/>
    <s v="BC20094"/>
    <n v="12576"/>
    <d v="2023-07-03T00:00:00"/>
    <x v="0"/>
    <n v="1760"/>
    <m/>
    <n v="1760"/>
    <n v="0"/>
    <x v="3"/>
    <s v="☺"/>
    <s v="BPI"/>
    <m/>
    <x v="78"/>
    <x v="0"/>
    <m/>
    <m/>
    <m/>
    <m/>
    <m/>
    <m/>
    <m/>
    <d v="2023-07-06T00:00:00"/>
    <n v="460"/>
  </r>
  <r>
    <x v="17"/>
    <x v="277"/>
    <x v="119"/>
    <s v="X"/>
    <m/>
    <m/>
    <m/>
    <m/>
    <n v="2"/>
    <s v="84120850/A FIXATION / ORIENTATION"/>
    <s v="BC20095"/>
    <n v="12577"/>
    <d v="2023-06-07T00:00:00"/>
    <x v="0"/>
    <n v="430"/>
    <m/>
    <n v="430"/>
    <n v="0"/>
    <x v="3"/>
    <s v="NON OK"/>
    <s v="BPI"/>
    <m/>
    <x v="68"/>
    <x v="0"/>
    <m/>
    <m/>
    <m/>
    <m/>
    <m/>
    <m/>
    <m/>
    <d v="2023-06-30T00:00:00"/>
    <n v="43"/>
  </r>
  <r>
    <x v="19"/>
    <x v="278"/>
    <x v="119"/>
    <m/>
    <m/>
    <m/>
    <m/>
    <m/>
    <n v="2"/>
    <s v="PLAQUES REGULATION DE DEBIT SORTIE l.250 x Ht.255"/>
    <s v="BC20096"/>
    <n v="12578"/>
    <d v="2023-05-15T00:00:00"/>
    <x v="0"/>
    <n v="200"/>
    <m/>
    <n v="200"/>
    <n v="0"/>
    <x v="3"/>
    <s v="☺"/>
    <s v="FACTO"/>
    <m/>
    <x v="88"/>
    <x v="0"/>
    <m/>
    <m/>
    <m/>
    <m/>
    <m/>
    <m/>
    <m/>
    <d v="2023-05-31T00:00:00"/>
    <n v="32"/>
  </r>
  <r>
    <x v="6"/>
    <x v="279"/>
    <x v="120"/>
    <s v="DE3642"/>
    <m/>
    <m/>
    <m/>
    <m/>
    <s v="1+2"/>
    <s v="PM003614 GAINE + PM003616 PLAQUE ETANCHEITE"/>
    <s v="BC20097"/>
    <n v="12579"/>
    <d v="2023-06-14T00:00:00"/>
    <x v="0"/>
    <n v="1635"/>
    <m/>
    <n v="1635"/>
    <n v="0"/>
    <x v="3"/>
    <s v="NON OK"/>
    <s v="FACTO"/>
    <m/>
    <x v="91"/>
    <x v="0"/>
    <m/>
    <m/>
    <m/>
    <m/>
    <m/>
    <m/>
    <m/>
    <d v="2023-06-30T00:00:00"/>
    <n v="263"/>
  </r>
  <r>
    <x v="4"/>
    <x v="280"/>
    <x v="120"/>
    <s v="DE3584"/>
    <m/>
    <m/>
    <d v="2023-05-11T00:00:00"/>
    <m/>
    <s v="4+2"/>
    <s v="CALES REGLAGE BRIDE A01687PD01011501/05-4 + /05-5"/>
    <s v="BC20098"/>
    <n v="12580"/>
    <d v="2023-05-15T00:00:00"/>
    <x v="0"/>
    <n v="460"/>
    <m/>
    <n v="460"/>
    <n v="0"/>
    <x v="3"/>
    <s v="☺"/>
    <s v="FACTO"/>
    <m/>
    <x v="88"/>
    <x v="0"/>
    <m/>
    <m/>
    <m/>
    <m/>
    <m/>
    <m/>
    <m/>
    <d v="2023-05-23T00:00:00"/>
    <n v="28"/>
  </r>
  <r>
    <x v="11"/>
    <x v="281"/>
    <x v="120"/>
    <s v="DE3593"/>
    <m/>
    <m/>
    <m/>
    <m/>
    <n v="2"/>
    <s v="CAHIER DE SOUDAGE INOX + CAHIER DE SOUDAGE ACIER"/>
    <s v="BC20099"/>
    <n v="12581"/>
    <d v="2023-06-15T00:00:00"/>
    <x v="0"/>
    <n v="3000"/>
    <m/>
    <n v="3000"/>
    <n v="0"/>
    <x v="3"/>
    <s v="NON OK"/>
    <s v="FACTO"/>
    <m/>
    <x v="101"/>
    <x v="0"/>
    <m/>
    <m/>
    <m/>
    <m/>
    <m/>
    <m/>
    <m/>
    <d v="2023-06-30T00:00:00"/>
    <n v="0"/>
  </r>
  <r>
    <x v="25"/>
    <x v="282"/>
    <x v="120"/>
    <m/>
    <m/>
    <m/>
    <m/>
    <m/>
    <s v="1+1"/>
    <s v="PAH - AXE Ø75 de longueur 3m + PAH - AXE Ø80 de longueur 3m"/>
    <s v="BC20100"/>
    <n v="12582"/>
    <d v="2023-05-15T00:00:00"/>
    <x v="0"/>
    <n v="947.2"/>
    <m/>
    <n v="947.2"/>
    <n v="0"/>
    <x v="3"/>
    <s v="☺"/>
    <s v="FACTO"/>
    <m/>
    <x v="82"/>
    <x v="0"/>
    <m/>
    <m/>
    <m/>
    <m/>
    <m/>
    <m/>
    <m/>
    <d v="2023-05-23T00:00:00"/>
    <n v="0"/>
  </r>
  <r>
    <x v="1"/>
    <x v="283"/>
    <x v="120"/>
    <m/>
    <m/>
    <m/>
    <d v="2023-05-16T00:00:00"/>
    <m/>
    <n v="1"/>
    <s v="7023410005/03 BOITIER MECANISME"/>
    <s v="BC20101"/>
    <n v="12583"/>
    <d v="2023-07-06T00:00:00"/>
    <x v="0"/>
    <n v="3150"/>
    <m/>
    <n v="3150"/>
    <n v="0"/>
    <x v="3"/>
    <s v="☺"/>
    <s v="FACTO"/>
    <m/>
    <x v="102"/>
    <x v="0"/>
    <m/>
    <m/>
    <m/>
    <m/>
    <m/>
    <m/>
    <m/>
    <d v="2023-07-06T00:00:00"/>
    <n v="360"/>
  </r>
  <r>
    <x v="1"/>
    <x v="284"/>
    <x v="121"/>
    <m/>
    <m/>
    <m/>
    <d v="2023-05-16T00:00:00"/>
    <m/>
    <s v="2+20"/>
    <s v="MM1379610 ROUE D'ENGRENAGE + 1070588724/05 CALE"/>
    <s v="BC20102"/>
    <n v="12584"/>
    <d v="2023-06-20T00:00:00"/>
    <x v="0"/>
    <n v="330"/>
    <m/>
    <n v="330"/>
    <n v="0"/>
    <x v="3"/>
    <s v="NON OK"/>
    <s v="FACTO"/>
    <m/>
    <x v="68"/>
    <x v="0"/>
    <m/>
    <m/>
    <m/>
    <m/>
    <m/>
    <m/>
    <m/>
    <d v="2023-06-28T00:00:00"/>
    <n v="239"/>
  </r>
  <r>
    <x v="17"/>
    <x v="285"/>
    <x v="121"/>
    <s v="X"/>
    <m/>
    <m/>
    <m/>
    <m/>
    <n v="2"/>
    <s v="84069310/C CHASSIS TREUIL/TREUIL DIST 1DFV4"/>
    <s v="BC20103"/>
    <n v="12585"/>
    <d v="2023-06-14T00:00:00"/>
    <x v="0"/>
    <n v="1190"/>
    <m/>
    <n v="1190"/>
    <n v="0"/>
    <x v="3"/>
    <s v="NON OK"/>
    <s v="BPI"/>
    <m/>
    <x v="98"/>
    <x v="0"/>
    <m/>
    <m/>
    <m/>
    <m/>
    <m/>
    <m/>
    <m/>
    <d v="2023-07-06T00:00:00"/>
    <n v="113"/>
  </r>
  <r>
    <x v="36"/>
    <x v="286"/>
    <x v="122"/>
    <m/>
    <m/>
    <m/>
    <m/>
    <m/>
    <n v="1"/>
    <s v="PANNEAU SVT CROQUIS"/>
    <s v="BC20104"/>
    <n v="12586"/>
    <m/>
    <x v="0"/>
    <n v="660"/>
    <m/>
    <m/>
    <n v="660"/>
    <x v="4"/>
    <s v=""/>
    <s v="DIRECT"/>
    <m/>
    <x v="0"/>
    <x v="0"/>
    <m/>
    <m/>
    <m/>
    <m/>
    <m/>
    <m/>
    <m/>
    <m/>
    <m/>
  </r>
  <r>
    <x v="1"/>
    <x v="287"/>
    <x v="122"/>
    <m/>
    <m/>
    <m/>
    <d v="2023-05-16T00:00:00"/>
    <m/>
    <n v="1"/>
    <s v="7060800014 POUTRE"/>
    <s v="BC20105"/>
    <n v="12587"/>
    <d v="2023-06-22T00:00:00"/>
    <x v="0"/>
    <n v="295"/>
    <m/>
    <n v="295"/>
    <n v="0"/>
    <x v="3"/>
    <s v="☺"/>
    <s v="FACTO"/>
    <m/>
    <x v="9"/>
    <x v="0"/>
    <m/>
    <m/>
    <m/>
    <m/>
    <m/>
    <m/>
    <m/>
    <d v="2023-05-31T00:00:00"/>
    <n v="86"/>
  </r>
  <r>
    <x v="1"/>
    <x v="288"/>
    <x v="122"/>
    <m/>
    <m/>
    <m/>
    <m/>
    <m/>
    <n v="1"/>
    <s v="ENS DE PCS"/>
    <s v="BC20106"/>
    <n v="12588"/>
    <d v="2023-06-13T00:00:00"/>
    <x v="0"/>
    <n v="1915"/>
    <m/>
    <n v="1915"/>
    <n v="0"/>
    <x v="1"/>
    <s v="NON OK"/>
    <s v="FACTO"/>
    <m/>
    <x v="68"/>
    <x v="0"/>
    <m/>
    <m/>
    <m/>
    <m/>
    <m/>
    <m/>
    <m/>
    <d v="2023-06-28T00:00:00"/>
    <n v="7"/>
  </r>
  <r>
    <x v="6"/>
    <x v="289"/>
    <x v="123"/>
    <s v="DE3628"/>
    <m/>
    <m/>
    <d v="2023-05-16T00:00:00"/>
    <m/>
    <s v="8+12"/>
    <s v="BRIDE SECTION 300X300 + BRIDE SECTION 400X400"/>
    <s v="BC20107"/>
    <n v="12589"/>
    <d v="2023-06-22T00:00:00"/>
    <x v="0"/>
    <n v="8050"/>
    <m/>
    <n v="8050"/>
    <n v="0"/>
    <x v="3"/>
    <s v="NON OK"/>
    <s v="FACTO"/>
    <m/>
    <x v="90"/>
    <x v="0"/>
    <m/>
    <m/>
    <m/>
    <m/>
    <m/>
    <m/>
    <m/>
    <d v="2023-06-30T00:00:00"/>
    <n v="397"/>
  </r>
  <r>
    <x v="4"/>
    <x v="290"/>
    <x v="123"/>
    <s v="DE3643"/>
    <m/>
    <m/>
    <d v="2023-05-16T00:00:00"/>
    <m/>
    <n v="1"/>
    <s v="A01687PD0216701/02-5 SUPPORT CAPTEUR BOM007832"/>
    <s v="BC20108"/>
    <n v="12590"/>
    <d v="2023-06-20T00:00:00"/>
    <x v="0"/>
    <n v="550"/>
    <m/>
    <n v="550"/>
    <n v="0"/>
    <x v="3"/>
    <s v="☺"/>
    <s v="FACTO"/>
    <m/>
    <x v="103"/>
    <x v="0"/>
    <m/>
    <m/>
    <m/>
    <m/>
    <m/>
    <m/>
    <m/>
    <d v="2023-05-31T00:00:00"/>
    <n v="8"/>
  </r>
  <r>
    <x v="25"/>
    <x v="291"/>
    <x v="123"/>
    <s v="DE3650"/>
    <m/>
    <m/>
    <d v="2023-05-16T00:00:00"/>
    <m/>
    <n v="1"/>
    <s v="ENS DE PCS"/>
    <s v="BC20109"/>
    <n v="12591"/>
    <d v="2023-07-17T00:00:00"/>
    <x v="0"/>
    <n v="3520"/>
    <m/>
    <n v="3520"/>
    <n v="0"/>
    <x v="3"/>
    <s v="NON OK"/>
    <s v="FACTO"/>
    <m/>
    <x v="93"/>
    <x v="0"/>
    <m/>
    <m/>
    <m/>
    <m/>
    <m/>
    <m/>
    <m/>
    <d v="2023-09-07T00:00:00"/>
    <n v="14"/>
  </r>
  <r>
    <x v="6"/>
    <x v="292"/>
    <x v="123"/>
    <s v="DE3627"/>
    <m/>
    <m/>
    <d v="2023-05-22T00:00:00"/>
    <m/>
    <s v="2+2+3+6"/>
    <s v="CEINTURE + BRIDE + BERCEAU"/>
    <s v="BC20110"/>
    <n v="12592"/>
    <d v="2023-06-22T00:00:00"/>
    <x v="0"/>
    <n v="3955"/>
    <m/>
    <n v="3955"/>
    <n v="0"/>
    <x v="3"/>
    <s v="NON OK"/>
    <s v="FACTO"/>
    <m/>
    <x v="68"/>
    <x v="0"/>
    <m/>
    <m/>
    <m/>
    <m/>
    <m/>
    <m/>
    <m/>
    <d v="2023-06-30T00:00:00"/>
    <n v="387"/>
  </r>
  <r>
    <x v="13"/>
    <x v="293"/>
    <x v="123"/>
    <s v="X"/>
    <m/>
    <m/>
    <m/>
    <m/>
    <s v="48+48"/>
    <s v="F-34108-82/C CONTRE COIN + Z-35108-80/D COIN "/>
    <s v="BC20111"/>
    <n v="12593"/>
    <d v="2023-06-19T00:00:00"/>
    <x v="0"/>
    <n v="9120"/>
    <m/>
    <n v="9120"/>
    <n v="0"/>
    <x v="1"/>
    <s v="NON OK"/>
    <s v="BPI"/>
    <m/>
    <x v="104"/>
    <x v="0"/>
    <m/>
    <m/>
    <m/>
    <m/>
    <m/>
    <m/>
    <m/>
    <d v="2023-07-31T00:00:00"/>
    <n v="100"/>
  </r>
  <r>
    <x v="25"/>
    <x v="294"/>
    <x v="123"/>
    <s v="DE3599"/>
    <m/>
    <m/>
    <d v="2023-05-22T00:00:00"/>
    <m/>
    <n v="1"/>
    <s v="SEF00004361 CAISSON DE STOCKAGE IMMERGE"/>
    <s v="BC20112"/>
    <n v="12594"/>
    <d v="2023-07-17T00:00:00"/>
    <x v="0"/>
    <n v="17659"/>
    <m/>
    <n v="17659"/>
    <n v="0"/>
    <x v="3"/>
    <s v="NON OK"/>
    <s v="FACTO"/>
    <m/>
    <x v="105"/>
    <x v="0"/>
    <m/>
    <m/>
    <m/>
    <m/>
    <m/>
    <m/>
    <m/>
    <d v="2023-07-31T00:00:00"/>
    <n v="7"/>
  </r>
  <r>
    <x v="4"/>
    <x v="295"/>
    <x v="124"/>
    <s v="DE3639"/>
    <m/>
    <m/>
    <d v="2023-05-22T00:00:00"/>
    <m/>
    <n v="1"/>
    <s v="ENS DE PCS"/>
    <s v="BC20113"/>
    <n v="12595"/>
    <d v="2023-07-13T00:00:00"/>
    <x v="0"/>
    <n v="41520"/>
    <m/>
    <n v="41520"/>
    <n v="0"/>
    <x v="1"/>
    <s v="NON OK"/>
    <s v="FACTO"/>
    <m/>
    <x v="104"/>
    <x v="0"/>
    <m/>
    <m/>
    <m/>
    <m/>
    <m/>
    <m/>
    <m/>
    <d v="2023-07-25T00:00:00"/>
    <n v="49"/>
  </r>
  <r>
    <x v="1"/>
    <x v="296"/>
    <x v="124"/>
    <m/>
    <m/>
    <m/>
    <m/>
    <m/>
    <n v="1"/>
    <s v="ENS DE PCS"/>
    <s v="BC20114"/>
    <n v="12596"/>
    <d v="2023-07-03T00:00:00"/>
    <x v="0"/>
    <n v="5129"/>
    <m/>
    <n v="5129"/>
    <n v="0"/>
    <x v="1"/>
    <s v="NON OK"/>
    <s v="FACTO"/>
    <m/>
    <x v="75"/>
    <x v="0"/>
    <m/>
    <m/>
    <m/>
    <m/>
    <m/>
    <m/>
    <m/>
    <d v="2023-07-25T00:00:00"/>
    <n v="14"/>
  </r>
  <r>
    <x v="1"/>
    <x v="297"/>
    <x v="124"/>
    <m/>
    <m/>
    <m/>
    <m/>
    <m/>
    <n v="3"/>
    <s v="7045602008 FREIN D'ECROU"/>
    <s v="BC20115"/>
    <n v="12597"/>
    <d v="2023-07-03T00:00:00"/>
    <x v="0"/>
    <n v="165"/>
    <m/>
    <n v="165"/>
    <n v="0"/>
    <x v="3"/>
    <s v="☺"/>
    <s v="FACTO"/>
    <m/>
    <x v="78"/>
    <x v="0"/>
    <m/>
    <m/>
    <m/>
    <m/>
    <m/>
    <m/>
    <m/>
    <d v="2023-07-06T00:00:00"/>
    <n v="22"/>
  </r>
  <r>
    <x v="13"/>
    <x v="298"/>
    <x v="125"/>
    <s v="DOC"/>
    <m/>
    <m/>
    <m/>
    <m/>
    <n v="1"/>
    <s v="84057958/B SUPPORT POULIE RENVOI LEV. / LMDT"/>
    <s v="BC20116"/>
    <n v="12598"/>
    <d v="2023-07-03T00:00:00"/>
    <x v="0"/>
    <n v="795"/>
    <m/>
    <n v="795"/>
    <n v="0"/>
    <x v="3"/>
    <s v="☺"/>
    <s v="BPI"/>
    <m/>
    <x v="78"/>
    <x v="0"/>
    <m/>
    <m/>
    <m/>
    <m/>
    <m/>
    <m/>
    <m/>
    <d v="2023-07-06T00:00:00"/>
    <n v="260"/>
  </r>
  <r>
    <x v="22"/>
    <x v="299"/>
    <x v="126"/>
    <s v="DE3560"/>
    <m/>
    <m/>
    <m/>
    <m/>
    <s v="4+4+4+4"/>
    <s v="BRAS TAMPONNEMENT HANGAR NORD/SUR+ CAME+ TOLE"/>
    <s v="BC20117"/>
    <n v="12599"/>
    <d v="2023-09-21T00:00:00"/>
    <x v="0"/>
    <n v="11500"/>
    <m/>
    <m/>
    <n v="11500"/>
    <x v="4"/>
    <s v=""/>
    <s v="BPI"/>
    <m/>
    <x v="0"/>
    <x v="0"/>
    <m/>
    <m/>
    <m/>
    <m/>
    <m/>
    <m/>
    <m/>
    <m/>
    <n v="969"/>
  </r>
  <r>
    <x v="7"/>
    <x v="300"/>
    <x v="127"/>
    <s v="DE1560-CPY V3"/>
    <m/>
    <m/>
    <d v="2023-05-24T00:00:00"/>
    <m/>
    <n v="1"/>
    <s v="LOT CPY ITEM III GRAVELINES 2"/>
    <s v="BC20118"/>
    <n v="12600"/>
    <d v="2023-06-23T00:00:00"/>
    <x v="0"/>
    <n v="3366"/>
    <m/>
    <n v="3366"/>
    <n v="0"/>
    <x v="3"/>
    <s v="NON OK"/>
    <s v="FACTO"/>
    <m/>
    <x v="90"/>
    <x v="0"/>
    <m/>
    <m/>
    <m/>
    <m/>
    <m/>
    <m/>
    <m/>
    <d v="2023-06-30T00:00:00"/>
    <n v="428"/>
  </r>
  <r>
    <x v="4"/>
    <x v="301"/>
    <x v="127"/>
    <m/>
    <m/>
    <m/>
    <d v="2023-06-02T00:00:00"/>
    <m/>
    <n v="4"/>
    <s v="A05200.PD.1332/D-11 Tole protection main portillon BOM044780"/>
    <s v="BC20119"/>
    <n v="12601"/>
    <d v="2023-06-05T00:00:00"/>
    <x v="0"/>
    <n v="540"/>
    <m/>
    <n v="540"/>
    <n v="0"/>
    <x v="3"/>
    <s v="☺"/>
    <s v="FACTO"/>
    <m/>
    <x v="9"/>
    <x v="0"/>
    <m/>
    <m/>
    <m/>
    <m/>
    <m/>
    <m/>
    <m/>
    <d v="2023-05-31T00:00:00"/>
    <n v="22"/>
  </r>
  <r>
    <x v="28"/>
    <x v="302"/>
    <x v="128"/>
    <s v="DE3662"/>
    <m/>
    <m/>
    <d v="2023-05-26T00:00:00"/>
    <m/>
    <s v="50+34"/>
    <s v="LAMES SC3 7001-03-0110 + REPRISE PLIAGE LAME 7000-03-0110"/>
    <s v="BC20120"/>
    <n v="12602"/>
    <d v="2023-06-22T00:00:00"/>
    <x v="0"/>
    <n v="1500"/>
    <m/>
    <n v="1500"/>
    <n v="0"/>
    <x v="3"/>
    <s v="NON OK"/>
    <s v="FACTO"/>
    <m/>
    <x v="106"/>
    <x v="0"/>
    <m/>
    <m/>
    <m/>
    <m/>
    <m/>
    <m/>
    <m/>
    <d v="2023-06-28T00:00:00"/>
    <n v="87"/>
  </r>
  <r>
    <x v="31"/>
    <x v="303"/>
    <x v="129"/>
    <s v="DE3212-1"/>
    <m/>
    <m/>
    <d v="2023-06-13T00:00:00"/>
    <m/>
    <n v="2"/>
    <s v="U0200100007 PLATFORM UPPER PARTPLAN"/>
    <s v="BC20121"/>
    <n v="12603"/>
    <d v="2023-08-11T00:00:00"/>
    <x v="0"/>
    <n v="85001"/>
    <m/>
    <n v="85001"/>
    <n v="0"/>
    <x v="3"/>
    <s v="☺"/>
    <s v="FACTO"/>
    <m/>
    <x v="107"/>
    <x v="0"/>
    <m/>
    <m/>
    <m/>
    <m/>
    <m/>
    <m/>
    <m/>
    <d v="2023-08-09T00:00:00"/>
    <n v="3404"/>
  </r>
  <r>
    <x v="13"/>
    <x v="304"/>
    <x v="130"/>
    <s v="X"/>
    <m/>
    <m/>
    <m/>
    <m/>
    <s v="16+10"/>
    <s v="84067520/B SUPPORT VERROUILLAGE + 84068776/A TOLE"/>
    <s v="BC20122"/>
    <n v="12604"/>
    <d v="2023-07-17T00:00:00"/>
    <x v="0"/>
    <n v="510"/>
    <m/>
    <n v="510"/>
    <n v="0"/>
    <x v="3"/>
    <s v="☺"/>
    <s v="BPI"/>
    <m/>
    <x v="78"/>
    <x v="0"/>
    <m/>
    <m/>
    <m/>
    <m/>
    <m/>
    <m/>
    <m/>
    <d v="2023-07-06T00:00:00"/>
    <n v="10"/>
  </r>
  <r>
    <x v="13"/>
    <x v="305"/>
    <x v="131"/>
    <s v="DOC"/>
    <m/>
    <m/>
    <m/>
    <m/>
    <n v="3"/>
    <s v="84057958/B SUPPORT POULIE RENVOI LEV. / LMDT"/>
    <s v="BC20123"/>
    <n v="12605"/>
    <d v="2023-07-17T00:00:00"/>
    <x v="0"/>
    <n v="2385"/>
    <m/>
    <n v="2385"/>
    <n v="0"/>
    <x v="3"/>
    <s v="NON OK"/>
    <s v="BPI"/>
    <m/>
    <x v="108"/>
    <x v="0"/>
    <m/>
    <m/>
    <m/>
    <m/>
    <m/>
    <m/>
    <m/>
    <d v="2023-08-29T00:00:00"/>
    <n v="836"/>
  </r>
  <r>
    <x v="13"/>
    <x v="306"/>
    <x v="131"/>
    <s v="X"/>
    <m/>
    <m/>
    <m/>
    <m/>
    <n v="1"/>
    <s v="ENS DE PCS"/>
    <s v="BC20124"/>
    <n v="12606"/>
    <d v="2023-07-17T00:00:00"/>
    <x v="0"/>
    <n v="43374"/>
    <m/>
    <n v="43374"/>
    <n v="0"/>
    <x v="3"/>
    <s v="NON OK"/>
    <s v="BPI"/>
    <m/>
    <x v="7"/>
    <x v="0"/>
    <m/>
    <m/>
    <m/>
    <m/>
    <m/>
    <m/>
    <m/>
    <d v="2023-07-31T00:00:00"/>
    <n v="4531"/>
  </r>
  <r>
    <x v="13"/>
    <x v="307"/>
    <x v="132"/>
    <s v="X"/>
    <m/>
    <m/>
    <m/>
    <m/>
    <n v="19"/>
    <s v="RETOUR 19 PCS"/>
    <s v="BC20124/2"/>
    <m/>
    <d v="2023-09-19T00:00:00"/>
    <x v="0"/>
    <n v="0"/>
    <m/>
    <m/>
    <n v="0"/>
    <x v="4"/>
    <s v=""/>
    <s v="BPI"/>
    <m/>
    <x v="0"/>
    <x v="0"/>
    <m/>
    <m/>
    <m/>
    <m/>
    <m/>
    <m/>
    <m/>
    <m/>
    <m/>
  </r>
  <r>
    <x v="15"/>
    <x v="308"/>
    <x v="131"/>
    <m/>
    <m/>
    <m/>
    <m/>
    <m/>
    <n v="70"/>
    <s v="1070587740/04 CALES"/>
    <s v="BC20125"/>
    <n v="12607"/>
    <d v="2023-06-22T00:00:00"/>
    <x v="0"/>
    <n v="1050"/>
    <m/>
    <n v="1050"/>
    <n v="0"/>
    <x v="3"/>
    <s v="NON OK"/>
    <s v="FACTO"/>
    <m/>
    <x v="78"/>
    <x v="0"/>
    <m/>
    <m/>
    <m/>
    <m/>
    <m/>
    <m/>
    <m/>
    <d v="2023-07-06T00:00:00"/>
    <n v="959"/>
  </r>
  <r>
    <x v="4"/>
    <x v="309"/>
    <x v="133"/>
    <m/>
    <m/>
    <m/>
    <m/>
    <m/>
    <s v="1+2"/>
    <s v="A01687PD01011501/05-4 A01687PD01011501/05-5 CALE DE REGLAGE BRIDE"/>
    <s v="BC20126"/>
    <n v="12608"/>
    <d v="2023-06-06T00:00:00"/>
    <x v="0"/>
    <n v="295"/>
    <m/>
    <n v="295"/>
    <n v="0"/>
    <x v="3"/>
    <s v="☺"/>
    <s v="FACTO"/>
    <m/>
    <x v="85"/>
    <x v="0"/>
    <m/>
    <m/>
    <m/>
    <m/>
    <m/>
    <m/>
    <m/>
    <d v="2023-06-08T00:00:00"/>
    <n v="21"/>
  </r>
  <r>
    <x v="12"/>
    <x v="310"/>
    <x v="133"/>
    <m/>
    <m/>
    <m/>
    <m/>
    <m/>
    <s v="1+1"/>
    <s v="CHD2-610-PLD-01-001 CHD2-610-PLD-01-002 INTERFACE"/>
    <s v="BC20127"/>
    <n v="12609"/>
    <d v="2023-06-20T00:00:00"/>
    <x v="0"/>
    <n v="3750"/>
    <m/>
    <n v="3750"/>
    <n v="0"/>
    <x v="3"/>
    <s v="NON OK"/>
    <s v="FACTO"/>
    <m/>
    <x v="68"/>
    <x v="0"/>
    <m/>
    <m/>
    <m/>
    <m/>
    <m/>
    <m/>
    <m/>
    <d v="2023-06-28T00:00:00"/>
    <n v="72"/>
  </r>
  <r>
    <x v="25"/>
    <x v="311"/>
    <x v="134"/>
    <m/>
    <m/>
    <m/>
    <m/>
    <m/>
    <n v="3"/>
    <s v="EL00019504/B BOITIERS"/>
    <s v="BC20128"/>
    <n v="12610"/>
    <d v="2023-06-21T00:00:00"/>
    <x v="0"/>
    <n v="525"/>
    <m/>
    <n v="525"/>
    <n v="0"/>
    <x v="3"/>
    <s v="NON OK"/>
    <s v="FACTO"/>
    <m/>
    <x v="74"/>
    <x v="0"/>
    <m/>
    <m/>
    <m/>
    <m/>
    <m/>
    <m/>
    <m/>
    <d v="2023-06-26T00:00:00"/>
    <n v="21"/>
  </r>
  <r>
    <x v="37"/>
    <x v="312"/>
    <x v="134"/>
    <s v="DE3623"/>
    <m/>
    <m/>
    <d v="2023-06-27T00:00:00"/>
    <m/>
    <n v="1"/>
    <s v="ENS DE PCS"/>
    <s v="BC20129"/>
    <n v="12611"/>
    <d v="2023-09-29T00:00:00"/>
    <x v="0"/>
    <n v="53900"/>
    <m/>
    <n v="50525.2"/>
    <n v="3374.8000000000029"/>
    <x v="1"/>
    <s v="NON OK"/>
    <s v="BPI"/>
    <m/>
    <x v="109"/>
    <x v="0"/>
    <m/>
    <m/>
    <m/>
    <m/>
    <m/>
    <m/>
    <m/>
    <d v="2023-10-12T00:00:00"/>
    <n v="0"/>
  </r>
  <r>
    <x v="21"/>
    <x v="313"/>
    <x v="134"/>
    <m/>
    <m/>
    <m/>
    <d v="2023-06-14T00:00:00"/>
    <m/>
    <n v="6"/>
    <s v="VN1421200810 KIT DECROCHEUR D'ANTENNE"/>
    <s v="BC20130"/>
    <n v="12612"/>
    <d v="2023-06-30T00:00:00"/>
    <x v="0"/>
    <n v="2210"/>
    <m/>
    <m/>
    <n v="2210"/>
    <x v="3"/>
    <s v="NON OK"/>
    <s v="FACTO"/>
    <m/>
    <x v="98"/>
    <x v="0"/>
    <m/>
    <m/>
    <m/>
    <m/>
    <m/>
    <m/>
    <m/>
    <m/>
    <n v="95"/>
  </r>
  <r>
    <x v="17"/>
    <x v="314"/>
    <x v="134"/>
    <s v="X"/>
    <m/>
    <m/>
    <m/>
    <m/>
    <s v="5+4+3"/>
    <s v="84073441/A PLATEFORME + 84074349/B + 84075003/A TOLES"/>
    <s v="BC20131"/>
    <n v="12613"/>
    <d v="2023-07-05T00:00:00"/>
    <x v="0"/>
    <n v="1779"/>
    <m/>
    <n v="1779"/>
    <n v="0"/>
    <x v="3"/>
    <s v="NON OK"/>
    <s v="BPI"/>
    <m/>
    <x v="110"/>
    <x v="0"/>
    <m/>
    <m/>
    <m/>
    <m/>
    <m/>
    <m/>
    <m/>
    <d v="2023-07-31T00:00:00"/>
    <n v="224"/>
  </r>
  <r>
    <x v="1"/>
    <x v="315"/>
    <x v="134"/>
    <m/>
    <m/>
    <m/>
    <m/>
    <m/>
    <s v="1+1+1"/>
    <s v="MM1130242 + MM1358979/02 + MM1361223"/>
    <s v="BC20132"/>
    <n v="12614"/>
    <d v="2023-07-13T00:00:00"/>
    <x v="0"/>
    <n v="1570"/>
    <m/>
    <n v="1570"/>
    <n v="0"/>
    <x v="3"/>
    <s v="☺"/>
    <s v="FACTO"/>
    <m/>
    <x v="75"/>
    <x v="0"/>
    <m/>
    <m/>
    <m/>
    <m/>
    <m/>
    <m/>
    <m/>
    <d v="2023-07-25T00:00:00"/>
    <n v="487"/>
  </r>
  <r>
    <x v="1"/>
    <x v="316"/>
    <x v="134"/>
    <m/>
    <m/>
    <m/>
    <m/>
    <m/>
    <s v="10+4+2+1"/>
    <s v="N27095070 + N28000844/05 + MM1359793 + N23410516/06"/>
    <s v="BC20133"/>
    <n v="12615"/>
    <d v="2023-07-20T00:00:00"/>
    <x v="0"/>
    <n v="3147"/>
    <m/>
    <n v="3147"/>
    <n v="0"/>
    <x v="3"/>
    <s v="NON OK"/>
    <s v="FACTO"/>
    <m/>
    <x v="111"/>
    <x v="0"/>
    <m/>
    <m/>
    <m/>
    <m/>
    <m/>
    <m/>
    <m/>
    <d v="2023-07-31T00:00:00"/>
    <n v="587"/>
  </r>
  <r>
    <x v="31"/>
    <x v="317"/>
    <x v="135"/>
    <s v="DE3652"/>
    <m/>
    <m/>
    <d v="2023-06-13T00:00:00"/>
    <m/>
    <n v="1"/>
    <s v="ENS DE PCS"/>
    <s v="BC20134"/>
    <n v="12616"/>
    <d v="2023-08-11T00:00:00"/>
    <x v="0"/>
    <n v="145179"/>
    <m/>
    <n v="145179"/>
    <n v="0"/>
    <x v="3"/>
    <s v="☺"/>
    <s v="FACTO"/>
    <m/>
    <x v="107"/>
    <x v="0"/>
    <m/>
    <m/>
    <m/>
    <m/>
    <m/>
    <m/>
    <m/>
    <d v="2023-08-09T00:00:00"/>
    <n v="39329"/>
  </r>
  <r>
    <x v="1"/>
    <x v="318"/>
    <x v="135"/>
    <m/>
    <m/>
    <m/>
    <m/>
    <m/>
    <n v="1"/>
    <s v="ENS DE PCS"/>
    <s v="BC20135"/>
    <n v="12617"/>
    <d v="2023-07-20T00:00:00"/>
    <x v="0"/>
    <n v="2565"/>
    <m/>
    <n v="2565"/>
    <n v="0"/>
    <x v="1"/>
    <s v="NON OK"/>
    <s v="FACTO"/>
    <m/>
    <x v="112"/>
    <x v="0"/>
    <m/>
    <m/>
    <m/>
    <m/>
    <m/>
    <m/>
    <m/>
    <d v="2023-07-31T00:00:00"/>
    <n v="596"/>
  </r>
  <r>
    <x v="1"/>
    <x v="319"/>
    <x v="136"/>
    <m/>
    <m/>
    <m/>
    <m/>
    <m/>
    <n v="10"/>
    <s v="7027095027 CALE"/>
    <s v="BC20136"/>
    <n v="12618"/>
    <d v="2023-07-20T00:00:00"/>
    <x v="0"/>
    <n v="50"/>
    <m/>
    <n v="50"/>
    <n v="0"/>
    <x v="3"/>
    <s v="☺"/>
    <s v="FACTO"/>
    <m/>
    <x v="102"/>
    <x v="0"/>
    <m/>
    <m/>
    <m/>
    <m/>
    <m/>
    <m/>
    <m/>
    <d v="2023-07-06T00:00:00"/>
    <n v="68"/>
  </r>
  <r>
    <x v="4"/>
    <x v="320"/>
    <x v="136"/>
    <s v="DE3674"/>
    <m/>
    <m/>
    <d v="2023-06-13T00:00:00"/>
    <m/>
    <n v="1"/>
    <s v="ENS DE PCS"/>
    <s v="BC20137"/>
    <n v="12619"/>
    <d v="2023-07-07T00:00:00"/>
    <x v="0"/>
    <n v="1390"/>
    <m/>
    <n v="1390"/>
    <n v="0"/>
    <x v="3"/>
    <s v="☺"/>
    <s v="FACTO"/>
    <m/>
    <x v="80"/>
    <x v="0"/>
    <m/>
    <m/>
    <m/>
    <m/>
    <m/>
    <m/>
    <m/>
    <d v="2023-07-12T00:00:00"/>
    <n v="37"/>
  </r>
  <r>
    <x v="1"/>
    <x v="321"/>
    <x v="137"/>
    <m/>
    <m/>
    <m/>
    <m/>
    <m/>
    <n v="1"/>
    <s v="POUTRE 7060800014"/>
    <s v="BC20138"/>
    <n v="12620"/>
    <d v="2023-07-20T00:00:00"/>
    <x v="0"/>
    <n v="295"/>
    <m/>
    <n v="295"/>
    <n v="0"/>
    <x v="3"/>
    <s v="NON OK"/>
    <s v="FACTO"/>
    <m/>
    <x v="111"/>
    <x v="0"/>
    <m/>
    <m/>
    <m/>
    <m/>
    <m/>
    <m/>
    <m/>
    <d v="2023-08-31T00:00:00"/>
    <n v="83"/>
  </r>
  <r>
    <x v="1"/>
    <x v="322"/>
    <x v="8"/>
    <m/>
    <m/>
    <m/>
    <m/>
    <m/>
    <n v="2"/>
    <s v="7060800012 POUTRE"/>
    <s v="BC20139"/>
    <n v="12621"/>
    <d v="2023-09-11T00:00:00"/>
    <x v="0"/>
    <n v="750"/>
    <m/>
    <n v="750"/>
    <n v="0"/>
    <x v="3"/>
    <s v="☺"/>
    <s v="FACTO"/>
    <m/>
    <x v="111"/>
    <x v="0"/>
    <m/>
    <m/>
    <m/>
    <m/>
    <m/>
    <m/>
    <m/>
    <d v="2023-08-31T00:00:00"/>
    <n v="1173"/>
  </r>
  <r>
    <x v="1"/>
    <x v="323"/>
    <x v="8"/>
    <m/>
    <m/>
    <m/>
    <d v="2023-09-18T00:00:00"/>
    <m/>
    <n v="1"/>
    <s v="ENS DE PCS"/>
    <s v="BC20140"/>
    <n v="12622"/>
    <d v="2023-09-21T00:00:00"/>
    <x v="0"/>
    <n v="2080"/>
    <m/>
    <n v="2080"/>
    <n v="0"/>
    <x v="1"/>
    <s v="☺"/>
    <s v="FACTO"/>
    <m/>
    <x v="36"/>
    <x v="0"/>
    <m/>
    <m/>
    <m/>
    <m/>
    <m/>
    <m/>
    <m/>
    <d v="2023-09-26T00:00:00"/>
    <n v="607"/>
  </r>
  <r>
    <x v="4"/>
    <x v="324"/>
    <x v="138"/>
    <s v="DE3675"/>
    <m/>
    <m/>
    <d v="2023-06-21T00:00:00"/>
    <m/>
    <n v="1"/>
    <s v="ENS DE PCS"/>
    <s v="BC20141"/>
    <n v="12623"/>
    <d v="2023-07-07T00:00:00"/>
    <x v="0"/>
    <n v="1275"/>
    <m/>
    <n v="1275"/>
    <n v="0"/>
    <x v="3"/>
    <s v="NON OK"/>
    <s v="FACTO"/>
    <m/>
    <x v="113"/>
    <x v="0"/>
    <m/>
    <m/>
    <m/>
    <m/>
    <m/>
    <m/>
    <m/>
    <d v="2023-07-25T00:00:00"/>
    <n v="45"/>
  </r>
  <r>
    <x v="1"/>
    <x v="325"/>
    <x v="138"/>
    <m/>
    <m/>
    <m/>
    <m/>
    <m/>
    <n v="1"/>
    <s v="N68400054 POUTRE"/>
    <s v="BC20142"/>
    <n v="12624"/>
    <d v="2023-09-07T00:00:00"/>
    <x v="0"/>
    <n v="1352"/>
    <m/>
    <n v="1352"/>
    <n v="0"/>
    <x v="3"/>
    <s v="☺"/>
    <s v="FACTO"/>
    <m/>
    <x v="112"/>
    <x v="0"/>
    <m/>
    <m/>
    <m/>
    <m/>
    <m/>
    <m/>
    <m/>
    <d v="2023-09-07T00:00:00"/>
    <n v="9"/>
  </r>
  <r>
    <x v="6"/>
    <x v="326"/>
    <x v="139"/>
    <s v="DE3679"/>
    <m/>
    <m/>
    <m/>
    <m/>
    <n v="1"/>
    <s v="ENS DE PCS"/>
    <s v="BC20143"/>
    <n v="12625"/>
    <d v="2023-07-11T00:00:00"/>
    <x v="0"/>
    <n v="52000"/>
    <m/>
    <n v="52000"/>
    <n v="0"/>
    <x v="1"/>
    <s v="NON OK"/>
    <s v="FACTO"/>
    <m/>
    <x v="114"/>
    <x v="0"/>
    <m/>
    <m/>
    <m/>
    <m/>
    <m/>
    <m/>
    <m/>
    <d v="2023-10-12T00:00:00"/>
    <n v="5777"/>
  </r>
  <r>
    <x v="7"/>
    <x v="327"/>
    <x v="140"/>
    <s v="DE3692"/>
    <m/>
    <m/>
    <m/>
    <m/>
    <n v="1"/>
    <s v="ENS DE PCS"/>
    <s v="BC20144"/>
    <n v="12626"/>
    <d v="2023-07-14T00:00:00"/>
    <x v="0"/>
    <n v="2170"/>
    <m/>
    <n v="2170"/>
    <n v="0"/>
    <x v="3"/>
    <s v="☺"/>
    <s v="FACTO"/>
    <m/>
    <x v="75"/>
    <x v="0"/>
    <m/>
    <m/>
    <m/>
    <m/>
    <m/>
    <m/>
    <m/>
    <d v="2023-07-25T00:00:00"/>
    <n v="216"/>
  </r>
  <r>
    <x v="4"/>
    <x v="328"/>
    <x v="141"/>
    <m/>
    <m/>
    <m/>
    <d v="2023-06-27T00:00:00"/>
    <m/>
    <n v="16"/>
    <s v="E40PD1001232/D-6 PLAQUETTE ECROU - BOM047603"/>
    <s v="BC20145"/>
    <n v="12627"/>
    <d v="2023-07-13T00:00:00"/>
    <x v="0"/>
    <n v="690"/>
    <m/>
    <n v="690"/>
    <n v="0"/>
    <x v="3"/>
    <s v="☺"/>
    <s v="FACTO"/>
    <m/>
    <x v="113"/>
    <x v="0"/>
    <m/>
    <m/>
    <m/>
    <m/>
    <m/>
    <m/>
    <m/>
    <d v="2023-07-25T00:00:00"/>
    <n v="25"/>
  </r>
  <r>
    <x v="38"/>
    <x v="329"/>
    <x v="141"/>
    <s v="DE3542-1-2"/>
    <m/>
    <m/>
    <m/>
    <m/>
    <n v="1"/>
    <s v="ENS DE PCS"/>
    <s v="BC20146"/>
    <n v="12628"/>
    <m/>
    <x v="0"/>
    <n v="60892"/>
    <m/>
    <n v="18267.599999999999"/>
    <n v="42624.4"/>
    <x v="4"/>
    <s v=""/>
    <s v="FACTO"/>
    <m/>
    <x v="0"/>
    <x v="0"/>
    <m/>
    <m/>
    <m/>
    <m/>
    <m/>
    <m/>
    <m/>
    <d v="2023-10-18T00:00:00"/>
    <n v="2076"/>
  </r>
  <r>
    <x v="39"/>
    <x v="330"/>
    <x v="142"/>
    <m/>
    <m/>
    <m/>
    <m/>
    <m/>
    <m/>
    <s v="Découpe tôles INOX 304L 1mm aspect standard "/>
    <s v="BC20147"/>
    <n v="12629"/>
    <d v="2023-06-30T00:00:00"/>
    <x v="0"/>
    <n v="7500"/>
    <m/>
    <n v="7500"/>
    <n v="0"/>
    <x v="3"/>
    <s v="☺"/>
    <s v="FACTO"/>
    <m/>
    <x v="91"/>
    <x v="0"/>
    <m/>
    <m/>
    <m/>
    <m/>
    <m/>
    <m/>
    <m/>
    <d v="2023-06-30T00:00:00"/>
    <n v="4541"/>
  </r>
  <r>
    <x v="17"/>
    <x v="331"/>
    <x v="142"/>
    <s v="X"/>
    <m/>
    <m/>
    <m/>
    <m/>
    <n v="1"/>
    <s v="84069845/A SUPPORT ECHELLE MOBILE / CAB-IN"/>
    <s v="BC20148"/>
    <n v="12630"/>
    <d v="2023-07-26T00:00:00"/>
    <x v="0"/>
    <n v="93"/>
    <m/>
    <n v="93"/>
    <n v="0"/>
    <x v="3"/>
    <s v="☺"/>
    <s v="BPI"/>
    <m/>
    <x v="98"/>
    <x v="0"/>
    <m/>
    <m/>
    <m/>
    <m/>
    <m/>
    <m/>
    <m/>
    <d v="2023-07-06T00:00:00"/>
    <n v="0"/>
  </r>
  <r>
    <x v="13"/>
    <x v="332"/>
    <x v="142"/>
    <s v="DOC"/>
    <m/>
    <m/>
    <m/>
    <m/>
    <n v="2"/>
    <s v="K-19108-72/E BALANCIER MR225"/>
    <s v="BC20149"/>
    <n v="12631"/>
    <d v="2023-08-28T00:00:00"/>
    <x v="0"/>
    <n v="2900"/>
    <m/>
    <n v="2900"/>
    <n v="0"/>
    <x v="1"/>
    <s v="NON OK"/>
    <s v="BPI"/>
    <m/>
    <x v="115"/>
    <x v="0"/>
    <m/>
    <m/>
    <m/>
    <m/>
    <m/>
    <m/>
    <m/>
    <d v="2023-09-15T00:00:00"/>
    <n v="479"/>
  </r>
  <r>
    <x v="13"/>
    <x v="333"/>
    <x v="142"/>
    <s v="X"/>
    <m/>
    <m/>
    <m/>
    <m/>
    <n v="2"/>
    <s v="82007474/A LEVIER / VERIN"/>
    <s v="BC20150"/>
    <n v="12632"/>
    <d v="2023-08-28T00:00:00"/>
    <x v="0"/>
    <n v="450"/>
    <m/>
    <n v="450"/>
    <n v="0"/>
    <x v="3"/>
    <s v="NON OK"/>
    <s v="BPI"/>
    <m/>
    <x v="116"/>
    <x v="0"/>
    <m/>
    <m/>
    <m/>
    <m/>
    <m/>
    <m/>
    <m/>
    <d v="2023-09-26T00:00:00"/>
    <n v="0"/>
  </r>
  <r>
    <x v="1"/>
    <x v="334"/>
    <x v="142"/>
    <m/>
    <m/>
    <m/>
    <m/>
    <m/>
    <n v="1"/>
    <s v="ENS DE PCS"/>
    <s v="BC20151"/>
    <n v="12633"/>
    <d v="2023-08-23T00:00:00"/>
    <x v="0"/>
    <n v="1465"/>
    <m/>
    <n v="815"/>
    <n v="650"/>
    <x v="1"/>
    <s v="NON OK"/>
    <s v="FACTO"/>
    <m/>
    <x v="117"/>
    <x v="0"/>
    <m/>
    <m/>
    <m/>
    <m/>
    <m/>
    <m/>
    <m/>
    <d v="2023-08-31T00:00:00"/>
    <n v="213"/>
  </r>
  <r>
    <x v="1"/>
    <x v="335"/>
    <x v="143"/>
    <m/>
    <m/>
    <m/>
    <m/>
    <m/>
    <s v="2+2"/>
    <s v="N28000844/05 CAPOT INTERNE + N80507572 SUPPORT"/>
    <s v="BC20152"/>
    <n v="12634"/>
    <d v="2023-09-11T00:00:00"/>
    <x v="0"/>
    <n v="630"/>
    <m/>
    <n v="630"/>
    <n v="0"/>
    <x v="3"/>
    <s v="☺"/>
    <s v="FACTO"/>
    <m/>
    <x v="118"/>
    <x v="0"/>
    <m/>
    <m/>
    <m/>
    <m/>
    <m/>
    <m/>
    <m/>
    <d v="2023-08-29T00:00:00"/>
    <n v="0"/>
  </r>
  <r>
    <x v="6"/>
    <x v="336"/>
    <x v="143"/>
    <s v="DE3619"/>
    <m/>
    <m/>
    <m/>
    <m/>
    <s v="2+1+1"/>
    <s v="PLAQUE 600X600+ BRIDE UTC 600X600+ CEINTURE 600X600"/>
    <s v="BC20153"/>
    <n v="12635"/>
    <d v="2023-09-07T00:00:00"/>
    <x v="0"/>
    <n v="2440"/>
    <m/>
    <n v="2440"/>
    <n v="0"/>
    <x v="3"/>
    <s v="☺"/>
    <s v="FACTO"/>
    <m/>
    <x v="119"/>
    <x v="0"/>
    <m/>
    <m/>
    <m/>
    <m/>
    <m/>
    <m/>
    <m/>
    <d v="2023-08-29T00:00:00"/>
    <n v="53"/>
  </r>
  <r>
    <x v="13"/>
    <x v="337"/>
    <x v="144"/>
    <s v="X"/>
    <m/>
    <m/>
    <m/>
    <m/>
    <s v="10+10"/>
    <s v="84067520/B SUPPORT VERROUILLAGE + 84068776/A TOLE"/>
    <s v="BC20154"/>
    <n v="12636"/>
    <d v="2023-10-02T00:00:00"/>
    <x v="0"/>
    <n v="360"/>
    <m/>
    <n v="360"/>
    <n v="0"/>
    <x v="3"/>
    <s v="☺"/>
    <s v="BPI"/>
    <m/>
    <x v="108"/>
    <x v="0"/>
    <m/>
    <m/>
    <m/>
    <m/>
    <m/>
    <m/>
    <m/>
    <d v="2023-08-29T00:00:00"/>
    <n v="150"/>
  </r>
  <r>
    <x v="13"/>
    <x v="338"/>
    <x v="144"/>
    <s v="X"/>
    <m/>
    <m/>
    <m/>
    <m/>
    <n v="12"/>
    <s v="84069080/B KIT PLATEFORMES EQ. / CAB-IN 2M"/>
    <s v="BC20155"/>
    <n v="12637"/>
    <d v="2023-09-18T00:00:00"/>
    <x v="0"/>
    <n v="7275.6"/>
    <m/>
    <n v="7275.6"/>
    <n v="0"/>
    <x v="3"/>
    <s v="NON OK"/>
    <s v="BPI"/>
    <m/>
    <x v="120"/>
    <x v="0"/>
    <m/>
    <m/>
    <m/>
    <m/>
    <m/>
    <m/>
    <m/>
    <d v="2023-10-30T00:00:00"/>
    <n v="1427"/>
  </r>
  <r>
    <x v="13"/>
    <x v="339"/>
    <x v="144"/>
    <m/>
    <m/>
    <m/>
    <m/>
    <m/>
    <s v="2+1+1"/>
    <s v="R-31108-11/A + T-28108-70/B + H-31108-26/D"/>
    <s v="BC20156"/>
    <n v="12638"/>
    <d v="2023-08-28T00:00:00"/>
    <x v="0"/>
    <n v="4520"/>
    <m/>
    <n v="4520"/>
    <n v="0"/>
    <x v="3"/>
    <s v="☺"/>
    <s v="BPI"/>
    <m/>
    <x v="108"/>
    <x v="0"/>
    <m/>
    <m/>
    <m/>
    <m/>
    <m/>
    <m/>
    <m/>
    <d v="2023-08-29T00:00:00"/>
    <n v="889"/>
  </r>
  <r>
    <x v="13"/>
    <x v="340"/>
    <x v="144"/>
    <s v="X"/>
    <m/>
    <m/>
    <m/>
    <m/>
    <s v="2+2+1"/>
    <s v="82007473/A SUPPORT+ 82007477/A TUBE+ 82007489/A FOURREAU"/>
    <s v="BC20157"/>
    <n v="12639"/>
    <d v="2023-08-28T00:00:00"/>
    <x v="0"/>
    <n v="1345"/>
    <m/>
    <n v="1345"/>
    <n v="0"/>
    <x v="1"/>
    <s v="NON OK"/>
    <s v="BPI"/>
    <m/>
    <x v="121"/>
    <x v="0"/>
    <m/>
    <m/>
    <m/>
    <m/>
    <m/>
    <m/>
    <m/>
    <d v="2023-09-15T00:00:00"/>
    <n v="252"/>
  </r>
  <r>
    <x v="16"/>
    <x v="341"/>
    <x v="145"/>
    <m/>
    <m/>
    <m/>
    <m/>
    <m/>
    <m/>
    <s v="Supports BUA+1 lot1"/>
    <s v="BC20158"/>
    <n v="12640"/>
    <d v="2023-10-02T00:00:00"/>
    <x v="0"/>
    <n v="67547.490000000005"/>
    <m/>
    <n v="20264.25"/>
    <n v="47283.240000000005"/>
    <x v="4"/>
    <s v=""/>
    <s v="BPI"/>
    <m/>
    <x v="0"/>
    <x v="0"/>
    <m/>
    <m/>
    <m/>
    <m/>
    <m/>
    <m/>
    <m/>
    <d v="2023-07-12T00:00:00"/>
    <n v="0"/>
  </r>
  <r>
    <x v="13"/>
    <x v="342"/>
    <x v="145"/>
    <s v="X"/>
    <m/>
    <m/>
    <m/>
    <m/>
    <n v="2"/>
    <s v="Z-09701-85/A BRACON POTENCE"/>
    <s v="BC20159"/>
    <n v="12641"/>
    <d v="2023-09-04T00:00:00"/>
    <x v="0"/>
    <n v="550"/>
    <m/>
    <n v="550"/>
    <n v="0"/>
    <x v="3"/>
    <s v="☺"/>
    <s v="BPI"/>
    <m/>
    <x v="108"/>
    <x v="0"/>
    <m/>
    <m/>
    <m/>
    <m/>
    <m/>
    <m/>
    <m/>
    <d v="2023-08-29T00:00:00"/>
    <n v="0"/>
  </r>
  <r>
    <x v="1"/>
    <x v="343"/>
    <x v="145"/>
    <m/>
    <m/>
    <m/>
    <m/>
    <m/>
    <s v="6+5+6"/>
    <s v="N27095061/02 CALE + N27095060/02 + N27095073 CALE"/>
    <s v="BC20160"/>
    <n v="12642"/>
    <d v="2023-07-20T00:00:00"/>
    <x v="0"/>
    <n v="201"/>
    <m/>
    <n v="201"/>
    <n v="0"/>
    <x v="3"/>
    <s v="☺"/>
    <s v="FACTO"/>
    <m/>
    <x v="110"/>
    <x v="0"/>
    <m/>
    <m/>
    <m/>
    <m/>
    <m/>
    <m/>
    <m/>
    <d v="2023-07-25T00:00:00"/>
    <n v="86"/>
  </r>
  <r>
    <x v="1"/>
    <x v="344"/>
    <x v="145"/>
    <m/>
    <m/>
    <m/>
    <m/>
    <m/>
    <s v="2+1"/>
    <s v="7045602008 FREIN D'ECROU+N24001586 BRIDE D'ACCOUPLEMENT"/>
    <s v="BC20161"/>
    <n v="12643"/>
    <d v="2023-09-01T00:00:00"/>
    <x v="0"/>
    <n v="385"/>
    <m/>
    <n v="385"/>
    <n v="0"/>
    <x v="3"/>
    <s v="☺"/>
    <s v="FACTO"/>
    <m/>
    <x v="118"/>
    <x v="0"/>
    <m/>
    <m/>
    <m/>
    <m/>
    <m/>
    <m/>
    <m/>
    <d v="2023-08-29T00:00:00"/>
    <n v="10"/>
  </r>
  <r>
    <x v="17"/>
    <x v="345"/>
    <x v="146"/>
    <s v="X"/>
    <m/>
    <m/>
    <m/>
    <m/>
    <n v="2"/>
    <s v="P-83110-17/C BARRE DE LIAISON"/>
    <s v="BC20162"/>
    <n v="12644"/>
    <d v="2023-07-26T00:00:00"/>
    <x v="0"/>
    <n v="2300"/>
    <m/>
    <n v="2300"/>
    <n v="0"/>
    <x v="3"/>
    <s v="NON OK"/>
    <s v="BPI"/>
    <m/>
    <x v="93"/>
    <x v="0"/>
    <m/>
    <m/>
    <m/>
    <m/>
    <m/>
    <m/>
    <m/>
    <d v="2023-09-15T00:00:00"/>
    <n v="217"/>
  </r>
  <r>
    <x v="40"/>
    <x v="346"/>
    <x v="147"/>
    <m/>
    <m/>
    <m/>
    <m/>
    <m/>
    <n v="1"/>
    <s v="CORNIERE 150X150X15 LG 50mm"/>
    <s v="BC20163"/>
    <n v="12645"/>
    <d v="2023-07-05T00:00:00"/>
    <x v="0"/>
    <n v="50"/>
    <m/>
    <n v="50"/>
    <n v="0"/>
    <x v="3"/>
    <s v="☺"/>
    <s v="FACTO"/>
    <m/>
    <x v="98"/>
    <x v="0"/>
    <m/>
    <m/>
    <m/>
    <m/>
    <m/>
    <m/>
    <m/>
    <d v="2023-07-31T00:00:00"/>
    <n v="0"/>
  </r>
  <r>
    <x v="10"/>
    <x v="347"/>
    <x v="147"/>
    <s v="X"/>
    <m/>
    <m/>
    <m/>
    <m/>
    <s v="36+10"/>
    <s v="84004335/A CALE + 84065517/A SUPPORT LEVAGE"/>
    <s v="BC20164"/>
    <n v="12646"/>
    <d v="2023-08-30T00:00:00"/>
    <x v="0"/>
    <n v="1420"/>
    <m/>
    <n v="1420"/>
    <n v="0"/>
    <x v="3"/>
    <s v="☺"/>
    <s v="BPI"/>
    <m/>
    <x v="108"/>
    <x v="0"/>
    <m/>
    <m/>
    <m/>
    <m/>
    <m/>
    <m/>
    <m/>
    <d v="2023-09-15T00:00:00"/>
    <n v="99"/>
  </r>
  <r>
    <x v="4"/>
    <x v="348"/>
    <x v="148"/>
    <s v="DE3708"/>
    <m/>
    <m/>
    <d v="2023-07-05T00:00:00"/>
    <m/>
    <n v="1"/>
    <s v="ENS DE PCS"/>
    <s v="BC20165"/>
    <n v="12647"/>
    <d v="2023-08-22T00:00:00"/>
    <x v="0"/>
    <n v="5830"/>
    <m/>
    <n v="5836"/>
    <n v="-6"/>
    <x v="3"/>
    <s v="NON OK"/>
    <s v="FACTO"/>
    <m/>
    <x v="122"/>
    <x v="0"/>
    <m/>
    <m/>
    <m/>
    <m/>
    <m/>
    <m/>
    <m/>
    <d v="2023-09-26T00:00:00"/>
    <n v="390"/>
  </r>
  <r>
    <x v="4"/>
    <x v="349"/>
    <x v="148"/>
    <s v="DE3681"/>
    <m/>
    <m/>
    <d v="2023-07-19T00:00:00"/>
    <m/>
    <s v="2+1"/>
    <s v="A05197.PD.18.2104/B-10 + A05197.PD.20.2005/C-58"/>
    <s v="BC20166"/>
    <n v="12648"/>
    <d v="2023-08-08T00:00:00"/>
    <x v="6"/>
    <n v="1025"/>
    <m/>
    <m/>
    <n v="1025"/>
    <x v="4"/>
    <s v=""/>
    <s v="FACTO"/>
    <m/>
    <x v="0"/>
    <x v="0"/>
    <m/>
    <m/>
    <m/>
    <m/>
    <m/>
    <m/>
    <m/>
    <m/>
    <n v="25"/>
  </r>
  <r>
    <x v="37"/>
    <x v="350"/>
    <x v="148"/>
    <s v="DE3710"/>
    <m/>
    <m/>
    <d v="2023-07-12T00:00:00"/>
    <m/>
    <m/>
    <s v="10037576 TUBE + 30000538 CAPOT + 30013002 ACCROCHE"/>
    <s v="BC20167"/>
    <n v="12649"/>
    <d v="2023-09-20T00:00:00"/>
    <x v="0"/>
    <n v="6490"/>
    <m/>
    <m/>
    <n v="6490"/>
    <x v="3"/>
    <s v="NON OK"/>
    <s v="BPI"/>
    <m/>
    <x v="109"/>
    <x v="0"/>
    <m/>
    <m/>
    <m/>
    <m/>
    <m/>
    <m/>
    <m/>
    <m/>
    <n v="104"/>
  </r>
  <r>
    <x v="6"/>
    <x v="351"/>
    <x v="148"/>
    <m/>
    <m/>
    <m/>
    <m/>
    <m/>
    <n v="1"/>
    <s v="ENS DE PCS"/>
    <s v="BC20168"/>
    <n v="12650"/>
    <d v="2023-09-21T00:00:00"/>
    <x v="0"/>
    <n v="19805"/>
    <m/>
    <n v="19805"/>
    <n v="0"/>
    <x v="1"/>
    <s v="NON OK"/>
    <s v="FACTO"/>
    <m/>
    <x v="123"/>
    <x v="0"/>
    <m/>
    <m/>
    <m/>
    <m/>
    <m/>
    <m/>
    <m/>
    <d v="2023-10-18T00:00:00"/>
    <n v="2356"/>
  </r>
  <r>
    <x v="41"/>
    <x v="352"/>
    <x v="149"/>
    <m/>
    <m/>
    <m/>
    <m/>
    <m/>
    <n v="18"/>
    <s v="PLATINE SUPPORT DE MODULE OURSIN EP5"/>
    <s v="BC20169"/>
    <n v="12651"/>
    <d v="2023-07-12T00:00:00"/>
    <x v="0"/>
    <n v="4730"/>
    <m/>
    <n v="4730"/>
    <n v="0"/>
    <x v="3"/>
    <s v="☺"/>
    <s v="FACTO"/>
    <m/>
    <x v="75"/>
    <x v="0"/>
    <m/>
    <m/>
    <m/>
    <m/>
    <m/>
    <m/>
    <m/>
    <d v="2023-07-25T00:00:00"/>
    <n v="2078"/>
  </r>
  <r>
    <x v="37"/>
    <x v="353"/>
    <x v="149"/>
    <s v="DE3693/3697"/>
    <m/>
    <m/>
    <d v="2023-07-12T00:00:00"/>
    <m/>
    <n v="1"/>
    <s v="ENS DE PCS"/>
    <s v="BC20170"/>
    <n v="12652"/>
    <d v="2023-11-03T00:00:00"/>
    <x v="0"/>
    <n v="91780"/>
    <m/>
    <n v="18900"/>
    <n v="72880"/>
    <x v="2"/>
    <s v="☺"/>
    <s v="BPI"/>
    <m/>
    <x v="109"/>
    <x v="0"/>
    <m/>
    <m/>
    <m/>
    <m/>
    <m/>
    <m/>
    <m/>
    <d v="2023-10-13T00:00:00"/>
    <m/>
  </r>
  <r>
    <x v="6"/>
    <x v="354"/>
    <x v="149"/>
    <s v="DE3717"/>
    <m/>
    <m/>
    <m/>
    <m/>
    <n v="4"/>
    <s v="D126783-A GAINE"/>
    <s v="BC20171"/>
    <n v="12653"/>
    <d v="2023-08-28T00:00:00"/>
    <x v="0"/>
    <n v="4950"/>
    <m/>
    <n v="4950"/>
    <n v="0"/>
    <x v="3"/>
    <s v="NON OK"/>
    <s v="FACTO"/>
    <m/>
    <x v="124"/>
    <x v="0"/>
    <m/>
    <m/>
    <m/>
    <m/>
    <m/>
    <m/>
    <m/>
    <d v="2023-09-29T00:00:00"/>
    <n v="601"/>
  </r>
  <r>
    <x v="1"/>
    <x v="355"/>
    <x v="149"/>
    <m/>
    <m/>
    <m/>
    <m/>
    <m/>
    <n v="10"/>
    <s v="N27095061 CALE"/>
    <s v="BC20172"/>
    <n v="12654"/>
    <d v="2023-08-21T00:00:00"/>
    <x v="0"/>
    <n v="50"/>
    <m/>
    <n v="50"/>
    <n v="0"/>
    <x v="3"/>
    <s v="NON OK"/>
    <s v="FACTO"/>
    <m/>
    <x v="125"/>
    <x v="0"/>
    <m/>
    <m/>
    <m/>
    <m/>
    <m/>
    <m/>
    <m/>
    <d v="2023-08-29T00:00:00"/>
    <n v="47"/>
  </r>
  <r>
    <x v="4"/>
    <x v="356"/>
    <x v="150"/>
    <s v="DE3716"/>
    <m/>
    <m/>
    <d v="2023-07-12T00:00:00"/>
    <m/>
    <s v="1+1"/>
    <s v="A05197.PD.19.2003/C-20 Support+ A05197.PD.20.2005/C-48 Traverse"/>
    <s v="BC20173"/>
    <n v="12655"/>
    <d v="2023-09-15T00:00:00"/>
    <x v="7"/>
    <n v="1010"/>
    <m/>
    <m/>
    <n v="1010"/>
    <x v="4"/>
    <s v=""/>
    <s v="FACTO"/>
    <m/>
    <x v="0"/>
    <x v="0"/>
    <m/>
    <m/>
    <m/>
    <m/>
    <m/>
    <m/>
    <m/>
    <m/>
    <n v="52"/>
  </r>
  <r>
    <x v="4"/>
    <x v="357"/>
    <x v="150"/>
    <s v="DE3683"/>
    <m/>
    <m/>
    <d v="2023-08-31T00:00:00"/>
    <m/>
    <n v="1"/>
    <s v="ENS DE PCS"/>
    <s v="BC20174"/>
    <n v="12656"/>
    <d v="2023-09-28T00:00:00"/>
    <x v="8"/>
    <n v="19992"/>
    <m/>
    <m/>
    <n v="19992"/>
    <x v="4"/>
    <s v=""/>
    <s v="FACTO"/>
    <m/>
    <x v="0"/>
    <x v="0"/>
    <m/>
    <m/>
    <m/>
    <m/>
    <m/>
    <m/>
    <m/>
    <m/>
    <n v="1139"/>
  </r>
  <r>
    <x v="4"/>
    <x v="358"/>
    <x v="150"/>
    <s v="DE3700"/>
    <m/>
    <m/>
    <d v="2023-07-19T00:00:00"/>
    <m/>
    <n v="1"/>
    <s v="ENS DE PCS"/>
    <s v="BC20175"/>
    <n v="12657"/>
    <d v="2023-09-29T00:00:00"/>
    <x v="9"/>
    <n v="9025"/>
    <m/>
    <n v="9025"/>
    <n v="0"/>
    <x v="3"/>
    <s v="NON OK"/>
    <s v="FACTO"/>
    <m/>
    <x v="4"/>
    <x v="0"/>
    <m/>
    <m/>
    <m/>
    <m/>
    <m/>
    <m/>
    <m/>
    <d v="2023-10-12T00:00:00"/>
    <n v="205"/>
  </r>
  <r>
    <x v="17"/>
    <x v="359"/>
    <x v="150"/>
    <s v="X"/>
    <m/>
    <m/>
    <m/>
    <m/>
    <n v="1"/>
    <s v="AXE DE COMMANDE / CONTROL"/>
    <s v="BC20176"/>
    <n v="12658"/>
    <d v="2023-09-06T00:00:00"/>
    <x v="0"/>
    <n v="275"/>
    <m/>
    <n v="275"/>
    <n v="0"/>
    <x v="3"/>
    <s v="NON OK"/>
    <s v="BPI"/>
    <m/>
    <x v="55"/>
    <x v="0"/>
    <m/>
    <m/>
    <m/>
    <m/>
    <m/>
    <m/>
    <m/>
    <d v="2023-10-31T00:00:00"/>
    <n v="1"/>
  </r>
  <r>
    <x v="1"/>
    <x v="360"/>
    <x v="150"/>
    <m/>
    <m/>
    <m/>
    <m/>
    <m/>
    <n v="1"/>
    <s v="N26001500/02 CADRE DE CRIBLE"/>
    <s v="BC20177"/>
    <n v="12659"/>
    <d v="2023-09-04T00:00:00"/>
    <x v="0"/>
    <n v="1250"/>
    <m/>
    <n v="1250"/>
    <n v="0"/>
    <x v="3"/>
    <s v="☺"/>
    <s v="FACTO"/>
    <m/>
    <x v="111"/>
    <x v="0"/>
    <m/>
    <m/>
    <m/>
    <m/>
    <m/>
    <m/>
    <m/>
    <d v="2023-08-31T00:00:00"/>
    <n v="438"/>
  </r>
  <r>
    <x v="15"/>
    <x v="361"/>
    <x v="150"/>
    <m/>
    <m/>
    <m/>
    <m/>
    <m/>
    <s v="60+60+80"/>
    <s v="1070587737/05 + 1070587739/05 + 1070587738/05 CALES"/>
    <s v="BC20178"/>
    <n v="12660"/>
    <d v="2023-09-25T00:00:00"/>
    <x v="0"/>
    <n v="1240"/>
    <m/>
    <n v="1240"/>
    <n v="0"/>
    <x v="3"/>
    <s v="☺"/>
    <s v="FACTO"/>
    <m/>
    <x v="126"/>
    <x v="0"/>
    <m/>
    <m/>
    <m/>
    <m/>
    <m/>
    <m/>
    <m/>
    <d v="2023-09-15T00:00:00"/>
    <n v="996"/>
  </r>
  <r>
    <x v="37"/>
    <x v="362"/>
    <x v="150"/>
    <s v="DE3693"/>
    <m/>
    <m/>
    <d v="2023-07-12T00:00:00"/>
    <m/>
    <n v="1"/>
    <s v="ENS DE PCS"/>
    <s v="BC20179"/>
    <n v="12661"/>
    <d v="2023-11-03T00:00:00"/>
    <x v="0"/>
    <n v="707"/>
    <m/>
    <n v="92"/>
    <n v="615"/>
    <x v="2"/>
    <s v="☺"/>
    <s v="BPI"/>
    <m/>
    <x v="116"/>
    <x v="0"/>
    <m/>
    <m/>
    <m/>
    <m/>
    <m/>
    <m/>
    <m/>
    <d v="2023-10-26T00:00:00"/>
    <n v="16"/>
  </r>
  <r>
    <x v="37"/>
    <x v="363"/>
    <x v="150"/>
    <m/>
    <m/>
    <m/>
    <d v="2023-07-12T00:00:00"/>
    <m/>
    <n v="1"/>
    <s v="ENS DE PCS"/>
    <s v="BC20180"/>
    <n v="12662"/>
    <d v="2023-09-29T00:00:00"/>
    <x v="0"/>
    <n v="254"/>
    <m/>
    <n v="254"/>
    <n v="0"/>
    <x v="3"/>
    <s v="NON OK"/>
    <s v="BPI"/>
    <m/>
    <x v="127"/>
    <x v="0"/>
    <m/>
    <m/>
    <m/>
    <m/>
    <m/>
    <m/>
    <m/>
    <d v="2023-10-26T00:00:00"/>
    <n v="0"/>
  </r>
  <r>
    <x v="13"/>
    <x v="364"/>
    <x v="151"/>
    <s v="X"/>
    <m/>
    <m/>
    <m/>
    <m/>
    <s v="10+10"/>
    <s v="84067520/B SUPPORT VERROUILLAGE + 84068776/A TOLE"/>
    <s v="BC20181"/>
    <n v="12663"/>
    <d v="2023-09-18T00:00:00"/>
    <x v="0"/>
    <n v="360"/>
    <m/>
    <n v="360"/>
    <n v="0"/>
    <x v="1"/>
    <s v="NON OK"/>
    <s v="BPI"/>
    <m/>
    <x v="128"/>
    <x v="0"/>
    <m/>
    <m/>
    <m/>
    <m/>
    <m/>
    <m/>
    <m/>
    <d v="2023-10-30T00:00:00"/>
    <n v="81"/>
  </r>
  <r>
    <x v="4"/>
    <x v="365"/>
    <x v="151"/>
    <s v="DE3711"/>
    <m/>
    <m/>
    <d v="2023-07-19T00:00:00"/>
    <m/>
    <n v="1"/>
    <s v="ENS DE PCS"/>
    <s v="BC20182"/>
    <n v="12664"/>
    <d v="2023-09-28T00:00:00"/>
    <x v="8"/>
    <n v="12750"/>
    <m/>
    <m/>
    <n v="12750"/>
    <x v="4"/>
    <s v=""/>
    <s v="FACTO"/>
    <m/>
    <x v="0"/>
    <x v="0"/>
    <m/>
    <m/>
    <m/>
    <m/>
    <m/>
    <m/>
    <m/>
    <m/>
    <n v="449"/>
  </r>
  <r>
    <x v="13"/>
    <x v="366"/>
    <x v="152"/>
    <s v="DOC"/>
    <m/>
    <m/>
    <m/>
    <m/>
    <n v="1"/>
    <s v="84120436/C BALANCIER"/>
    <s v="BC20183"/>
    <n v="12665"/>
    <d v="2023-10-02T00:00:00"/>
    <x v="0"/>
    <n v="1550"/>
    <m/>
    <n v="1550"/>
    <n v="0"/>
    <x v="3"/>
    <s v="☺"/>
    <s v="BPI"/>
    <m/>
    <x v="115"/>
    <x v="0"/>
    <m/>
    <m/>
    <m/>
    <m/>
    <m/>
    <m/>
    <m/>
    <d v="2023-09-15T00:00:00"/>
    <n v="0"/>
  </r>
  <r>
    <x v="7"/>
    <x v="367"/>
    <x v="152"/>
    <s v="DE3727"/>
    <m/>
    <m/>
    <m/>
    <m/>
    <n v="1"/>
    <s v="ENS DE PCS"/>
    <s v="BC20184"/>
    <n v="12666"/>
    <d v="2023-08-04T00:00:00"/>
    <x v="0"/>
    <n v="1930"/>
    <m/>
    <n v="1930"/>
    <n v="0"/>
    <x v="3"/>
    <s v="☺"/>
    <s v="FACTO"/>
    <m/>
    <x v="129"/>
    <x v="0"/>
    <m/>
    <m/>
    <m/>
    <m/>
    <m/>
    <m/>
    <m/>
    <d v="2023-08-09T00:00:00"/>
    <n v="55"/>
  </r>
  <r>
    <x v="4"/>
    <x v="368"/>
    <x v="152"/>
    <s v="DE3712"/>
    <m/>
    <m/>
    <d v="2023-07-18T00:00:00"/>
    <m/>
    <n v="1"/>
    <s v="ENS DE PCS"/>
    <s v="BC20185"/>
    <n v="12667"/>
    <d v="2023-10-13T00:00:00"/>
    <x v="10"/>
    <n v="46890"/>
    <m/>
    <m/>
    <n v="46890"/>
    <x v="4"/>
    <s v=""/>
    <s v="FACTO"/>
    <m/>
    <x v="0"/>
    <x v="0"/>
    <m/>
    <m/>
    <m/>
    <m/>
    <m/>
    <m/>
    <m/>
    <m/>
    <n v="1775"/>
  </r>
  <r>
    <x v="7"/>
    <x v="369"/>
    <x v="153"/>
    <m/>
    <m/>
    <m/>
    <m/>
    <m/>
    <n v="1"/>
    <s v="Télécommande"/>
    <s v="BC20186"/>
    <n v="12669"/>
    <d v="2023-08-04T00:00:00"/>
    <x v="0"/>
    <n v="350"/>
    <m/>
    <n v="350"/>
    <n v="0"/>
    <x v="3"/>
    <s v="☺"/>
    <s v="FACTO"/>
    <m/>
    <x v="130"/>
    <x v="0"/>
    <m/>
    <m/>
    <m/>
    <m/>
    <m/>
    <m/>
    <m/>
    <d v="2023-08-09T00:00:00"/>
    <n v="28"/>
  </r>
  <r>
    <x v="4"/>
    <x v="370"/>
    <x v="153"/>
    <s v="DE3722"/>
    <m/>
    <m/>
    <d v="2023-07-19T00:00:00"/>
    <m/>
    <n v="1"/>
    <s v="ENS DE PCS"/>
    <s v="BC20187"/>
    <n v="12670"/>
    <d v="2023-10-13T00:00:00"/>
    <x v="10"/>
    <n v="12760"/>
    <m/>
    <m/>
    <n v="12760"/>
    <x v="4"/>
    <s v=""/>
    <s v="FACTO"/>
    <m/>
    <x v="0"/>
    <x v="0"/>
    <m/>
    <m/>
    <m/>
    <m/>
    <m/>
    <m/>
    <m/>
    <m/>
    <n v="586"/>
  </r>
  <r>
    <x v="37"/>
    <x v="371"/>
    <x v="154"/>
    <s v="DE3690"/>
    <m/>
    <m/>
    <d v="2023-07-19T00:00:00"/>
    <m/>
    <n v="1"/>
    <s v="ENS DE PCS"/>
    <s v="BC20188"/>
    <n v="12671"/>
    <d v="2023-11-30T00:00:00"/>
    <x v="0"/>
    <n v="79120"/>
    <m/>
    <n v="7680"/>
    <n v="71440"/>
    <x v="4"/>
    <s v=""/>
    <s v="BPI"/>
    <m/>
    <x v="0"/>
    <x v="0"/>
    <m/>
    <m/>
    <m/>
    <m/>
    <m/>
    <m/>
    <m/>
    <d v="2023-07-31T00:00:00"/>
    <n v="1602"/>
  </r>
  <r>
    <x v="13"/>
    <x v="372"/>
    <x v="154"/>
    <s v="X"/>
    <m/>
    <m/>
    <m/>
    <m/>
    <n v="12"/>
    <s v="84071890/B KIT GALVA CAB-IN 2M"/>
    <s v="BC20189"/>
    <n v="12672"/>
    <d v="2023-09-18T00:00:00"/>
    <x v="0"/>
    <n v="5003.16"/>
    <m/>
    <n v="5003.16"/>
    <n v="0"/>
    <x v="3"/>
    <s v="NON OK"/>
    <s v="BPI"/>
    <m/>
    <x v="120"/>
    <x v="0"/>
    <m/>
    <m/>
    <m/>
    <m/>
    <m/>
    <m/>
    <m/>
    <d v="2023-10-30T00:00:00"/>
    <n v="1410"/>
  </r>
  <r>
    <x v="17"/>
    <x v="373"/>
    <x v="154"/>
    <s v="X"/>
    <m/>
    <m/>
    <m/>
    <m/>
    <n v="6"/>
    <s v="84010933/C FIXATION BUTEE DE REACTION CO"/>
    <s v="BC20190"/>
    <n v="12673"/>
    <d v="2023-09-13T00:00:00"/>
    <x v="0"/>
    <n v="1320"/>
    <m/>
    <n v="1320"/>
    <n v="0"/>
    <x v="3"/>
    <s v="NON OK"/>
    <s v="BPI"/>
    <m/>
    <x v="55"/>
    <x v="0"/>
    <m/>
    <m/>
    <m/>
    <m/>
    <m/>
    <m/>
    <m/>
    <d v="2023-10-31T00:00:00"/>
    <n v="127"/>
  </r>
  <r>
    <x v="13"/>
    <x v="374"/>
    <x v="154"/>
    <s v="X"/>
    <m/>
    <m/>
    <m/>
    <m/>
    <n v="20"/>
    <s v="84067473/B CRINOLINE CRINO 600"/>
    <s v="BC20191"/>
    <n v="12674"/>
    <d v="2023-10-02T00:00:00"/>
    <x v="0"/>
    <n v="2200"/>
    <m/>
    <n v="2200"/>
    <n v="0"/>
    <x v="3"/>
    <s v="☺"/>
    <s v="BPI"/>
    <m/>
    <x v="93"/>
    <x v="0"/>
    <m/>
    <m/>
    <m/>
    <m/>
    <m/>
    <m/>
    <m/>
    <d v="2023-09-07T00:00:00"/>
    <n v="0"/>
  </r>
  <r>
    <x v="1"/>
    <x v="375"/>
    <x v="155"/>
    <m/>
    <m/>
    <m/>
    <d v="2023-09-18T00:00:00"/>
    <m/>
    <s v="1+2+1+1+1"/>
    <s v="ENS DE PCS"/>
    <s v="BC20192"/>
    <n v="12675"/>
    <d v="2023-10-12T00:00:00"/>
    <x v="0"/>
    <n v="1657"/>
    <m/>
    <n v="1657"/>
    <n v="0"/>
    <x v="3"/>
    <s v="☺"/>
    <s v="FACTO"/>
    <m/>
    <x v="127"/>
    <x v="0"/>
    <m/>
    <m/>
    <m/>
    <m/>
    <m/>
    <m/>
    <m/>
    <d v="2023-10-12T00:00:00"/>
    <n v="10"/>
  </r>
  <r>
    <x v="1"/>
    <x v="376"/>
    <x v="155"/>
    <m/>
    <m/>
    <m/>
    <d v="2023-09-18T00:00:00"/>
    <m/>
    <n v="1"/>
    <s v="N68400054 POUTRE"/>
    <s v="BC20193"/>
    <n v="12676"/>
    <d v="2023-10-09T00:00:00"/>
    <x v="0"/>
    <n v="1352"/>
    <m/>
    <n v="1352"/>
    <n v="0"/>
    <x v="3"/>
    <s v="NON OK"/>
    <s v="FACTO"/>
    <m/>
    <x v="127"/>
    <x v="0"/>
    <m/>
    <m/>
    <m/>
    <m/>
    <m/>
    <m/>
    <m/>
    <d v="2023-10-12T00:00:00"/>
    <n v="80"/>
  </r>
  <r>
    <x v="1"/>
    <x v="377"/>
    <x v="155"/>
    <m/>
    <m/>
    <m/>
    <m/>
    <m/>
    <n v="4"/>
    <s v="MM1371776 SPPORT DETECTEUR"/>
    <s v="BC20194"/>
    <n v="12677"/>
    <d v="2023-10-09T00:00:00"/>
    <x v="0"/>
    <n v="48"/>
    <m/>
    <n v="48"/>
    <n v="0"/>
    <x v="3"/>
    <s v="☺"/>
    <s v="FACTO"/>
    <m/>
    <x v="118"/>
    <x v="0"/>
    <m/>
    <m/>
    <m/>
    <m/>
    <m/>
    <m/>
    <m/>
    <d v="2023-08-29T00:00:00"/>
    <n v="0"/>
  </r>
  <r>
    <x v="1"/>
    <x v="378"/>
    <x v="155"/>
    <m/>
    <m/>
    <m/>
    <m/>
    <m/>
    <n v="100"/>
    <s v="N83900827/01 PLAQUE"/>
    <s v="BC20195"/>
    <n v="12678"/>
    <d v="2023-09-04T00:00:00"/>
    <x v="0"/>
    <n v="700"/>
    <m/>
    <n v="700"/>
    <n v="0"/>
    <x v="3"/>
    <s v="☺"/>
    <s v="FACTO"/>
    <m/>
    <x v="118"/>
    <x v="0"/>
    <m/>
    <m/>
    <m/>
    <m/>
    <m/>
    <m/>
    <m/>
    <d v="2023-08-29T00:00:00"/>
    <n v="0"/>
  </r>
  <r>
    <x v="2"/>
    <x v="379"/>
    <x v="155"/>
    <m/>
    <m/>
    <m/>
    <m/>
    <m/>
    <n v="11"/>
    <s v="1364 PD 10184 PATTES"/>
    <s v="BC20196"/>
    <n v="12679"/>
    <d v="2023-07-26T00:00:00"/>
    <x v="0"/>
    <n v="300.08"/>
    <m/>
    <n v="300.08"/>
    <n v="0"/>
    <x v="3"/>
    <s v="☺"/>
    <s v="FACTO"/>
    <m/>
    <x v="131"/>
    <x v="0"/>
    <m/>
    <m/>
    <m/>
    <m/>
    <m/>
    <m/>
    <m/>
    <d v="2023-07-31T00:00:00"/>
    <n v="36"/>
  </r>
  <r>
    <x v="1"/>
    <x v="380"/>
    <x v="156"/>
    <m/>
    <m/>
    <m/>
    <m/>
    <m/>
    <n v="10"/>
    <s v="N27095073 CALE"/>
    <s v="BC20197"/>
    <n v="12680"/>
    <d v="2023-09-04T00:00:00"/>
    <x v="0"/>
    <n v="160"/>
    <m/>
    <n v="160"/>
    <n v="0"/>
    <x v="3"/>
    <s v="☺"/>
    <s v="FACTO"/>
    <m/>
    <x v="125"/>
    <x v="0"/>
    <m/>
    <m/>
    <m/>
    <m/>
    <m/>
    <m/>
    <m/>
    <d v="2023-08-29T00:00:00"/>
    <n v="10"/>
  </r>
  <r>
    <x v="13"/>
    <x v="381"/>
    <x v="157"/>
    <s v="X"/>
    <m/>
    <m/>
    <m/>
    <m/>
    <s v="10+10"/>
    <s v="84067520/B SUPPORT VERROUILLAGE + 84068776/A TOLE"/>
    <s v="BC20198"/>
    <n v="12681"/>
    <d v="2023-10-23T00:00:00"/>
    <x v="0"/>
    <n v="360"/>
    <m/>
    <n v="360"/>
    <n v="0"/>
    <x v="3"/>
    <s v="☺"/>
    <s v="BPI"/>
    <m/>
    <x v="128"/>
    <x v="0"/>
    <m/>
    <m/>
    <m/>
    <m/>
    <m/>
    <m/>
    <m/>
    <d v="2023-10-30T00:00:00"/>
    <n v="0"/>
  </r>
  <r>
    <x v="13"/>
    <x v="382"/>
    <x v="157"/>
    <s v="X"/>
    <m/>
    <m/>
    <m/>
    <m/>
    <s v="12+12"/>
    <s v="84069080/B KIT PLATEFORMES + 84071890 KIT GALVA CAB-IN 2M"/>
    <s v="BC20199"/>
    <n v="12682"/>
    <d v="2023-10-02T00:00:00"/>
    <x v="0"/>
    <n v="12278.76"/>
    <m/>
    <n v="12278.76"/>
    <n v="0"/>
    <x v="3"/>
    <s v="NON OK"/>
    <s v="BPI"/>
    <m/>
    <x v="120"/>
    <x v="0"/>
    <m/>
    <m/>
    <m/>
    <m/>
    <m/>
    <m/>
    <m/>
    <d v="2023-10-30T00:00:00"/>
    <n v="3081"/>
  </r>
  <r>
    <x v="13"/>
    <x v="383"/>
    <x v="157"/>
    <m/>
    <m/>
    <m/>
    <m/>
    <m/>
    <s v="1+2"/>
    <s v="84057958/B SUPPORT POULIE RENVOI + 84120436/C BALANCIER"/>
    <s v="BC20200"/>
    <n v="12683"/>
    <d v="2023-10-09T00:00:00"/>
    <x v="0"/>
    <n v="3895"/>
    <m/>
    <m/>
    <n v="3895"/>
    <x v="3"/>
    <s v="NON OK"/>
    <s v="BPI"/>
    <m/>
    <x v="10"/>
    <x v="0"/>
    <m/>
    <m/>
    <m/>
    <m/>
    <m/>
    <m/>
    <m/>
    <m/>
    <n v="744"/>
  </r>
  <r>
    <x v="6"/>
    <x v="384"/>
    <x v="157"/>
    <m/>
    <m/>
    <m/>
    <m/>
    <m/>
    <n v="1"/>
    <s v="D43-121789-A SUPPORT MOTEUR"/>
    <s v="BC20201"/>
    <n v="12684"/>
    <d v="2023-07-31T00:00:00"/>
    <x v="0"/>
    <n v="150"/>
    <m/>
    <n v="150"/>
    <n v="0"/>
    <x v="3"/>
    <s v="☺"/>
    <s v="FACTO"/>
    <m/>
    <x v="132"/>
    <x v="0"/>
    <m/>
    <m/>
    <m/>
    <m/>
    <m/>
    <m/>
    <m/>
    <d v="2023-07-31T00:00:00"/>
    <n v="11"/>
  </r>
  <r>
    <x v="39"/>
    <x v="385"/>
    <x v="157"/>
    <m/>
    <m/>
    <m/>
    <m/>
    <m/>
    <n v="1"/>
    <s v="PIECE INOX EP 1"/>
    <s v="BC20202"/>
    <n v="12685"/>
    <d v="2023-08-04T00:00:00"/>
    <x v="0"/>
    <n v="1550"/>
    <m/>
    <n v="1550"/>
    <n v="0"/>
    <x v="1"/>
    <s v="NON OK"/>
    <s v="FACTO"/>
    <m/>
    <x v="128"/>
    <x v="0"/>
    <m/>
    <m/>
    <m/>
    <m/>
    <m/>
    <m/>
    <m/>
    <d v="2023-10-31T00:00:00"/>
    <n v="369"/>
  </r>
  <r>
    <x v="37"/>
    <x v="386"/>
    <x v="158"/>
    <s v="DE3738"/>
    <m/>
    <m/>
    <d v="2023-09-06T00:00:00"/>
    <m/>
    <n v="6"/>
    <s v="30012614 MOCKUP MISSILE COMPLET"/>
    <s v="BC20203"/>
    <n v="12687"/>
    <d v="2023-11-03T00:00:00"/>
    <x v="0"/>
    <n v="69900"/>
    <m/>
    <m/>
    <n v="69900"/>
    <x v="4"/>
    <s v=""/>
    <s v="BPI"/>
    <m/>
    <x v="0"/>
    <x v="0"/>
    <m/>
    <m/>
    <m/>
    <m/>
    <m/>
    <m/>
    <m/>
    <m/>
    <m/>
  </r>
  <r>
    <x v="4"/>
    <x v="387"/>
    <x v="159"/>
    <s v="DE3745"/>
    <m/>
    <m/>
    <m/>
    <m/>
    <n v="17"/>
    <s v="SUPPORTS NMS"/>
    <s v="BC20204"/>
    <n v="12688"/>
    <d v="2023-08-14T00:00:00"/>
    <x v="0"/>
    <n v="4265"/>
    <m/>
    <n v="4265"/>
    <n v="0"/>
    <x v="3"/>
    <s v="☺"/>
    <s v="FACTO"/>
    <m/>
    <x v="107"/>
    <x v="0"/>
    <m/>
    <m/>
    <m/>
    <m/>
    <m/>
    <m/>
    <m/>
    <d v="2023-08-29T00:00:00"/>
    <n v="1408"/>
  </r>
  <r>
    <x v="2"/>
    <x v="388"/>
    <x v="159"/>
    <s v="DE3625"/>
    <m/>
    <m/>
    <d v="2023-08-07T00:00:00"/>
    <m/>
    <n v="1"/>
    <s v="ENS DE PCS"/>
    <s v="BC20205"/>
    <n v="12689"/>
    <d v="2023-10-27T00:00:00"/>
    <x v="11"/>
    <n v="18463"/>
    <m/>
    <m/>
    <n v="18463"/>
    <x v="4"/>
    <s v=""/>
    <s v="FACTO"/>
    <m/>
    <x v="0"/>
    <x v="0"/>
    <m/>
    <m/>
    <m/>
    <m/>
    <m/>
    <m/>
    <m/>
    <m/>
    <n v="366"/>
  </r>
  <r>
    <x v="16"/>
    <x v="389"/>
    <x v="160"/>
    <s v="DE3742"/>
    <m/>
    <m/>
    <d v="2023-08-07T00:00:00"/>
    <m/>
    <n v="1"/>
    <s v="ENS DE PCS"/>
    <s v="BC20206"/>
    <n v="12690"/>
    <d v="2023-09-13T00:00:00"/>
    <x v="0"/>
    <n v="1470"/>
    <m/>
    <n v="1470"/>
    <n v="0"/>
    <x v="3"/>
    <s v="NON OK"/>
    <s v="BPI"/>
    <m/>
    <x v="133"/>
    <x v="0"/>
    <m/>
    <m/>
    <m/>
    <m/>
    <m/>
    <m/>
    <m/>
    <d v="2023-10-26T00:00:00"/>
    <n v="107"/>
  </r>
  <r>
    <x v="24"/>
    <x v="390"/>
    <x v="160"/>
    <s v="DE3744"/>
    <m/>
    <m/>
    <m/>
    <m/>
    <n v="1"/>
    <s v="ENS DE PCS"/>
    <s v="BC20207"/>
    <n v="12691"/>
    <d v="2023-09-11T00:00:00"/>
    <x v="0"/>
    <n v="35460"/>
    <m/>
    <n v="35460"/>
    <n v="0"/>
    <x v="1"/>
    <s v="NON OK"/>
    <s v="FACTO"/>
    <m/>
    <x v="134"/>
    <x v="0"/>
    <m/>
    <m/>
    <m/>
    <m/>
    <m/>
    <m/>
    <m/>
    <d v="2023-10-26T00:00:00"/>
    <n v="1760"/>
  </r>
  <r>
    <x v="42"/>
    <x v="391"/>
    <x v="161"/>
    <s v="DE3634-3"/>
    <m/>
    <m/>
    <m/>
    <m/>
    <n v="1"/>
    <s v="ENS DE PCS"/>
    <s v="BC20208"/>
    <n v="12692"/>
    <d v="2024-02-27T00:00:00"/>
    <x v="0"/>
    <n v="338900"/>
    <m/>
    <n v="33071"/>
    <n v="305829"/>
    <x v="4"/>
    <s v=""/>
    <s v="FACTO"/>
    <m/>
    <x v="0"/>
    <x v="0"/>
    <m/>
    <m/>
    <m/>
    <m/>
    <m/>
    <m/>
    <m/>
    <d v="2023-10-26T00:00:00"/>
    <m/>
  </r>
  <r>
    <x v="6"/>
    <x v="392"/>
    <x v="162"/>
    <m/>
    <m/>
    <m/>
    <m/>
    <m/>
    <n v="6"/>
    <s v="LOT DE 6 PIECES"/>
    <s v="BC20209"/>
    <n v="12693"/>
    <d v="2023-08-09T00:00:00"/>
    <x v="0"/>
    <n v="1650"/>
    <m/>
    <n v="1650"/>
    <n v="0"/>
    <x v="3"/>
    <s v="NON OK"/>
    <s v="FACTO"/>
    <m/>
    <x v="135"/>
    <x v="0"/>
    <m/>
    <m/>
    <m/>
    <m/>
    <m/>
    <m/>
    <m/>
    <d v="2023-08-29T00:00:00"/>
    <n v="160"/>
  </r>
  <r>
    <x v="13"/>
    <x v="393"/>
    <x v="163"/>
    <s v="X"/>
    <m/>
    <m/>
    <m/>
    <m/>
    <n v="1"/>
    <s v="84069310/C CHASSIS TREUIL/TREUIL DIST 1DFV4"/>
    <s v="BC20210"/>
    <n v="12694"/>
    <d v="2023-09-27T00:00:00"/>
    <x v="0"/>
    <n v="595"/>
    <m/>
    <n v="595"/>
    <n v="0"/>
    <x v="3"/>
    <s v="NON OK"/>
    <s v="BPI"/>
    <m/>
    <x v="117"/>
    <x v="0"/>
    <m/>
    <m/>
    <m/>
    <m/>
    <m/>
    <m/>
    <m/>
    <d v="2023-10-31T00:00:00"/>
    <n v="56"/>
  </r>
  <r>
    <x v="19"/>
    <x v="394"/>
    <x v="164"/>
    <m/>
    <m/>
    <m/>
    <m/>
    <m/>
    <n v="2"/>
    <s v="PLAQUE DE REGULATION DE DEBIT"/>
    <s v="BC20211"/>
    <n v="12695"/>
    <d v="2023-09-06T00:00:00"/>
    <x v="0"/>
    <n v="200"/>
    <m/>
    <n v="200"/>
    <n v="0"/>
    <x v="3"/>
    <s v="☺"/>
    <s v="FACTO"/>
    <m/>
    <x v="136"/>
    <x v="0"/>
    <m/>
    <m/>
    <m/>
    <m/>
    <m/>
    <m/>
    <m/>
    <d v="2023-09-30T00:00:00"/>
    <n v="23"/>
  </r>
  <r>
    <x v="7"/>
    <x v="395"/>
    <x v="165"/>
    <s v="DE3754"/>
    <m/>
    <m/>
    <m/>
    <m/>
    <n v="1"/>
    <s v="ENS DE PCS"/>
    <s v="BC20212"/>
    <n v="12696"/>
    <d v="2023-10-03T00:00:00"/>
    <x v="12"/>
    <n v="2095"/>
    <m/>
    <m/>
    <n v="2095"/>
    <x v="3"/>
    <s v="☺"/>
    <s v="FACTO"/>
    <m/>
    <x v="137"/>
    <x v="0"/>
    <m/>
    <m/>
    <m/>
    <m/>
    <m/>
    <m/>
    <m/>
    <m/>
    <n v="178"/>
  </r>
  <r>
    <x v="17"/>
    <x v="396"/>
    <x v="166"/>
    <s v="X"/>
    <m/>
    <m/>
    <m/>
    <m/>
    <n v="2"/>
    <s v="84067448/A TUBE ROND 21,3 X 2,3 X 510 / CAB-IN"/>
    <s v="BC20213"/>
    <n v="12697"/>
    <d v="2023-09-27T00:00:00"/>
    <x v="0"/>
    <n v="42"/>
    <m/>
    <n v="42"/>
    <n v="0"/>
    <x v="3"/>
    <s v="☺"/>
    <s v="BPI"/>
    <m/>
    <x v="93"/>
    <x v="0"/>
    <m/>
    <m/>
    <m/>
    <m/>
    <m/>
    <m/>
    <m/>
    <d v="2023-09-15T00:00:00"/>
    <n v="0"/>
  </r>
  <r>
    <x v="7"/>
    <x v="397"/>
    <x v="167"/>
    <m/>
    <m/>
    <m/>
    <m/>
    <m/>
    <n v="1"/>
    <s v="ENS DE PIECES - MAQUETTE"/>
    <s v="BC20214"/>
    <n v="12698"/>
    <d v="2023-09-11T00:00:00"/>
    <x v="0"/>
    <n v="1500"/>
    <m/>
    <n v="1500"/>
    <n v="0"/>
    <x v="3"/>
    <s v="NON OK"/>
    <s v="FACTO"/>
    <m/>
    <x v="99"/>
    <x v="0"/>
    <m/>
    <m/>
    <m/>
    <m/>
    <m/>
    <m/>
    <m/>
    <d v="2023-09-15T00:00:00"/>
    <n v="51"/>
  </r>
  <r>
    <x v="37"/>
    <x v="398"/>
    <x v="168"/>
    <s v="DE3726"/>
    <m/>
    <m/>
    <d v="2023-08-24T00:00:00"/>
    <m/>
    <n v="1"/>
    <s v="ENS DE PCS - GABARITS"/>
    <s v="BC20215"/>
    <n v="12699"/>
    <d v="2023-11-30T00:00:00"/>
    <x v="0"/>
    <n v="45200"/>
    <m/>
    <n v="6780"/>
    <n v="38420"/>
    <x v="4"/>
    <s v=""/>
    <s v="BPI"/>
    <m/>
    <x v="0"/>
    <x v="0"/>
    <m/>
    <m/>
    <m/>
    <m/>
    <m/>
    <m/>
    <m/>
    <d v="2023-08-29T00:00:00"/>
    <n v="372"/>
  </r>
  <r>
    <x v="37"/>
    <x v="399"/>
    <x v="169"/>
    <s v="DE3724"/>
    <m/>
    <m/>
    <d v="2023-09-13T00:00:00"/>
    <m/>
    <n v="1"/>
    <s v="30013411ENSEMBLE MONTAGE BAGUE DE GUIDAGE AR"/>
    <s v="BC20216"/>
    <n v="12700"/>
    <d v="2023-11-14T00:00:00"/>
    <x v="0"/>
    <n v="1990"/>
    <m/>
    <m/>
    <n v="1990"/>
    <x v="4"/>
    <s v=""/>
    <s v="BPI"/>
    <m/>
    <x v="0"/>
    <x v="0"/>
    <m/>
    <m/>
    <m/>
    <m/>
    <m/>
    <m/>
    <m/>
    <m/>
    <m/>
  </r>
  <r>
    <x v="1"/>
    <x v="400"/>
    <x v="169"/>
    <m/>
    <m/>
    <m/>
    <d v="2023-09-18T00:00:00"/>
    <m/>
    <s v="1+1"/>
    <s v="N80507572 SUPPORT + N8057520 SUPPORT"/>
    <s v="BC20217"/>
    <n v="12701"/>
    <d v="2023-10-16T00:00:00"/>
    <x v="0"/>
    <n v="200"/>
    <m/>
    <m/>
    <n v="200"/>
    <x v="4"/>
    <s v=""/>
    <s v="FACTO"/>
    <m/>
    <x v="0"/>
    <x v="0"/>
    <m/>
    <m/>
    <m/>
    <m/>
    <m/>
    <m/>
    <m/>
    <m/>
    <n v="28"/>
  </r>
  <r>
    <x v="4"/>
    <x v="401"/>
    <x v="170"/>
    <s v="DE3723"/>
    <m/>
    <m/>
    <m/>
    <m/>
    <s v="4+2"/>
    <s v="E40PD600062/03-19 TOLE 1 E40PD600062/03-20 TOLE 2"/>
    <s v="BC20218"/>
    <n v="12703"/>
    <d v="2023-10-18T00:00:00"/>
    <x v="0"/>
    <n v="890"/>
    <m/>
    <n v="890"/>
    <n v="0"/>
    <x v="3"/>
    <s v="☺"/>
    <s v="FACTO"/>
    <m/>
    <x v="115"/>
    <x v="0"/>
    <m/>
    <m/>
    <m/>
    <m/>
    <m/>
    <m/>
    <m/>
    <d v="2023-09-15T00:00:00"/>
    <n v="25"/>
  </r>
  <r>
    <x v="1"/>
    <x v="402"/>
    <x v="171"/>
    <m/>
    <m/>
    <m/>
    <d v="2023-09-18T00:00:00"/>
    <m/>
    <n v="1"/>
    <s v="ENS DE PCS"/>
    <s v="BC20219"/>
    <n v="12704"/>
    <d v="2023-10-09T00:00:00"/>
    <x v="0"/>
    <n v="1402"/>
    <m/>
    <m/>
    <n v="1402"/>
    <x v="4"/>
    <s v=""/>
    <s v="FACTO"/>
    <m/>
    <x v="0"/>
    <x v="0"/>
    <m/>
    <m/>
    <m/>
    <m/>
    <m/>
    <m/>
    <m/>
    <m/>
    <n v="404"/>
  </r>
  <r>
    <x v="1"/>
    <x v="403"/>
    <x v="171"/>
    <m/>
    <m/>
    <m/>
    <d v="2023-09-18T00:00:00"/>
    <m/>
    <n v="1"/>
    <s v="MM1430380 SOUDAGE COUVERCLE"/>
    <s v="BC20220"/>
    <n v="12705"/>
    <d v="2023-09-28T00:00:00"/>
    <x v="0"/>
    <n v="155"/>
    <m/>
    <n v="155"/>
    <n v="0"/>
    <x v="3"/>
    <s v="NON OK"/>
    <s v="FACTO"/>
    <m/>
    <x v="55"/>
    <x v="0"/>
    <m/>
    <m/>
    <m/>
    <m/>
    <m/>
    <m/>
    <m/>
    <d v="2023-10-26T00:00:00"/>
    <n v="55"/>
  </r>
  <r>
    <x v="1"/>
    <x v="404"/>
    <x v="172"/>
    <m/>
    <m/>
    <m/>
    <d v="2023-09-18T00:00:00"/>
    <m/>
    <n v="2"/>
    <s v="N26100748/04 CADRE DE CRIBLE"/>
    <s v="BC20221"/>
    <n v="12706"/>
    <d v="2023-10-05T00:00:00"/>
    <x v="0"/>
    <n v="4500"/>
    <m/>
    <n v="4500"/>
    <n v="0"/>
    <x v="3"/>
    <s v="NON OK"/>
    <s v="FACTO"/>
    <m/>
    <x v="55"/>
    <x v="0"/>
    <m/>
    <m/>
    <m/>
    <m/>
    <m/>
    <m/>
    <m/>
    <d v="2023-10-26T00:00:00"/>
    <n v="743"/>
  </r>
  <r>
    <x v="4"/>
    <x v="405"/>
    <x v="173"/>
    <s v="DE3766"/>
    <m/>
    <m/>
    <d v="2023-08-31T00:00:00"/>
    <m/>
    <n v="1"/>
    <s v="ENS DE PCS"/>
    <s v="BC20222"/>
    <n v="12707"/>
    <d v="2023-10-20T00:00:00"/>
    <x v="13"/>
    <n v="13060"/>
    <m/>
    <m/>
    <n v="13060"/>
    <x v="4"/>
    <s v=""/>
    <s v="FACTO"/>
    <m/>
    <x v="0"/>
    <x v="0"/>
    <m/>
    <m/>
    <m/>
    <m/>
    <m/>
    <m/>
    <m/>
    <m/>
    <m/>
  </r>
  <r>
    <x v="4"/>
    <x v="406"/>
    <x v="173"/>
    <s v="DE3767"/>
    <m/>
    <m/>
    <d v="2023-08-31T00:00:00"/>
    <m/>
    <n v="1"/>
    <s v="271041B,301000,000-REV D2-PDF,-129 SUPPORT COMMANDE"/>
    <s v="BC20223"/>
    <n v="12708"/>
    <d v="2023-10-20T00:00:00"/>
    <x v="13"/>
    <n v="1996"/>
    <m/>
    <n v="1996"/>
    <n v="0"/>
    <x v="3"/>
    <s v="NON OK"/>
    <s v="FACTO"/>
    <m/>
    <x v="117"/>
    <x v="0"/>
    <m/>
    <m/>
    <m/>
    <m/>
    <m/>
    <m/>
    <m/>
    <d v="2023-10-31T00:00:00"/>
    <n v="269"/>
  </r>
  <r>
    <x v="4"/>
    <x v="407"/>
    <x v="174"/>
    <m/>
    <m/>
    <m/>
    <d v="2023-09-15T00:00:00"/>
    <m/>
    <n v="1"/>
    <s v="ENS DE PCS"/>
    <s v="BC20224"/>
    <n v="12710"/>
    <d v="2023-10-27T00:00:00"/>
    <x v="11"/>
    <n v="8210"/>
    <m/>
    <n v="8210"/>
    <n v="0"/>
    <x v="3"/>
    <s v="☺"/>
    <s v="FACTO"/>
    <m/>
    <x v="127"/>
    <x v="0"/>
    <m/>
    <m/>
    <m/>
    <m/>
    <m/>
    <m/>
    <m/>
    <d v="2023-10-12T00:00:00"/>
    <n v="0"/>
  </r>
  <r>
    <x v="37"/>
    <x v="408"/>
    <x v="174"/>
    <s v="DE3755/DE3776"/>
    <m/>
    <m/>
    <d v="2023-09-06T00:00:00"/>
    <m/>
    <s v="568+1"/>
    <s v="30030482 GUIDE BANDE MITRAILLEUSE + 30030120 BANC ASSEMBLAGE"/>
    <s v="BC20225"/>
    <n v="12711"/>
    <d v="2023-11-30T00:00:00"/>
    <x v="0"/>
    <n v="39880"/>
    <m/>
    <m/>
    <n v="39880"/>
    <x v="2"/>
    <s v="☺"/>
    <s v="BPI"/>
    <m/>
    <x v="109"/>
    <x v="0"/>
    <m/>
    <m/>
    <m/>
    <m/>
    <m/>
    <m/>
    <m/>
    <m/>
    <n v="37"/>
  </r>
  <r>
    <x v="13"/>
    <x v="409"/>
    <x v="175"/>
    <s v="X"/>
    <m/>
    <m/>
    <m/>
    <m/>
    <n v="6"/>
    <s v="84080198/A SUPPORT ECHELLE"/>
    <s v="BC20226"/>
    <n v="12712"/>
    <d v="2023-09-18T00:00:00"/>
    <x v="0"/>
    <n v="252"/>
    <m/>
    <n v="252"/>
    <n v="0"/>
    <x v="3"/>
    <s v="NON OK"/>
    <s v="BPI"/>
    <m/>
    <x v="114"/>
    <x v="0"/>
    <m/>
    <m/>
    <m/>
    <m/>
    <m/>
    <m/>
    <m/>
    <d v="2023-10-26T00:00:00"/>
    <n v="120"/>
  </r>
  <r>
    <x v="13"/>
    <x v="410"/>
    <x v="175"/>
    <s v="X"/>
    <m/>
    <m/>
    <m/>
    <m/>
    <n v="1"/>
    <s v="ENS DE PCS"/>
    <s v="BC20227"/>
    <n v="12713"/>
    <d v="2023-09-26T00:00:00"/>
    <x v="0"/>
    <n v="10122"/>
    <m/>
    <m/>
    <n v="10122"/>
    <x v="4"/>
    <s v=""/>
    <s v="BPI"/>
    <m/>
    <x v="0"/>
    <x v="0"/>
    <m/>
    <m/>
    <m/>
    <m/>
    <m/>
    <m/>
    <m/>
    <m/>
    <n v="1775"/>
  </r>
  <r>
    <x v="13"/>
    <x v="411"/>
    <x v="175"/>
    <m/>
    <m/>
    <m/>
    <m/>
    <m/>
    <n v="1"/>
    <s v="ENS DE PCS"/>
    <s v="BC20228"/>
    <n v="12714"/>
    <d v="2023-10-16T00:00:00"/>
    <x v="0"/>
    <n v="2895"/>
    <m/>
    <m/>
    <n v="2895"/>
    <x v="3"/>
    <s v="NON OK"/>
    <s v="BPI"/>
    <m/>
    <x v="10"/>
    <x v="0"/>
    <m/>
    <m/>
    <m/>
    <m/>
    <m/>
    <m/>
    <m/>
    <m/>
    <n v="448"/>
  </r>
  <r>
    <x v="12"/>
    <x v="412"/>
    <x v="175"/>
    <s v="DE3732"/>
    <m/>
    <m/>
    <m/>
    <m/>
    <n v="1"/>
    <s v="SCIE CIRCULAIRE D400mm"/>
    <s v="BC20229"/>
    <n v="12715"/>
    <d v="2024-02-01T00:00:00"/>
    <x v="0"/>
    <n v="51154"/>
    <m/>
    <n v="15346.2"/>
    <n v="35807.800000000003"/>
    <x v="4"/>
    <s v=""/>
    <s v="FACTO"/>
    <m/>
    <x v="0"/>
    <x v="0"/>
    <m/>
    <m/>
    <m/>
    <m/>
    <m/>
    <m/>
    <m/>
    <d v="2023-09-30T00:00:00"/>
    <m/>
  </r>
  <r>
    <x v="26"/>
    <x v="413"/>
    <x v="176"/>
    <m/>
    <m/>
    <m/>
    <m/>
    <m/>
    <n v="1"/>
    <s v="ENS DE CORNIERES 45X45X4,5"/>
    <s v="BC20230"/>
    <n v="12716"/>
    <s v="AU + TOT"/>
    <x v="0"/>
    <n v="500"/>
    <m/>
    <n v="500"/>
    <n v="0"/>
    <x v="3"/>
    <s v="☺"/>
    <s v="FACTO"/>
    <m/>
    <x v="126"/>
    <x v="0"/>
    <m/>
    <m/>
    <m/>
    <m/>
    <m/>
    <m/>
    <m/>
    <d v="2023-09-30T00:00:00"/>
    <n v="35"/>
  </r>
  <r>
    <x v="4"/>
    <x v="414"/>
    <x v="176"/>
    <m/>
    <m/>
    <m/>
    <m/>
    <m/>
    <n v="6"/>
    <s v="PLAQUETTE ARRETOIR D14*17"/>
    <s v="BC20231"/>
    <n v="12717"/>
    <d v="2023-09-22T00:00:00"/>
    <x v="0"/>
    <n v="150"/>
    <m/>
    <n v="150"/>
    <n v="0"/>
    <x v="3"/>
    <s v="☺"/>
    <s v="FACTO"/>
    <m/>
    <x v="115"/>
    <x v="0"/>
    <m/>
    <m/>
    <m/>
    <m/>
    <m/>
    <m/>
    <m/>
    <d v="2023-09-15T00:00:00"/>
    <n v="14"/>
  </r>
  <r>
    <x v="6"/>
    <x v="415"/>
    <x v="176"/>
    <s v="DE3740"/>
    <m/>
    <m/>
    <m/>
    <m/>
    <n v="2"/>
    <s v="PLAQUES CENTRALES SECTION 1000X1000"/>
    <s v="BC20232"/>
    <n v="12718"/>
    <m/>
    <x v="0"/>
    <n v="1070"/>
    <m/>
    <n v="1070"/>
    <n v="0"/>
    <x v="3"/>
    <s v="NON OK"/>
    <s v="FACTO"/>
    <m/>
    <x v="138"/>
    <x v="0"/>
    <m/>
    <m/>
    <m/>
    <m/>
    <m/>
    <m/>
    <m/>
    <d v="2023-09-26T00:00:00"/>
    <n v="593"/>
  </r>
  <r>
    <x v="37"/>
    <x v="416"/>
    <x v="176"/>
    <s v="DE3709/3765/3773"/>
    <m/>
    <m/>
    <d v="2023-09-06T00:00:00"/>
    <m/>
    <n v="1"/>
    <s v="ENSEMBLE DE PIECES SVT PLAN"/>
    <s v="BC20233"/>
    <n v="12719"/>
    <d v="2023-10-27T00:00:00"/>
    <x v="0"/>
    <n v="12640"/>
    <m/>
    <m/>
    <n v="12640"/>
    <x v="4"/>
    <s v=""/>
    <s v="BPI"/>
    <m/>
    <x v="0"/>
    <x v="0"/>
    <m/>
    <m/>
    <m/>
    <m/>
    <m/>
    <m/>
    <m/>
    <m/>
    <n v="310"/>
  </r>
  <r>
    <x v="10"/>
    <x v="417"/>
    <x v="176"/>
    <s v="X"/>
    <m/>
    <m/>
    <m/>
    <m/>
    <s v="2+58"/>
    <s v="CAPOT DISQUE + CALE 82X110X0,25"/>
    <s v="BC20234"/>
    <n v="12720"/>
    <d v="2023-09-29T00:00:00"/>
    <x v="0"/>
    <n v="1350"/>
    <m/>
    <m/>
    <n v="1350"/>
    <x v="3"/>
    <s v="☺"/>
    <s v="BPI"/>
    <m/>
    <x v="139"/>
    <x v="0"/>
    <m/>
    <m/>
    <m/>
    <m/>
    <m/>
    <m/>
    <m/>
    <m/>
    <n v="41"/>
  </r>
  <r>
    <x v="1"/>
    <x v="418"/>
    <x v="177"/>
    <m/>
    <m/>
    <m/>
    <d v="2023-09-18T00:00:00"/>
    <m/>
    <n v="2"/>
    <s v="N86100367 TUBES DE GUIDAGE"/>
    <s v="BC20235"/>
    <n v="12727"/>
    <d v="2023-10-30T00:00:00"/>
    <x v="0"/>
    <n v="940"/>
    <m/>
    <m/>
    <n v="940"/>
    <x v="4"/>
    <s v=""/>
    <s v="FACTO"/>
    <m/>
    <x v="0"/>
    <x v="0"/>
    <m/>
    <m/>
    <m/>
    <m/>
    <m/>
    <m/>
    <m/>
    <m/>
    <n v="10"/>
  </r>
  <r>
    <x v="1"/>
    <x v="419"/>
    <x v="177"/>
    <m/>
    <m/>
    <m/>
    <d v="2023-09-18T00:00:00"/>
    <m/>
    <n v="4"/>
    <s v="N70000754 ADAPTATEUR"/>
    <s v="BC20236"/>
    <n v="12722"/>
    <d v="2023-10-30T00:00:00"/>
    <x v="0"/>
    <n v="264"/>
    <m/>
    <n v="264"/>
    <n v="0"/>
    <x v="3"/>
    <s v="☺"/>
    <s v="FACTO"/>
    <m/>
    <x v="36"/>
    <x v="0"/>
    <m/>
    <m/>
    <m/>
    <m/>
    <m/>
    <m/>
    <m/>
    <d v="2023-09-26T00:00:00"/>
    <n v="10"/>
  </r>
  <r>
    <x v="1"/>
    <x v="420"/>
    <x v="177"/>
    <m/>
    <m/>
    <m/>
    <d v="2023-09-18T00:00:00"/>
    <m/>
    <n v="10"/>
    <s v="MM0904829 VIS HEXAGONAL"/>
    <s v="BC20237"/>
    <n v="12723"/>
    <d v="2023-10-30T00:00:00"/>
    <x v="0"/>
    <n v="180"/>
    <m/>
    <n v="180"/>
    <n v="0"/>
    <x v="3"/>
    <s v="☺"/>
    <s v="FACTO"/>
    <m/>
    <x v="140"/>
    <x v="0"/>
    <m/>
    <m/>
    <m/>
    <m/>
    <m/>
    <m/>
    <m/>
    <d v="2023-10-26T00:00:00"/>
    <n v="0"/>
  </r>
  <r>
    <x v="1"/>
    <x v="421"/>
    <x v="177"/>
    <m/>
    <m/>
    <m/>
    <d v="2023-09-18T00:00:00"/>
    <m/>
    <n v="10"/>
    <s v="N27095072 CALE"/>
    <s v="BC20238"/>
    <n v="12724"/>
    <d v="2023-10-16T00:00:00"/>
    <x v="0"/>
    <n v="100"/>
    <m/>
    <n v="100"/>
    <n v="0"/>
    <x v="3"/>
    <s v="☺"/>
    <s v="FACTO"/>
    <m/>
    <x v="141"/>
    <x v="0"/>
    <m/>
    <m/>
    <m/>
    <m/>
    <m/>
    <m/>
    <m/>
    <d v="2023-10-12T00:00:00"/>
    <n v="50"/>
  </r>
  <r>
    <x v="10"/>
    <x v="422"/>
    <x v="177"/>
    <s v="X"/>
    <m/>
    <m/>
    <m/>
    <m/>
    <n v="6"/>
    <s v="84005517/A CALE"/>
    <s v="BC20239"/>
    <n v="12725"/>
    <d v="2023-10-09T00:00:00"/>
    <x v="0"/>
    <n v="180"/>
    <m/>
    <n v="180"/>
    <n v="0"/>
    <x v="3"/>
    <s v="☺"/>
    <s v="BPI"/>
    <m/>
    <x v="141"/>
    <x v="0"/>
    <m/>
    <m/>
    <m/>
    <m/>
    <m/>
    <m/>
    <m/>
    <d v="2023-10-26T00:00:00"/>
    <n v="10"/>
  </r>
  <r>
    <x v="6"/>
    <x v="423"/>
    <x v="177"/>
    <m/>
    <m/>
    <m/>
    <m/>
    <m/>
    <n v="1"/>
    <s v="ENSEMBLE DE PIECES SVT PLAN"/>
    <s v="BC20240"/>
    <n v="12726"/>
    <d v="2023-10-24T00:00:00"/>
    <x v="0"/>
    <n v="142188"/>
    <m/>
    <m/>
    <n v="142188"/>
    <x v="4"/>
    <s v=""/>
    <s v="FACTO"/>
    <m/>
    <x v="0"/>
    <x v="0"/>
    <m/>
    <m/>
    <m/>
    <m/>
    <m/>
    <m/>
    <m/>
    <m/>
    <m/>
  </r>
  <r>
    <x v="37"/>
    <x v="424"/>
    <x v="177"/>
    <s v="DE3776"/>
    <m/>
    <m/>
    <d v="2023-09-06T00:00:00"/>
    <m/>
    <s v="1+13"/>
    <s v="30016296 RECOLTEUR DOUILLES + 30030482 GUIDE BANDE MITRAILLEUSE"/>
    <s v="BC20241"/>
    <n v="12728"/>
    <d v="2023-11-30T00:00:00"/>
    <x v="0"/>
    <n v="2480"/>
    <m/>
    <m/>
    <n v="2480"/>
    <x v="4"/>
    <s v=""/>
    <s v="BPI"/>
    <m/>
    <x v="0"/>
    <x v="0"/>
    <m/>
    <m/>
    <m/>
    <m/>
    <m/>
    <m/>
    <m/>
    <m/>
    <m/>
  </r>
  <r>
    <x v="17"/>
    <x v="425"/>
    <x v="178"/>
    <m/>
    <m/>
    <m/>
    <m/>
    <m/>
    <s v="1+2+1"/>
    <s v="X-89108-11/D AXE + 84067448/A TUBE + N-18108-71/C"/>
    <s v="BC20242"/>
    <n v="12729"/>
    <d v="2023-10-04T00:00:00"/>
    <x v="0"/>
    <n v="432"/>
    <m/>
    <n v="432"/>
    <n v="0"/>
    <x v="3"/>
    <s v="NON OK"/>
    <s v="BPI"/>
    <m/>
    <x v="55"/>
    <x v="0"/>
    <m/>
    <m/>
    <m/>
    <m/>
    <m/>
    <m/>
    <m/>
    <d v="2023-10-31T00:00:00"/>
    <n v="45"/>
  </r>
  <r>
    <x v="13"/>
    <x v="426"/>
    <x v="178"/>
    <s v="DOC"/>
    <m/>
    <m/>
    <m/>
    <m/>
    <n v="2"/>
    <s v="84057958/B SUPPORT POULIE RENVOI LEV. / LMDT"/>
    <s v="BC20243"/>
    <n v="12730"/>
    <d v="2023-10-23T00:00:00"/>
    <x v="0"/>
    <n v="1590"/>
    <m/>
    <n v="1590"/>
    <n v="0"/>
    <x v="3"/>
    <s v="☺"/>
    <s v="BPI"/>
    <m/>
    <x v="141"/>
    <x v="0"/>
    <m/>
    <m/>
    <m/>
    <m/>
    <m/>
    <m/>
    <m/>
    <d v="2023-10-26T00:00:00"/>
    <n v="534"/>
  </r>
  <r>
    <x v="13"/>
    <x v="427"/>
    <x v="178"/>
    <s v="X"/>
    <m/>
    <m/>
    <m/>
    <m/>
    <n v="10"/>
    <s v="84067473/B CRINOLINE CRINO 600"/>
    <s v="BC20244"/>
    <n v="12731"/>
    <d v="2023-10-09T00:00:00"/>
    <x v="0"/>
    <n v="1100"/>
    <m/>
    <m/>
    <n v="1100"/>
    <x v="3"/>
    <s v="NON OK"/>
    <s v="BPI"/>
    <m/>
    <x v="10"/>
    <x v="0"/>
    <m/>
    <m/>
    <m/>
    <m/>
    <m/>
    <m/>
    <m/>
    <m/>
    <m/>
  </r>
  <r>
    <x v="37"/>
    <x v="428"/>
    <x v="178"/>
    <s v="DE3770/DE3771/DE3772"/>
    <m/>
    <m/>
    <d v="2023-09-14T00:00:00"/>
    <m/>
    <n v="1"/>
    <s v="ENS DE PCS"/>
    <s v="BC20245"/>
    <n v="12732"/>
    <d v="2023-12-01T00:00:00"/>
    <x v="0"/>
    <n v="50512"/>
    <m/>
    <m/>
    <n v="50512"/>
    <x v="2"/>
    <s v="☺"/>
    <s v="BPI"/>
    <m/>
    <x v="109"/>
    <x v="0"/>
    <m/>
    <m/>
    <m/>
    <m/>
    <m/>
    <m/>
    <m/>
    <m/>
    <m/>
  </r>
  <r>
    <x v="37"/>
    <x v="429"/>
    <x v="178"/>
    <m/>
    <m/>
    <m/>
    <m/>
    <m/>
    <n v="19"/>
    <s v="2466-214137 CHARNIERE SEPARATEUR"/>
    <s v="BC20246"/>
    <m/>
    <d v="2023-09-29T00:00:00"/>
    <x v="0"/>
    <n v="0"/>
    <m/>
    <m/>
    <n v="0"/>
    <x v="3"/>
    <s v="NON OK"/>
    <s v="BPI"/>
    <m/>
    <x v="141"/>
    <x v="0"/>
    <m/>
    <m/>
    <m/>
    <m/>
    <m/>
    <m/>
    <m/>
    <s v="GRATUITE"/>
    <n v="0"/>
  </r>
  <r>
    <x v="37"/>
    <x v="430"/>
    <x v="179"/>
    <s v="DE3776"/>
    <m/>
    <m/>
    <d v="2023-09-13T00:00:00"/>
    <m/>
    <n v="2"/>
    <s v="2473-116249-AN SUPPORT DOUBLE BOITE A MUN"/>
    <s v="BC20247"/>
    <n v="12733"/>
    <d v="2023-11-30T00:00:00"/>
    <x v="0"/>
    <n v="1300"/>
    <m/>
    <m/>
    <n v="1300"/>
    <x v="4"/>
    <s v=""/>
    <s v="BPI"/>
    <m/>
    <x v="0"/>
    <x v="0"/>
    <m/>
    <m/>
    <m/>
    <m/>
    <m/>
    <m/>
    <m/>
    <m/>
    <m/>
  </r>
  <r>
    <x v="1"/>
    <x v="431"/>
    <x v="180"/>
    <m/>
    <m/>
    <m/>
    <d v="2023-09-18T00:00:00"/>
    <m/>
    <s v="1+2"/>
    <s v="MM1353732 SOUDAGE, COUVERCLE + N28000844 CAPOT "/>
    <s v="BC20248"/>
    <n v="12734"/>
    <d v="2023-10-19T00:00:00"/>
    <x v="0"/>
    <n v="789.5"/>
    <m/>
    <m/>
    <n v="789.5"/>
    <x v="4"/>
    <s v=""/>
    <s v="FACTO"/>
    <m/>
    <x v="0"/>
    <x v="0"/>
    <m/>
    <m/>
    <m/>
    <m/>
    <m/>
    <m/>
    <m/>
    <m/>
    <n v="1042"/>
  </r>
  <r>
    <x v="1"/>
    <x v="432"/>
    <x v="180"/>
    <m/>
    <m/>
    <m/>
    <d v="2023-09-18T00:00:00"/>
    <m/>
    <n v="1"/>
    <s v="ENS DE PCS"/>
    <s v="BC20249"/>
    <n v="12735"/>
    <d v="2023-10-30T00:00:00"/>
    <x v="0"/>
    <n v="1655"/>
    <m/>
    <m/>
    <n v="1655"/>
    <x v="4"/>
    <s v=""/>
    <s v="FACTO"/>
    <m/>
    <x v="0"/>
    <x v="0"/>
    <m/>
    <m/>
    <m/>
    <m/>
    <m/>
    <m/>
    <m/>
    <m/>
    <n v="573"/>
  </r>
  <r>
    <x v="4"/>
    <x v="433"/>
    <x v="180"/>
    <s v="DE3792"/>
    <m/>
    <m/>
    <d v="2023-09-15T00:00:00"/>
    <m/>
    <n v="1"/>
    <s v="ENS DE PCS"/>
    <s v="BC20250"/>
    <n v="12736"/>
    <d v="2023-11-10T00:00:00"/>
    <x v="14"/>
    <n v="2500"/>
    <m/>
    <m/>
    <n v="2500"/>
    <x v="4"/>
    <s v=""/>
    <s v="FACTO"/>
    <m/>
    <x v="0"/>
    <x v="0"/>
    <m/>
    <m/>
    <m/>
    <m/>
    <m/>
    <m/>
    <m/>
    <m/>
    <n v="43"/>
  </r>
  <r>
    <x v="1"/>
    <x v="434"/>
    <x v="88"/>
    <m/>
    <m/>
    <m/>
    <m/>
    <m/>
    <n v="4"/>
    <s v="N70000754 ADAPTATEUR"/>
    <s v="BC20251"/>
    <n v="12737"/>
    <d v="2023-09-26T00:00:00"/>
    <x v="0"/>
    <n v="264"/>
    <m/>
    <m/>
    <n v="264"/>
    <x v="3"/>
    <s v="NON OK"/>
    <s v="FACTO"/>
    <m/>
    <x v="10"/>
    <x v="0"/>
    <m/>
    <m/>
    <m/>
    <m/>
    <m/>
    <m/>
    <m/>
    <m/>
    <n v="62"/>
  </r>
  <r>
    <x v="15"/>
    <x v="435"/>
    <x v="88"/>
    <m/>
    <m/>
    <m/>
    <m/>
    <m/>
    <n v="40"/>
    <s v="1070587740/04 CALES"/>
    <s v="BC20252"/>
    <n v="12738"/>
    <d v="2023-11-10T00:00:00"/>
    <x v="0"/>
    <n v="600"/>
    <m/>
    <n v="600"/>
    <n v="0"/>
    <x v="3"/>
    <s v="☺"/>
    <s v="FACTO"/>
    <m/>
    <x v="141"/>
    <x v="0"/>
    <m/>
    <m/>
    <m/>
    <m/>
    <m/>
    <m/>
    <m/>
    <d v="2023-10-06T00:00:00"/>
    <n v="519"/>
  </r>
  <r>
    <x v="1"/>
    <x v="436"/>
    <x v="181"/>
    <m/>
    <m/>
    <m/>
    <m/>
    <m/>
    <s v="2+2"/>
    <s v="N86100367 TUBE DE GUIDAGE + 7065017504 TOLE DE BLOCAGE"/>
    <s v="BC20253"/>
    <n v="12739"/>
    <d v="2023-11-13T00:00:00"/>
    <x v="0"/>
    <n v="2240"/>
    <m/>
    <m/>
    <n v="2240"/>
    <x v="4"/>
    <s v=""/>
    <s v="FACTO"/>
    <m/>
    <x v="0"/>
    <x v="0"/>
    <m/>
    <m/>
    <m/>
    <m/>
    <m/>
    <m/>
    <m/>
    <m/>
    <m/>
  </r>
  <r>
    <x v="16"/>
    <x v="437"/>
    <x v="132"/>
    <m/>
    <m/>
    <m/>
    <m/>
    <m/>
    <m/>
    <s v="Supports BUA+1 lot 2 + réseau MFC façade BUA"/>
    <s v="BC20254"/>
    <n v="12740"/>
    <d v="2023-12-04T00:00:00"/>
    <x v="0"/>
    <n v="70394.55"/>
    <m/>
    <n v="21118.36"/>
    <n v="49276.19"/>
    <x v="4"/>
    <s v=""/>
    <s v="BPI"/>
    <m/>
    <x v="0"/>
    <x v="0"/>
    <m/>
    <m/>
    <m/>
    <m/>
    <m/>
    <m/>
    <m/>
    <d v="2023-10-19T00:00:00"/>
    <m/>
  </r>
  <r>
    <x v="17"/>
    <x v="438"/>
    <x v="182"/>
    <m/>
    <m/>
    <m/>
    <m/>
    <m/>
    <n v="1"/>
    <s v="X-89109-11/D AXE DE COMMANDE CHARIOT"/>
    <s v="BC20255"/>
    <n v="12741"/>
    <d v="2023-10-11T00:00:00"/>
    <x v="0"/>
    <n v="275"/>
    <m/>
    <n v="275"/>
    <n v="0"/>
    <x v="3"/>
    <s v="NON OK"/>
    <s v="BPI"/>
    <m/>
    <x v="55"/>
    <x v="0"/>
    <m/>
    <m/>
    <m/>
    <m/>
    <m/>
    <m/>
    <m/>
    <d v="2023-10-31T00:00:00"/>
    <n v="24"/>
  </r>
  <r>
    <x v="13"/>
    <x v="439"/>
    <x v="183"/>
    <m/>
    <m/>
    <m/>
    <m/>
    <m/>
    <s v="1+1"/>
    <s v="K-19108-72/E BALANCIER MR225 + T-48109-27/A POUSSOIR"/>
    <s v="BC20256"/>
    <n v="12742"/>
    <d v="2023-10-23T00:00:00"/>
    <x v="0"/>
    <n v="1512"/>
    <m/>
    <m/>
    <n v="1512"/>
    <x v="3"/>
    <s v="NON OK"/>
    <s v="BPI"/>
    <m/>
    <x v="10"/>
    <x v="0"/>
    <m/>
    <m/>
    <m/>
    <m/>
    <m/>
    <m/>
    <m/>
    <m/>
    <n v="725"/>
  </r>
  <r>
    <x v="1"/>
    <x v="440"/>
    <x v="183"/>
    <m/>
    <m/>
    <m/>
    <m/>
    <m/>
    <s v="2+5"/>
    <s v="N24001585 BRIDE D'ACCOUPLEMENT + N27095054/01 CALE"/>
    <s v="BC20257"/>
    <n v="12743"/>
    <d v="2023-11-06T00:00:00"/>
    <x v="0"/>
    <n v="805"/>
    <m/>
    <m/>
    <n v="805"/>
    <x v="4"/>
    <s v=""/>
    <s v="FACTO"/>
    <m/>
    <x v="0"/>
    <x v="0"/>
    <m/>
    <m/>
    <m/>
    <m/>
    <m/>
    <m/>
    <m/>
    <m/>
    <n v="78"/>
  </r>
  <r>
    <x v="37"/>
    <x v="441"/>
    <x v="184"/>
    <m/>
    <m/>
    <m/>
    <d v="2023-09-22T00:00:00"/>
    <m/>
    <n v="1"/>
    <s v="10041163 TOLE ARRIERE EQUIPE"/>
    <s v="BC20258"/>
    <n v="12744"/>
    <d v="2023-11-29T00:00:00"/>
    <x v="0"/>
    <n v="1950"/>
    <m/>
    <m/>
    <n v="1950"/>
    <x v="4"/>
    <s v=""/>
    <s v="BPI"/>
    <m/>
    <x v="0"/>
    <x v="0"/>
    <m/>
    <m/>
    <m/>
    <m/>
    <m/>
    <m/>
    <m/>
    <m/>
    <m/>
  </r>
  <r>
    <x v="17"/>
    <x v="442"/>
    <x v="184"/>
    <m/>
    <m/>
    <m/>
    <m/>
    <m/>
    <n v="6"/>
    <s v="84010933/C FIXATION BUTEE DE REACTION CO"/>
    <s v="BC20259"/>
    <n v="12745"/>
    <d v="2023-10-25T00:00:00"/>
    <x v="0"/>
    <n v="1320"/>
    <m/>
    <m/>
    <n v="1320"/>
    <x v="4"/>
    <s v=""/>
    <s v="BPI"/>
    <m/>
    <x v="0"/>
    <x v="0"/>
    <m/>
    <m/>
    <m/>
    <m/>
    <m/>
    <m/>
    <m/>
    <m/>
    <n v="127"/>
  </r>
  <r>
    <x v="1"/>
    <x v="443"/>
    <x v="184"/>
    <m/>
    <m/>
    <m/>
    <m/>
    <m/>
    <s v="1+2"/>
    <s v="7023410004/03 + 7023410005/03 BOITIER MECANISME"/>
    <s v="BC20260"/>
    <n v="12746"/>
    <d v="2023-11-06T00:00:00"/>
    <x v="0"/>
    <n v="9450"/>
    <m/>
    <m/>
    <n v="9450"/>
    <x v="4"/>
    <s v=""/>
    <s v="FACTO"/>
    <m/>
    <x v="0"/>
    <x v="0"/>
    <m/>
    <m/>
    <m/>
    <m/>
    <m/>
    <m/>
    <m/>
    <m/>
    <n v="1641"/>
  </r>
  <r>
    <x v="25"/>
    <x v="444"/>
    <x v="185"/>
    <s v="DE3778"/>
    <m/>
    <m/>
    <m/>
    <m/>
    <n v="1"/>
    <s v="ENS DE PCS"/>
    <s v="BC20261"/>
    <n v="12747"/>
    <d v="2023-11-16T00:00:00"/>
    <x v="0"/>
    <n v="18460"/>
    <m/>
    <m/>
    <n v="18460"/>
    <x v="4"/>
    <s v=""/>
    <s v="FACTO"/>
    <m/>
    <x v="0"/>
    <x v="0"/>
    <m/>
    <m/>
    <m/>
    <m/>
    <m/>
    <m/>
    <m/>
    <m/>
    <n v="895"/>
  </r>
  <r>
    <x v="4"/>
    <x v="445"/>
    <x v="185"/>
    <s v="DE3791"/>
    <m/>
    <m/>
    <d v="2023-09-25T00:00:00"/>
    <m/>
    <n v="1"/>
    <s v="00MSDGPD018001/B SUPPORT INCLINOMETRE"/>
    <s v="BC20262"/>
    <n v="12748"/>
    <d v="2023-10-16T00:00:00"/>
    <x v="15"/>
    <n v="500"/>
    <m/>
    <n v="500"/>
    <n v="0"/>
    <x v="3"/>
    <s v="NON OK"/>
    <s v="FACTO"/>
    <m/>
    <x v="128"/>
    <x v="0"/>
    <m/>
    <m/>
    <m/>
    <m/>
    <m/>
    <m/>
    <m/>
    <d v="2023-10-26T00:00:00"/>
    <n v="14"/>
  </r>
  <r>
    <x v="10"/>
    <x v="446"/>
    <x v="185"/>
    <s v="X"/>
    <m/>
    <m/>
    <m/>
    <m/>
    <n v="1"/>
    <s v="82018228 POULIE-BAL D596 R13.78 NU"/>
    <s v="BC20263"/>
    <n v="12749"/>
    <d v="2023-10-06T00:00:00"/>
    <x v="0"/>
    <n v="0"/>
    <m/>
    <m/>
    <n v="0"/>
    <x v="0"/>
    <s v=""/>
    <s v="BPI"/>
    <m/>
    <x v="0"/>
    <x v="0"/>
    <m/>
    <m/>
    <m/>
    <m/>
    <m/>
    <m/>
    <m/>
    <m/>
    <m/>
  </r>
  <r>
    <x v="1"/>
    <x v="447"/>
    <x v="186"/>
    <m/>
    <m/>
    <m/>
    <m/>
    <m/>
    <n v="1"/>
    <s v="N68400047 POUTRE"/>
    <s v="BC20264"/>
    <n v="12750"/>
    <d v="2023-11-20T00:00:00"/>
    <x v="0"/>
    <n v="1950"/>
    <m/>
    <m/>
    <n v="1950"/>
    <x v="4"/>
    <s v=""/>
    <s v="FACTO"/>
    <m/>
    <x v="0"/>
    <x v="0"/>
    <m/>
    <m/>
    <m/>
    <m/>
    <m/>
    <m/>
    <m/>
    <m/>
    <n v="94"/>
  </r>
  <r>
    <x v="21"/>
    <x v="448"/>
    <x v="186"/>
    <m/>
    <m/>
    <m/>
    <d v="2023-10-03T00:00:00"/>
    <m/>
    <n v="15"/>
    <s v="AM04040000209 TOLE COSTIERE 310X3000"/>
    <s v="BC20265"/>
    <n v="12751"/>
    <d v="2023-10-24T00:00:00"/>
    <x v="0"/>
    <n v="825"/>
    <m/>
    <n v="825"/>
    <n v="0"/>
    <x v="3"/>
    <s v="NON OK"/>
    <s v="FACTO"/>
    <m/>
    <x v="120"/>
    <x v="0"/>
    <m/>
    <m/>
    <m/>
    <m/>
    <m/>
    <m/>
    <m/>
    <d v="2023-10-31T00:00:00"/>
    <n v="586"/>
  </r>
  <r>
    <x v="4"/>
    <x v="449"/>
    <x v="186"/>
    <m/>
    <m/>
    <m/>
    <d v="2023-09-27T00:00:00"/>
    <m/>
    <n v="2"/>
    <s v="A01687PD03012803/02-10 CALE MOTEUR BOM005063"/>
    <s v="BC20266"/>
    <n v="12752"/>
    <d v="2023-10-06T00:00:00"/>
    <x v="16"/>
    <n v="150"/>
    <m/>
    <n v="150"/>
    <n v="0"/>
    <x v="3"/>
    <s v="☺"/>
    <s v="FACTO"/>
    <m/>
    <x v="4"/>
    <x v="0"/>
    <m/>
    <m/>
    <m/>
    <m/>
    <m/>
    <m/>
    <m/>
    <d v="2023-10-12T00:00:00"/>
    <n v="61"/>
  </r>
  <r>
    <x v="4"/>
    <x v="450"/>
    <x v="187"/>
    <s v="DE3812"/>
    <m/>
    <m/>
    <d v="2023-10-03T00:00:00"/>
    <m/>
    <s v="21+21"/>
    <s v="E23PD1101432/C + E23PD1101442/A FIXATION CHEMIN CABLE"/>
    <s v="BC20267"/>
    <n v="12753"/>
    <d v="2023-10-26T00:00:00"/>
    <x v="17"/>
    <n v="1920"/>
    <m/>
    <n v="1920"/>
    <n v="0"/>
    <x v="3"/>
    <s v="NON OK"/>
    <s v="FACTO"/>
    <m/>
    <x v="109"/>
    <x v="0"/>
    <m/>
    <m/>
    <m/>
    <m/>
    <m/>
    <m/>
    <m/>
    <d v="2023-10-31T00:00:00"/>
    <n v="63"/>
  </r>
  <r>
    <x v="17"/>
    <x v="451"/>
    <x v="188"/>
    <s v="X"/>
    <m/>
    <m/>
    <m/>
    <m/>
    <n v="3"/>
    <s v="84101274/A PLATEFORME"/>
    <s v="BC20268"/>
    <n v="12754"/>
    <d v="2023-11-08T00:00:00"/>
    <x v="0"/>
    <n v="7200"/>
    <m/>
    <m/>
    <n v="7200"/>
    <x v="4"/>
    <s v=""/>
    <s v="BPI"/>
    <m/>
    <x v="0"/>
    <x v="0"/>
    <m/>
    <m/>
    <m/>
    <m/>
    <m/>
    <m/>
    <m/>
    <m/>
    <m/>
  </r>
  <r>
    <x v="4"/>
    <x v="452"/>
    <x v="189"/>
    <s v="DE3813"/>
    <m/>
    <m/>
    <d v="2023-10-12T00:00:00"/>
    <m/>
    <n v="2"/>
    <s v="E40PD902289 PERCHE DE COMMANDE"/>
    <s v="BC20269"/>
    <n v="12755"/>
    <d v="2023-11-24T00:00:00"/>
    <x v="18"/>
    <n v="1700"/>
    <m/>
    <m/>
    <n v="1700"/>
    <x v="4"/>
    <s v=""/>
    <s v="FACTO"/>
    <m/>
    <x v="0"/>
    <x v="0"/>
    <m/>
    <m/>
    <m/>
    <m/>
    <m/>
    <m/>
    <m/>
    <m/>
    <m/>
  </r>
  <r>
    <x v="1"/>
    <x v="453"/>
    <x v="190"/>
    <m/>
    <m/>
    <m/>
    <m/>
    <m/>
    <s v="1+4"/>
    <s v="MM1430380 SOUDAGE COUVERCLE + N29609545 FOURCHE"/>
    <s v="BC20270"/>
    <n v="12756"/>
    <d v="2023-11-06T00:00:00"/>
    <x v="0"/>
    <n v="1975"/>
    <m/>
    <m/>
    <n v="1975"/>
    <x v="4"/>
    <s v=""/>
    <s v="FACTO"/>
    <m/>
    <x v="0"/>
    <x v="0"/>
    <m/>
    <m/>
    <m/>
    <m/>
    <m/>
    <m/>
    <m/>
    <m/>
    <n v="56"/>
  </r>
  <r>
    <x v="4"/>
    <x v="454"/>
    <x v="190"/>
    <s v="DE3811"/>
    <m/>
    <m/>
    <d v="2023-10-03T00:00:00"/>
    <m/>
    <n v="6"/>
    <s v="A08064D.PD.2142/A-2142 CAPOT BOM048030"/>
    <s v="BC20271"/>
    <n v="12757"/>
    <d v="2023-11-28T00:00:00"/>
    <x v="18"/>
    <n v="6350"/>
    <m/>
    <m/>
    <n v="6350"/>
    <x v="4"/>
    <s v=""/>
    <s v="FACTO"/>
    <m/>
    <x v="0"/>
    <x v="0"/>
    <m/>
    <m/>
    <m/>
    <m/>
    <m/>
    <m/>
    <m/>
    <m/>
    <n v="390"/>
  </r>
  <r>
    <x v="1"/>
    <x v="455"/>
    <x v="190"/>
    <m/>
    <m/>
    <m/>
    <m/>
    <m/>
    <n v="2"/>
    <s v="N80507041 SUPPORT"/>
    <s v="BC20272"/>
    <n v="12758"/>
    <d v="2023-11-27T00:00:00"/>
    <x v="0"/>
    <n v="230"/>
    <m/>
    <m/>
    <n v="230"/>
    <x v="4"/>
    <s v=""/>
    <s v="FACTO"/>
    <m/>
    <x v="0"/>
    <x v="0"/>
    <m/>
    <m/>
    <m/>
    <m/>
    <m/>
    <m/>
    <m/>
    <m/>
    <n v="25"/>
  </r>
  <r>
    <x v="1"/>
    <x v="456"/>
    <x v="190"/>
    <m/>
    <m/>
    <m/>
    <m/>
    <m/>
    <s v="1+2+2+1"/>
    <s v="N24001586 + N35900247 + N65005121 + N66000305/01"/>
    <s v="BC20273"/>
    <n v="12759"/>
    <d v="2023-11-27T00:00:00"/>
    <x v="0"/>
    <n v="1470"/>
    <m/>
    <m/>
    <n v="1470"/>
    <x v="4"/>
    <s v=""/>
    <s v="FACTO"/>
    <m/>
    <x v="0"/>
    <x v="0"/>
    <m/>
    <m/>
    <m/>
    <m/>
    <m/>
    <m/>
    <m/>
    <m/>
    <n v="341"/>
  </r>
  <r>
    <x v="13"/>
    <x v="457"/>
    <x v="190"/>
    <s v="X"/>
    <m/>
    <m/>
    <m/>
    <m/>
    <n v="4"/>
    <s v="T-48109-27/A POUSSOIR 8-10T CHARIOT MD/TROLLEY PUSHER"/>
    <s v="BC20274"/>
    <n v="12760"/>
    <d v="2023-11-08T00:00:00"/>
    <x v="0"/>
    <n v="248"/>
    <m/>
    <m/>
    <n v="248"/>
    <x v="3"/>
    <s v="☺"/>
    <s v="BPI"/>
    <m/>
    <x v="10"/>
    <x v="0"/>
    <m/>
    <m/>
    <m/>
    <m/>
    <m/>
    <m/>
    <m/>
    <m/>
    <n v="10"/>
  </r>
  <r>
    <x v="37"/>
    <x v="458"/>
    <x v="190"/>
    <s v="DE3790+DE3808"/>
    <m/>
    <m/>
    <d v="2023-10-02T00:00:00"/>
    <m/>
    <s v="2+3"/>
    <s v="ASSEMBLAGE PROTECTION MGU,ATMS + SUPPORT POWER"/>
    <s v="BC20275"/>
    <n v="12761"/>
    <d v="2023-12-15T00:00:00"/>
    <x v="0"/>
    <n v="22600"/>
    <m/>
    <m/>
    <n v="22600"/>
    <x v="4"/>
    <s v=""/>
    <s v="BPI"/>
    <m/>
    <x v="0"/>
    <x v="0"/>
    <m/>
    <m/>
    <m/>
    <m/>
    <m/>
    <m/>
    <m/>
    <m/>
    <m/>
  </r>
  <r>
    <x v="24"/>
    <x v="459"/>
    <x v="191"/>
    <m/>
    <m/>
    <m/>
    <m/>
    <m/>
    <m/>
    <s v="MODIFICATION CHASSIS PF1"/>
    <s v="BC20276"/>
    <n v="12762"/>
    <m/>
    <x v="0"/>
    <m/>
    <m/>
    <m/>
    <n v="0"/>
    <x v="4"/>
    <s v=""/>
    <s v="FACTO"/>
    <m/>
    <x v="0"/>
    <x v="0"/>
    <m/>
    <m/>
    <m/>
    <m/>
    <m/>
    <m/>
    <m/>
    <m/>
    <n v="0"/>
  </r>
  <r>
    <x v="4"/>
    <x v="460"/>
    <x v="191"/>
    <s v="DE3814"/>
    <m/>
    <m/>
    <d v="2023-10-12T00:00:00"/>
    <m/>
    <n v="2"/>
    <s v="A05197.PD.18.2109/A-60 ROULEAU ANTI SAUT DE CABLE "/>
    <s v="BC20277"/>
    <n v="12763"/>
    <d v="2023-11-30T00:00:00"/>
    <x v="19"/>
    <n v="4100"/>
    <m/>
    <m/>
    <n v="4100"/>
    <x v="4"/>
    <s v=""/>
    <s v="FACTO"/>
    <m/>
    <x v="0"/>
    <x v="0"/>
    <m/>
    <m/>
    <m/>
    <m/>
    <m/>
    <m/>
    <m/>
    <m/>
    <m/>
  </r>
  <r>
    <x v="6"/>
    <x v="461"/>
    <x v="192"/>
    <m/>
    <m/>
    <m/>
    <m/>
    <m/>
    <n v="2"/>
    <s v="PM001716-C TUBE DE MAINTIEN EN POSITION"/>
    <s v="BC20278"/>
    <n v="12764"/>
    <d v="2023-10-23T00:00:00"/>
    <x v="0"/>
    <n v="310"/>
    <m/>
    <n v="310"/>
    <n v="0"/>
    <x v="3"/>
    <s v="NON OK"/>
    <s v="FACTO"/>
    <m/>
    <x v="120"/>
    <x v="0"/>
    <m/>
    <m/>
    <m/>
    <m/>
    <m/>
    <m/>
    <m/>
    <d v="2023-10-31T00:00:00"/>
    <n v="0"/>
  </r>
  <r>
    <x v="17"/>
    <x v="462"/>
    <x v="192"/>
    <m/>
    <m/>
    <m/>
    <m/>
    <m/>
    <s v="3+6"/>
    <s v="N-18108-71/C PLAQUE SUPPORT COLLECT+ H-10345-63/B ECROU"/>
    <s v="BC20279"/>
    <n v="12765"/>
    <d v="2023-11-07T00:00:00"/>
    <x v="0"/>
    <m/>
    <m/>
    <m/>
    <n v="0"/>
    <x v="0"/>
    <s v=""/>
    <s v="BPI"/>
    <m/>
    <x v="0"/>
    <x v="0"/>
    <m/>
    <m/>
    <m/>
    <m/>
    <m/>
    <m/>
    <m/>
    <m/>
    <m/>
  </r>
  <r>
    <x v="4"/>
    <x v="463"/>
    <x v="192"/>
    <s v="DE3807"/>
    <m/>
    <m/>
    <d v="2023-10-12T00:00:00"/>
    <m/>
    <n v="1"/>
    <s v="ENS DE PCS"/>
    <s v="BC20280"/>
    <n v="12766"/>
    <d v="2023-12-08T00:00:00"/>
    <x v="20"/>
    <n v="4600"/>
    <m/>
    <m/>
    <n v="4600"/>
    <x v="4"/>
    <s v=""/>
    <s v="FACTO"/>
    <m/>
    <x v="0"/>
    <x v="0"/>
    <m/>
    <m/>
    <m/>
    <m/>
    <m/>
    <m/>
    <m/>
    <m/>
    <m/>
  </r>
  <r>
    <x v="10"/>
    <x v="464"/>
    <x v="192"/>
    <s v="X"/>
    <m/>
    <m/>
    <m/>
    <m/>
    <n v="6"/>
    <s v="84005517/A CALE 1X150X358/CC"/>
    <s v="BC20281"/>
    <n v="12767"/>
    <d v="2023-10-23T00:00:00"/>
    <x v="0"/>
    <n v="180"/>
    <m/>
    <n v="180"/>
    <n v="0"/>
    <x v="3"/>
    <s v="☺"/>
    <s v="BPI"/>
    <m/>
    <x v="140"/>
    <x v="0"/>
    <m/>
    <m/>
    <m/>
    <m/>
    <m/>
    <m/>
    <m/>
    <d v="2023-10-26T00:00:00"/>
    <n v="0"/>
  </r>
  <r>
    <x v="10"/>
    <x v="465"/>
    <x v="193"/>
    <s v="X"/>
    <m/>
    <m/>
    <m/>
    <m/>
    <n v="1"/>
    <s v="N-18108-71/C PLAQUE SUPPORT COLLECT"/>
    <s v="BC20282"/>
    <n v="12768"/>
    <d v="2023-10-26T00:00:00"/>
    <x v="0"/>
    <n v="275"/>
    <m/>
    <m/>
    <n v="275"/>
    <x v="4"/>
    <s v=""/>
    <s v="BPI"/>
    <m/>
    <x v="0"/>
    <x v="0"/>
    <m/>
    <m/>
    <m/>
    <m/>
    <m/>
    <m/>
    <m/>
    <m/>
    <n v="30"/>
  </r>
  <r>
    <x v="13"/>
    <x v="466"/>
    <x v="194"/>
    <s v="X"/>
    <m/>
    <m/>
    <m/>
    <m/>
    <n v="3"/>
    <s v="Z-09701-85/A BRACON POTENCE"/>
    <s v="BC20283"/>
    <n v="12769"/>
    <d v="2023-11-07T00:00:00"/>
    <x v="0"/>
    <n v="825"/>
    <m/>
    <m/>
    <n v="825"/>
    <x v="3"/>
    <s v="☺"/>
    <s v="BPI"/>
    <m/>
    <x v="10"/>
    <x v="0"/>
    <m/>
    <m/>
    <m/>
    <m/>
    <m/>
    <m/>
    <m/>
    <m/>
    <m/>
  </r>
  <r>
    <x v="2"/>
    <x v="467"/>
    <x v="194"/>
    <s v="DE3817"/>
    <m/>
    <m/>
    <d v="2023-10-12T00:00:00"/>
    <m/>
    <n v="1"/>
    <s v="ENS DE PCS"/>
    <s v="BC20284"/>
    <n v="12770"/>
    <d v="2023-11-30T00:00:00"/>
    <x v="19"/>
    <n v="5630"/>
    <m/>
    <m/>
    <n v="5630"/>
    <x v="4"/>
    <s v=""/>
    <s v="FACTO"/>
    <m/>
    <x v="0"/>
    <x v="0"/>
    <m/>
    <m/>
    <m/>
    <m/>
    <m/>
    <m/>
    <m/>
    <m/>
    <m/>
  </r>
  <r>
    <x v="2"/>
    <x v="468"/>
    <x v="194"/>
    <s v="DE3818"/>
    <m/>
    <m/>
    <d v="2023-10-12T00:00:00"/>
    <m/>
    <n v="1"/>
    <s v="ENS DE PCS"/>
    <s v="BC20285"/>
    <n v="12771"/>
    <d v="2023-11-30T00:00:00"/>
    <x v="19"/>
    <n v="7775"/>
    <m/>
    <m/>
    <n v="7775"/>
    <x v="4"/>
    <s v=""/>
    <s v="FACTO"/>
    <m/>
    <x v="0"/>
    <x v="0"/>
    <m/>
    <m/>
    <m/>
    <m/>
    <m/>
    <m/>
    <m/>
    <m/>
    <m/>
  </r>
  <r>
    <x v="10"/>
    <x v="469"/>
    <x v="194"/>
    <m/>
    <m/>
    <m/>
    <m/>
    <m/>
    <n v="1"/>
    <s v="84065517/A SUPPORT / FDC LEVAGE"/>
    <s v="BC20286"/>
    <n v="12772"/>
    <d v="2023-11-07T00:00:00"/>
    <x v="0"/>
    <n v="175"/>
    <m/>
    <m/>
    <n v="175"/>
    <x v="3"/>
    <s v="☺"/>
    <s v="BPI"/>
    <m/>
    <x v="10"/>
    <x v="0"/>
    <m/>
    <m/>
    <m/>
    <m/>
    <m/>
    <m/>
    <m/>
    <m/>
    <n v="0"/>
  </r>
  <r>
    <x v="43"/>
    <x v="470"/>
    <x v="194"/>
    <m/>
    <m/>
    <m/>
    <d v="2023-10-12T00:00:00"/>
    <m/>
    <n v="1"/>
    <s v="13300-124083 BANC ASSEMBLAGE AL 105 - 30030120"/>
    <s v="BC20287"/>
    <n v="12773"/>
    <d v="2023-12-22T00:00:00"/>
    <x v="0"/>
    <n v="5800"/>
    <m/>
    <m/>
    <n v="5800"/>
    <x v="4"/>
    <s v=""/>
    <s v="BPI"/>
    <m/>
    <x v="0"/>
    <x v="0"/>
    <m/>
    <m/>
    <m/>
    <m/>
    <m/>
    <m/>
    <m/>
    <m/>
    <n v="38"/>
  </r>
  <r>
    <x v="44"/>
    <x v="471"/>
    <x v="195"/>
    <s v="DE3615"/>
    <m/>
    <m/>
    <m/>
    <m/>
    <n v="1"/>
    <s v="ENS DE PCS"/>
    <s v="BC20288"/>
    <n v="12774"/>
    <d v="2024-03-22T00:00:00"/>
    <x v="0"/>
    <n v="81775"/>
    <m/>
    <m/>
    <n v="81775"/>
    <x v="4"/>
    <s v=""/>
    <s v="DIRECT"/>
    <m/>
    <x v="0"/>
    <x v="0"/>
    <m/>
    <m/>
    <m/>
    <m/>
    <m/>
    <m/>
    <m/>
    <m/>
    <m/>
  </r>
  <r>
    <x v="37"/>
    <x v="472"/>
    <x v="195"/>
    <s v="DE3788+DE3709"/>
    <m/>
    <m/>
    <d v="2023-10-12T00:00:00"/>
    <m/>
    <s v="1+2"/>
    <s v="30005502-040 CLOISON SUPPORT +2463-116534 ENS BROSSE"/>
    <s v="BC20289"/>
    <n v="12775"/>
    <d v="2023-12-01T00:00:00"/>
    <x v="0"/>
    <n v="1050"/>
    <m/>
    <m/>
    <n v="1050"/>
    <x v="4"/>
    <s v=""/>
    <s v="BPI"/>
    <m/>
    <x v="0"/>
    <x v="0"/>
    <m/>
    <m/>
    <m/>
    <m/>
    <m/>
    <m/>
    <m/>
    <m/>
    <n v="23"/>
  </r>
  <r>
    <x v="37"/>
    <x v="473"/>
    <x v="195"/>
    <s v="DE3774"/>
    <m/>
    <m/>
    <d v="2023-10-12T00:00:00"/>
    <m/>
    <n v="3"/>
    <s v="1010-214847-P20 BOITE A FUMEE PEINT"/>
    <s v="BC20290"/>
    <n v="12776"/>
    <d v="2024-02-29T00:00:00"/>
    <x v="0"/>
    <n v="29970"/>
    <m/>
    <n v="5994"/>
    <n v="23976"/>
    <x v="4"/>
    <s v=""/>
    <s v="BPI"/>
    <m/>
    <x v="0"/>
    <x v="0"/>
    <m/>
    <m/>
    <m/>
    <m/>
    <m/>
    <m/>
    <m/>
    <d v="2023-10-12T00:00:00"/>
    <m/>
  </r>
  <r>
    <x v="13"/>
    <x v="474"/>
    <x v="196"/>
    <m/>
    <m/>
    <m/>
    <m/>
    <m/>
    <s v="1+1+1+1"/>
    <s v="R-10108-65/F + S-23108-03/A + X-22108-96/B + 84057958/B"/>
    <s v="BC20291"/>
    <n v="12777"/>
    <d v="2023-11-13T00:00:00"/>
    <x v="0"/>
    <n v="6645"/>
    <m/>
    <m/>
    <n v="6645"/>
    <x v="4"/>
    <s v=""/>
    <s v="BPI"/>
    <m/>
    <x v="0"/>
    <x v="0"/>
    <m/>
    <m/>
    <m/>
    <m/>
    <m/>
    <m/>
    <m/>
    <m/>
    <n v="2089"/>
  </r>
  <r>
    <x v="31"/>
    <x v="475"/>
    <x v="196"/>
    <s v="DE3528-1"/>
    <m/>
    <m/>
    <m/>
    <m/>
    <n v="20"/>
    <s v="RUBBER CROWN BLACK ONLY"/>
    <s v="BC20292"/>
    <n v="12778"/>
    <d v="2023-10-18T00:00:00"/>
    <x v="0"/>
    <n v="9100"/>
    <m/>
    <m/>
    <n v="9100"/>
    <x v="4"/>
    <s v=""/>
    <s v="FACTO"/>
    <m/>
    <x v="0"/>
    <x v="0"/>
    <m/>
    <m/>
    <m/>
    <m/>
    <m/>
    <m/>
    <m/>
    <m/>
    <m/>
  </r>
  <r>
    <x v="13"/>
    <x v="476"/>
    <x v="196"/>
    <m/>
    <m/>
    <m/>
    <m/>
    <m/>
    <n v="2"/>
    <s v="84057958/B SUPPORT POULIE RENVOI LEV. / LMDT"/>
    <s v="BC20293"/>
    <n v="12779"/>
    <d v="2023-11-13T00:00:00"/>
    <x v="0"/>
    <n v="1590"/>
    <m/>
    <m/>
    <n v="1590"/>
    <x v="3"/>
    <s v="☺"/>
    <s v="BPI"/>
    <m/>
    <x v="10"/>
    <x v="0"/>
    <m/>
    <m/>
    <m/>
    <m/>
    <m/>
    <m/>
    <m/>
    <m/>
    <n v="536"/>
  </r>
  <r>
    <x v="10"/>
    <x v="477"/>
    <x v="197"/>
    <m/>
    <m/>
    <m/>
    <m/>
    <m/>
    <n v="1"/>
    <s v="82018228 POULIE-BAL D596 R13.78 NU"/>
    <s v="BC20294"/>
    <n v="12780"/>
    <d v="2023-10-27T00:00:00"/>
    <x v="0"/>
    <n v="1050"/>
    <m/>
    <m/>
    <n v="1050"/>
    <x v="4"/>
    <s v=""/>
    <s v="BPI"/>
    <m/>
    <x v="0"/>
    <x v="0"/>
    <m/>
    <m/>
    <m/>
    <m/>
    <m/>
    <m/>
    <m/>
    <m/>
    <n v="40"/>
  </r>
  <r>
    <x v="1"/>
    <x v="478"/>
    <x v="197"/>
    <m/>
    <m/>
    <m/>
    <m/>
    <m/>
    <n v="10"/>
    <s v="7027095025 CALE"/>
    <s v="BC20295"/>
    <n v="12781"/>
    <d v="2023-11-27T00:00:00"/>
    <x v="0"/>
    <n v="80"/>
    <m/>
    <m/>
    <n v="80"/>
    <x v="3"/>
    <s v="☺"/>
    <s v="FACTO"/>
    <m/>
    <x v="10"/>
    <x v="0"/>
    <m/>
    <m/>
    <m/>
    <m/>
    <m/>
    <m/>
    <m/>
    <m/>
    <n v="37"/>
  </r>
  <r>
    <x v="6"/>
    <x v="479"/>
    <x v="198"/>
    <m/>
    <m/>
    <m/>
    <m/>
    <m/>
    <s v="4+4+2+2"/>
    <s v="Bride 200x200 + 500x300 + Berceau 200x200 + 500x300 NuFDA-320"/>
    <s v="BC20296"/>
    <n v="12782"/>
    <d v="2023-11-08T00:00:00"/>
    <x v="0"/>
    <n v="2080"/>
    <m/>
    <m/>
    <n v="2080"/>
    <x v="4"/>
    <s v=""/>
    <s v="FACTO"/>
    <m/>
    <x v="0"/>
    <x v="0"/>
    <m/>
    <m/>
    <m/>
    <m/>
    <m/>
    <m/>
    <m/>
    <m/>
    <n v="270"/>
  </r>
  <r>
    <x v="1"/>
    <x v="480"/>
    <x v="198"/>
    <m/>
    <m/>
    <m/>
    <m/>
    <m/>
    <n v="10"/>
    <s v="7027095027 CALE"/>
    <s v="BC20297"/>
    <n v="12783"/>
    <d v="2023-11-27T00:00:00"/>
    <x v="0"/>
    <n v="50"/>
    <m/>
    <m/>
    <n v="50"/>
    <x v="3"/>
    <s v="☺"/>
    <s v="FACTO"/>
    <m/>
    <x v="10"/>
    <x v="0"/>
    <m/>
    <m/>
    <m/>
    <m/>
    <m/>
    <m/>
    <m/>
    <m/>
    <n v="72"/>
  </r>
  <r>
    <x v="1"/>
    <x v="481"/>
    <x v="198"/>
    <m/>
    <m/>
    <m/>
    <m/>
    <m/>
    <n v="10"/>
    <s v="7045602000/01 FREIN D'ECROU"/>
    <s v="BC20298"/>
    <n v="12784"/>
    <d v="2023-12-11T00:00:00"/>
    <x v="0"/>
    <n v="650"/>
    <m/>
    <m/>
    <n v="650"/>
    <x v="3"/>
    <s v="☺"/>
    <s v="FACTO"/>
    <m/>
    <x v="10"/>
    <x v="0"/>
    <m/>
    <m/>
    <m/>
    <m/>
    <m/>
    <m/>
    <m/>
    <m/>
    <n v="159"/>
  </r>
  <r>
    <x v="6"/>
    <x v="482"/>
    <x v="199"/>
    <s v="DE3830"/>
    <m/>
    <m/>
    <m/>
    <m/>
    <n v="1"/>
    <s v="ENS DE PCS"/>
    <s v="BC20299"/>
    <n v="12785"/>
    <d v="2023-11-07T00:00:00"/>
    <x v="0"/>
    <n v="2700"/>
    <m/>
    <m/>
    <n v="2700"/>
    <x v="4"/>
    <s v=""/>
    <s v="FACTO"/>
    <m/>
    <x v="0"/>
    <x v="0"/>
    <m/>
    <m/>
    <m/>
    <m/>
    <m/>
    <m/>
    <m/>
    <m/>
    <n v="463"/>
  </r>
  <r>
    <x v="10"/>
    <x v="483"/>
    <x v="200"/>
    <m/>
    <m/>
    <m/>
    <m/>
    <m/>
    <n v="1"/>
    <s v="ENS DE PCS"/>
    <s v="BC20300"/>
    <n v="12786"/>
    <d v="2023-10-25T00:00:00"/>
    <x v="0"/>
    <n v="1060"/>
    <m/>
    <m/>
    <n v="1060"/>
    <x v="3"/>
    <s v="NON OK"/>
    <s v="BPI"/>
    <m/>
    <x v="10"/>
    <x v="0"/>
    <m/>
    <m/>
    <m/>
    <m/>
    <m/>
    <m/>
    <m/>
    <m/>
    <n v="53"/>
  </r>
  <r>
    <x v="37"/>
    <x v="484"/>
    <x v="200"/>
    <m/>
    <m/>
    <m/>
    <d v="2023-10-18T00:00:00"/>
    <m/>
    <n v="52"/>
    <s v="2473-121603 GUIDE DE BANDE MITRAILLEUSE 30030482"/>
    <s v="BC20301"/>
    <n v="12787"/>
    <d v="2023-12-15T00:00:00"/>
    <x v="0"/>
    <n v="3120"/>
    <m/>
    <m/>
    <n v="3120"/>
    <x v="4"/>
    <s v=""/>
    <s v="BPI"/>
    <m/>
    <x v="0"/>
    <x v="0"/>
    <m/>
    <m/>
    <m/>
    <m/>
    <m/>
    <m/>
    <m/>
    <m/>
    <m/>
  </r>
  <r>
    <x v="1"/>
    <x v="485"/>
    <x v="200"/>
    <m/>
    <m/>
    <m/>
    <m/>
    <m/>
    <s v="2+4+20"/>
    <s v="N24001585 BRIDE + N80507041 SUPPORT + 7027095027 CALE"/>
    <s v="BC20302"/>
    <n v="12788"/>
    <d v="2023-11-30T00:00:00"/>
    <x v="0"/>
    <n v="1310"/>
    <m/>
    <m/>
    <n v="1310"/>
    <x v="4"/>
    <s v=""/>
    <s v="FACTO"/>
    <m/>
    <x v="0"/>
    <x v="0"/>
    <m/>
    <m/>
    <m/>
    <m/>
    <m/>
    <m/>
    <m/>
    <m/>
    <n v="85"/>
  </r>
  <r>
    <x v="1"/>
    <x v="486"/>
    <x v="201"/>
    <m/>
    <m/>
    <m/>
    <m/>
    <m/>
    <s v="4+4+2"/>
    <s v="N35900247 + N65005121/01 + N66000305/01"/>
    <s v="BC20303"/>
    <n v="12789"/>
    <d v="2023-12-05T00:00:00"/>
    <x v="0"/>
    <n v="2390"/>
    <m/>
    <m/>
    <n v="2390"/>
    <x v="4"/>
    <s v=""/>
    <s v="FACTO"/>
    <m/>
    <x v="0"/>
    <x v="0"/>
    <m/>
    <m/>
    <m/>
    <m/>
    <m/>
    <m/>
    <m/>
    <m/>
    <n v="671"/>
  </r>
  <r>
    <x v="1"/>
    <x v="487"/>
    <x v="201"/>
    <m/>
    <m/>
    <m/>
    <m/>
    <m/>
    <n v="100"/>
    <s v="N83900827 PLAQUE"/>
    <s v="BC20304"/>
    <n v="12790"/>
    <d v="2023-12-04T00:00:00"/>
    <x v="0"/>
    <n v="700"/>
    <m/>
    <m/>
    <n v="700"/>
    <x v="4"/>
    <s v=""/>
    <s v="FACTO"/>
    <m/>
    <x v="0"/>
    <x v="0"/>
    <m/>
    <m/>
    <m/>
    <m/>
    <m/>
    <m/>
    <m/>
    <m/>
    <n v="0"/>
  </r>
  <r>
    <x v="6"/>
    <x v="488"/>
    <x v="201"/>
    <s v="DE3829"/>
    <m/>
    <m/>
    <m/>
    <m/>
    <n v="1"/>
    <s v="ENS DE PCS"/>
    <s v="BC20305"/>
    <n v="12792"/>
    <d v="2023-12-07T00:00:00"/>
    <x v="0"/>
    <m/>
    <m/>
    <m/>
    <n v="0"/>
    <x v="4"/>
    <s v=""/>
    <s v="FACTO"/>
    <m/>
    <x v="0"/>
    <x v="0"/>
    <m/>
    <m/>
    <m/>
    <m/>
    <m/>
    <m/>
    <m/>
    <m/>
    <m/>
  </r>
  <r>
    <x v="17"/>
    <x v="489"/>
    <x v="202"/>
    <m/>
    <m/>
    <m/>
    <m/>
    <m/>
    <n v="2"/>
    <s v="F-18109-56/B AXE DE COMMANDE / CONTROL"/>
    <s v="BC20306"/>
    <n v="12793"/>
    <d v="2023-11-22T00:00:00"/>
    <x v="0"/>
    <n v="550"/>
    <m/>
    <m/>
    <n v="550"/>
    <x v="4"/>
    <s v=""/>
    <s v="BPI"/>
    <m/>
    <x v="0"/>
    <x v="0"/>
    <m/>
    <m/>
    <m/>
    <m/>
    <m/>
    <m/>
    <m/>
    <m/>
    <m/>
  </r>
  <r>
    <x v="37"/>
    <x v="490"/>
    <x v="203"/>
    <s v="DE3774"/>
    <m/>
    <m/>
    <d v="2023-10-24T00:00:00"/>
    <m/>
    <n v="1"/>
    <s v="1307-X22908 ENS GABARIT ATMS 30026696"/>
    <s v="BC20307"/>
    <n v="12794"/>
    <d v="2024-02-29T00:00:00"/>
    <x v="0"/>
    <n v="950"/>
    <m/>
    <n v="190"/>
    <n v="760"/>
    <x v="4"/>
    <s v=""/>
    <s v="BPI"/>
    <m/>
    <x v="0"/>
    <x v="0"/>
    <m/>
    <m/>
    <m/>
    <m/>
    <m/>
    <m/>
    <m/>
    <d v="2023-10-26T00:00:00"/>
    <m/>
  </r>
  <r>
    <x v="1"/>
    <x v="491"/>
    <x v="203"/>
    <m/>
    <m/>
    <m/>
    <m/>
    <m/>
    <s v="2+6"/>
    <s v="7065017504 TOLE BLOCAGE+ N80500689/01 MONTAGE,CAPTEUR"/>
    <s v="BC20308"/>
    <n v="12795"/>
    <d v="2023-12-11T00:00:00"/>
    <x v="0"/>
    <n v="1372"/>
    <m/>
    <m/>
    <n v="1372"/>
    <x v="4"/>
    <s v=""/>
    <s v="FACTO"/>
    <m/>
    <x v="0"/>
    <x v="0"/>
    <m/>
    <m/>
    <m/>
    <m/>
    <m/>
    <m/>
    <m/>
    <m/>
    <m/>
  </r>
  <r>
    <x v="45"/>
    <x v="492"/>
    <x v="203"/>
    <m/>
    <m/>
    <m/>
    <m/>
    <m/>
    <n v="1"/>
    <s v="Ens de pcs, fabrication ITEM 6"/>
    <s v="BC20309"/>
    <n v="12796"/>
    <d v="2023-11-06T00:00:00"/>
    <x v="0"/>
    <n v="24082.35"/>
    <m/>
    <m/>
    <n v="24082.35"/>
    <x v="4"/>
    <s v=""/>
    <s v="FACTO"/>
    <m/>
    <x v="0"/>
    <x v="0"/>
    <m/>
    <m/>
    <m/>
    <m/>
    <m/>
    <m/>
    <m/>
    <m/>
    <m/>
  </r>
  <r>
    <x v="45"/>
    <x v="493"/>
    <x v="203"/>
    <m/>
    <m/>
    <m/>
    <m/>
    <m/>
    <n v="1"/>
    <s v="Ens de pcs, fabrication ITEM 6"/>
    <s v="BC20310"/>
    <n v="12797"/>
    <d v="2023-12-04T00:00:00"/>
    <x v="0"/>
    <n v="24082.35"/>
    <m/>
    <m/>
    <n v="24082.35"/>
    <x v="4"/>
    <s v=""/>
    <s v="FACTO"/>
    <m/>
    <x v="0"/>
    <x v="0"/>
    <m/>
    <m/>
    <m/>
    <m/>
    <m/>
    <m/>
    <m/>
    <m/>
    <m/>
  </r>
  <r>
    <x v="44"/>
    <x v="494"/>
    <x v="204"/>
    <s v="DE3616-1"/>
    <m/>
    <m/>
    <m/>
    <m/>
    <n v="1"/>
    <s v="ENS DE PCS"/>
    <s v="BC20311"/>
    <n v="12798"/>
    <d v="2024-03-22T00:00:00"/>
    <x v="0"/>
    <n v="106755"/>
    <m/>
    <m/>
    <n v="106755"/>
    <x v="4"/>
    <s v=""/>
    <s v="DIRECT"/>
    <m/>
    <x v="0"/>
    <x v="0"/>
    <m/>
    <m/>
    <m/>
    <m/>
    <m/>
    <m/>
    <m/>
    <m/>
    <m/>
  </r>
  <r>
    <x v="46"/>
    <x v="495"/>
    <x v="204"/>
    <s v="DE3839"/>
    <m/>
    <m/>
    <m/>
    <m/>
    <n v="1"/>
    <s v="ENS DE PCS"/>
    <s v="BC20312"/>
    <n v="12799"/>
    <d v="2023-12-04T00:00:00"/>
    <x v="0"/>
    <n v="2585"/>
    <m/>
    <m/>
    <n v="2585"/>
    <x v="4"/>
    <s v=""/>
    <s v="FACTO"/>
    <m/>
    <x v="0"/>
    <x v="0"/>
    <m/>
    <m/>
    <m/>
    <m/>
    <m/>
    <m/>
    <m/>
    <m/>
    <m/>
  </r>
  <r>
    <x v="13"/>
    <x v="496"/>
    <x v="204"/>
    <s v="X"/>
    <m/>
    <m/>
    <m/>
    <m/>
    <s v="24+24"/>
    <s v="F-34108-82/C CONTRE COIN + Z-35108-80/D COIN "/>
    <s v="BC20313"/>
    <n v="12800"/>
    <d v="2023-12-04T00:00:00"/>
    <x v="0"/>
    <n v="4560"/>
    <m/>
    <m/>
    <n v="4560"/>
    <x v="4"/>
    <s v=""/>
    <s v="BPI"/>
    <m/>
    <x v="0"/>
    <x v="0"/>
    <m/>
    <m/>
    <m/>
    <m/>
    <m/>
    <m/>
    <m/>
    <m/>
    <m/>
  </r>
  <r>
    <x v="13"/>
    <x v="497"/>
    <x v="204"/>
    <s v="X"/>
    <m/>
    <m/>
    <m/>
    <m/>
    <n v="6"/>
    <s v="84067448/A TUBE ROND 21,3 X 2,3 X 510 / CAB-IN"/>
    <s v="BC20314"/>
    <n v="12801"/>
    <d v="2023-11-30T00:00:00"/>
    <x v="0"/>
    <n v="126"/>
    <m/>
    <m/>
    <n v="126"/>
    <x v="4"/>
    <s v=""/>
    <s v="BPI"/>
    <m/>
    <x v="0"/>
    <x v="0"/>
    <m/>
    <m/>
    <m/>
    <m/>
    <m/>
    <m/>
    <m/>
    <m/>
    <m/>
  </r>
  <r>
    <x v="4"/>
    <x v="498"/>
    <x v="205"/>
    <s v="DE3815"/>
    <m/>
    <m/>
    <d v="2023-10-26T00:00:00"/>
    <m/>
    <n v="4"/>
    <s v="MAT 1 Virole"/>
    <s v="BC20315"/>
    <n v="12802"/>
    <d v="2023-12-21T00:00:00"/>
    <x v="21"/>
    <n v="41950"/>
    <m/>
    <m/>
    <n v="41950"/>
    <x v="4"/>
    <s v=""/>
    <s v="FACTO"/>
    <m/>
    <x v="0"/>
    <x v="0"/>
    <m/>
    <m/>
    <m/>
    <m/>
    <m/>
    <m/>
    <m/>
    <m/>
    <m/>
  </r>
  <r>
    <x v="47"/>
    <x v="499"/>
    <x v="205"/>
    <m/>
    <m/>
    <m/>
    <m/>
    <m/>
    <n v="1"/>
    <s v="PLATEAU PORTE CANON"/>
    <s v="BC20316"/>
    <n v="12803"/>
    <d v="2023-11-03T00:00:00"/>
    <x v="0"/>
    <n v="360"/>
    <m/>
    <m/>
    <n v="360"/>
    <x v="4"/>
    <s v=""/>
    <s v="DIRECT"/>
    <m/>
    <x v="0"/>
    <x v="0"/>
    <m/>
    <m/>
    <m/>
    <m/>
    <m/>
    <m/>
    <m/>
    <m/>
    <m/>
  </r>
  <r>
    <x v="1"/>
    <x v="500"/>
    <x v="205"/>
    <m/>
    <m/>
    <m/>
    <m/>
    <m/>
    <s v="40+40"/>
    <s v="1070587737/05 CALES + 1070587739/05 CALES"/>
    <s v="BC20317"/>
    <n v="12804"/>
    <d v="2023-12-29T00:00:00"/>
    <x v="0"/>
    <n v="560"/>
    <m/>
    <m/>
    <n v="560"/>
    <x v="4"/>
    <s v=""/>
    <s v="FACTO"/>
    <m/>
    <x v="0"/>
    <x v="0"/>
    <m/>
    <m/>
    <m/>
    <m/>
    <m/>
    <m/>
    <m/>
    <m/>
    <m/>
  </r>
  <r>
    <x v="1"/>
    <x v="501"/>
    <x v="205"/>
    <m/>
    <m/>
    <m/>
    <m/>
    <m/>
    <n v="1"/>
    <s v="7060800012 POUTRE"/>
    <s v="BC20318"/>
    <n v="12805"/>
    <d v="2023-12-22T00:00:00"/>
    <x v="0"/>
    <n v="375"/>
    <m/>
    <m/>
    <n v="375"/>
    <x v="4"/>
    <s v=""/>
    <s v="FACTO"/>
    <m/>
    <x v="0"/>
    <x v="0"/>
    <m/>
    <m/>
    <m/>
    <m/>
    <m/>
    <m/>
    <m/>
    <m/>
    <m/>
  </r>
  <r>
    <x v="1"/>
    <x v="502"/>
    <x v="205"/>
    <m/>
    <m/>
    <m/>
    <m/>
    <m/>
    <n v="1"/>
    <s v="N26101561 CADRE DE CRIBLE"/>
    <s v="BC20319"/>
    <n v="12806"/>
    <d v="2023-12-11T00:00:00"/>
    <x v="0"/>
    <n v="1850"/>
    <m/>
    <m/>
    <n v="1850"/>
    <x v="4"/>
    <s v=""/>
    <s v="FACTO"/>
    <m/>
    <x v="0"/>
    <x v="0"/>
    <m/>
    <m/>
    <m/>
    <m/>
    <m/>
    <m/>
    <m/>
    <m/>
    <m/>
  </r>
  <r>
    <x v="1"/>
    <x v="503"/>
    <x v="205"/>
    <m/>
    <m/>
    <m/>
    <m/>
    <m/>
    <n v="2"/>
    <s v="7045602008 FREIN D'ECROU"/>
    <s v="BC20320"/>
    <n v="12807"/>
    <d v="2023-12-19T00:00:00"/>
    <x v="0"/>
    <n v="110"/>
    <m/>
    <m/>
    <n v="110"/>
    <x v="4"/>
    <s v=""/>
    <s v="FACTO"/>
    <m/>
    <x v="0"/>
    <x v="0"/>
    <m/>
    <m/>
    <m/>
    <m/>
    <m/>
    <m/>
    <m/>
    <m/>
    <m/>
  </r>
  <r>
    <x v="10"/>
    <x v="504"/>
    <x v="206"/>
    <m/>
    <m/>
    <m/>
    <m/>
    <m/>
    <s v="96+2"/>
    <s v="84004335/A CALE + 84065517/A SUPPORT LEVAGE"/>
    <s v="BC20321"/>
    <n v="12808"/>
    <d v="2023-12-04T00:00:00"/>
    <x v="0"/>
    <n v="2270"/>
    <m/>
    <m/>
    <n v="2270"/>
    <x v="4"/>
    <s v=""/>
    <s v="BPI"/>
    <m/>
    <x v="0"/>
    <x v="0"/>
    <m/>
    <m/>
    <m/>
    <m/>
    <m/>
    <m/>
    <m/>
    <m/>
    <m/>
  </r>
  <r>
    <x v="1"/>
    <x v="505"/>
    <x v="207"/>
    <m/>
    <m/>
    <m/>
    <m/>
    <m/>
    <s v="1+1+1"/>
    <s v="MM1130242 + MM1133770 + MM1379610"/>
    <s v="BC20322"/>
    <n v="12809"/>
    <d v="2023-11-23T00:00:00"/>
    <x v="0"/>
    <n v="595"/>
    <m/>
    <m/>
    <n v="595"/>
    <x v="4"/>
    <s v=""/>
    <s v="FACTO"/>
    <m/>
    <x v="0"/>
    <x v="0"/>
    <m/>
    <m/>
    <m/>
    <m/>
    <m/>
    <m/>
    <m/>
    <m/>
    <m/>
  </r>
  <r>
    <x v="16"/>
    <x v="506"/>
    <x v="207"/>
    <s v="DE3728"/>
    <m/>
    <m/>
    <m/>
    <m/>
    <n v="1"/>
    <s v="ENS PROTO - CHASSIS RJH"/>
    <s v="BC20323"/>
    <n v="12810"/>
    <d v="2024-02-01T00:00:00"/>
    <x v="0"/>
    <n v="111485.5"/>
    <m/>
    <m/>
    <n v="111485.5"/>
    <x v="4"/>
    <s v=""/>
    <s v="BPI"/>
    <m/>
    <x v="0"/>
    <x v="0"/>
    <m/>
    <m/>
    <m/>
    <m/>
    <m/>
    <m/>
    <m/>
    <m/>
    <m/>
  </r>
  <r>
    <x v="16"/>
    <x v="507"/>
    <x v="207"/>
    <s v="DE3728"/>
    <m/>
    <m/>
    <m/>
    <m/>
    <n v="1"/>
    <s v="ENS LOT 1 - CHASSIS RJH"/>
    <s v="BC20324"/>
    <n v="12811"/>
    <d v="2024-07-31T00:00:00"/>
    <x v="0"/>
    <n v="382315.5"/>
    <m/>
    <m/>
    <n v="382315.5"/>
    <x v="4"/>
    <s v=""/>
    <s v="BPI"/>
    <m/>
    <x v="0"/>
    <x v="0"/>
    <m/>
    <m/>
    <m/>
    <m/>
    <m/>
    <m/>
    <m/>
    <m/>
    <m/>
  </r>
  <r>
    <x v="16"/>
    <x v="508"/>
    <x v="207"/>
    <s v="DE3728"/>
    <m/>
    <m/>
    <m/>
    <m/>
    <n v="1"/>
    <s v="ENS LOT 2 - CHASSIS RJH"/>
    <s v="BC20325"/>
    <n v="12812"/>
    <s v="à déterminer (CEA)"/>
    <x v="0"/>
    <n v="215922"/>
    <m/>
    <m/>
    <n v="215922"/>
    <x v="4"/>
    <s v=""/>
    <s v="BPI"/>
    <m/>
    <x v="0"/>
    <x v="0"/>
    <m/>
    <m/>
    <m/>
    <m/>
    <m/>
    <m/>
    <m/>
    <m/>
    <m/>
  </r>
  <r>
    <x v="11"/>
    <x v="509"/>
    <x v="207"/>
    <m/>
    <m/>
    <m/>
    <m/>
    <m/>
    <n v="1"/>
    <s v="E6447-05-99-110/C RENFORT"/>
    <s v="BC20326"/>
    <n v="12813"/>
    <d v="2023-11-02T00:00:00"/>
    <x v="0"/>
    <m/>
    <m/>
    <m/>
    <n v="0"/>
    <x v="3"/>
    <s v="☺"/>
    <s v="FACTO"/>
    <m/>
    <x v="10"/>
    <x v="0"/>
    <m/>
    <m/>
    <m/>
    <m/>
    <m/>
    <m/>
    <m/>
    <m/>
    <m/>
  </r>
  <r>
    <x v="1"/>
    <x v="510"/>
    <x v="208"/>
    <m/>
    <m/>
    <m/>
    <m/>
    <m/>
    <s v="2+1"/>
    <s v="N68400055 POUTRE + N68400047 POUTRE"/>
    <s v="BC20327"/>
    <n v="12814"/>
    <d v="2023-12-14T00:00:00"/>
    <x v="0"/>
    <n v="3970"/>
    <m/>
    <m/>
    <n v="3970"/>
    <x v="4"/>
    <s v=""/>
    <s v="FACTO"/>
    <m/>
    <x v="0"/>
    <x v="0"/>
    <m/>
    <m/>
    <m/>
    <m/>
    <m/>
    <m/>
    <m/>
    <m/>
    <m/>
  </r>
  <r>
    <x v="1"/>
    <x v="511"/>
    <x v="208"/>
    <m/>
    <m/>
    <m/>
    <m/>
    <m/>
    <n v="2"/>
    <s v="MM1324237 SOUDAGE, COUVERCLE"/>
    <s v="BC20328"/>
    <n v="12816"/>
    <d v="2024-01-09T00:00:00"/>
    <x v="0"/>
    <n v="310"/>
    <m/>
    <m/>
    <n v="310"/>
    <x v="4"/>
    <s v=""/>
    <s v="FACTO"/>
    <m/>
    <x v="0"/>
    <x v="0"/>
    <m/>
    <m/>
    <m/>
    <m/>
    <m/>
    <m/>
    <m/>
    <m/>
    <m/>
  </r>
</pivotCacheRecords>
</file>

<file path=xl/pivotCache/pivotCacheRecords2.xml><?xml version="1.0" encoding="utf-8"?>
<pivotCacheRecords xmlns="http://schemas.openxmlformats.org/spreadsheetml/2006/main" xmlns:r="http://schemas.openxmlformats.org/officeDocument/2006/relationships" count="513">
  <r>
    <x v="0"/>
    <s v="BC18184"/>
    <s v="PRO2000846"/>
    <d v="2020-07-31T00:00:00"/>
    <m/>
    <m/>
    <m/>
    <m/>
    <m/>
    <n v="1"/>
    <s v="CLAPET NuNVA 100 DN 200"/>
    <n v="10607"/>
    <d v="2020-10-09T00:00:00"/>
    <m/>
    <m/>
    <m/>
    <m/>
    <n v="0"/>
    <s v="ANNULEE"/>
    <m/>
    <s v=""/>
    <x v="0"/>
    <m/>
    <m/>
    <x v="0"/>
    <m/>
    <x v="0"/>
    <m/>
    <x v="0"/>
    <m/>
    <m/>
    <m/>
    <m/>
    <m/>
    <n v="91"/>
  </r>
  <r>
    <x v="1"/>
    <s v="BC19005"/>
    <n v="4503167139"/>
    <d v="2021-07-22T00:00:00"/>
    <m/>
    <m/>
    <m/>
    <m/>
    <m/>
    <n v="2"/>
    <s v="7023410000/1 BATI"/>
    <n v="11461"/>
    <d v="2021-09-13T00:00:00"/>
    <m/>
    <n v="5900"/>
    <m/>
    <n v="1000"/>
    <n v="5900"/>
    <s v="SOLDE"/>
    <d v="2023-03-29T00:00:00"/>
    <s v="NON OK"/>
    <x v="0"/>
    <m/>
    <d v="2023-11-28T00:00:00"/>
    <x v="1"/>
    <n v="800"/>
    <x v="1"/>
    <n v="100"/>
    <x v="1"/>
    <n v="4000"/>
    <m/>
    <m/>
    <m/>
    <m/>
    <n v="521"/>
  </r>
  <r>
    <x v="1"/>
    <s v="BC19179"/>
    <s v="4503235123 AV1"/>
    <d v="2021-10-12T00:00:00"/>
    <m/>
    <m/>
    <m/>
    <d v="2021-11-23T00:00:00"/>
    <m/>
    <n v="1"/>
    <s v="ENS DE PCS"/>
    <n v="11639"/>
    <d v="2021-12-02T00:00:00"/>
    <m/>
    <n v="470"/>
    <m/>
    <n v="470"/>
    <n v="600"/>
    <s v="SOLDE"/>
    <d v="2021-12-02T00:00:00"/>
    <s v="☺"/>
    <x v="0"/>
    <m/>
    <d v="2023-11-28T00:00:00"/>
    <x v="0"/>
    <n v="100"/>
    <x v="0"/>
    <m/>
    <x v="0"/>
    <m/>
    <m/>
    <m/>
    <m/>
    <m/>
    <n v="456"/>
  </r>
  <r>
    <x v="2"/>
    <s v="BC19498"/>
    <s v="CR409736.04"/>
    <d v="2022-03-30T00:00:00"/>
    <m/>
    <m/>
    <m/>
    <d v="2023-02-13T00:00:00"/>
    <m/>
    <n v="1"/>
    <s v="ENS DE PCS"/>
    <n v="11963"/>
    <d v="2023-02-24T00:00:00"/>
    <m/>
    <n v="100929"/>
    <m/>
    <n v="100929"/>
    <n v="0"/>
    <s v="SOLDE"/>
    <d v="2023-01-30T00:00:00"/>
    <s v="☺"/>
    <x v="0"/>
    <m/>
    <d v="2022-12-15T00:00:00"/>
    <x v="1"/>
    <n v="10"/>
    <x v="0"/>
    <m/>
    <x v="0"/>
    <m/>
    <m/>
    <m/>
    <m/>
    <m/>
    <n v="3778"/>
  </r>
  <r>
    <x v="3"/>
    <s v="BC19607"/>
    <s v="Contrat N°72.22.79 AV2"/>
    <d v="2022-06-06T00:00:00"/>
    <m/>
    <m/>
    <m/>
    <m/>
    <m/>
    <n v="1"/>
    <s v="ENS DE PCS"/>
    <n v="12071"/>
    <m/>
    <m/>
    <n v="266034"/>
    <m/>
    <n v="211122"/>
    <n v="54912"/>
    <s v="EN PARTIE"/>
    <d v="2023-10-04T00:00:00"/>
    <s v="NON OK"/>
    <x v="0"/>
    <m/>
    <d v="2023-10-18T00:00:00"/>
    <x v="0"/>
    <m/>
    <x v="0"/>
    <m/>
    <x v="0"/>
    <m/>
    <m/>
    <m/>
    <m/>
    <m/>
    <n v="12415"/>
  </r>
  <r>
    <x v="4"/>
    <s v="BC19641"/>
    <s v="CR415977/A01727"/>
    <d v="2022-06-24T00:00:00"/>
    <m/>
    <m/>
    <m/>
    <d v="2022-06-28T00:00:00"/>
    <m/>
    <n v="1"/>
    <s v="ENS DE PCS"/>
    <n v="12107"/>
    <d v="2022-09-26T00:00:00"/>
    <m/>
    <n v="17614"/>
    <m/>
    <n v="17614"/>
    <n v="0"/>
    <s v="SOLDE"/>
    <d v="2023-03-01T00:00:00"/>
    <s v="NON OK"/>
    <x v="0"/>
    <m/>
    <d v="2022-10-28T00:00:00"/>
    <x v="2"/>
    <n v="1000"/>
    <x v="0"/>
    <m/>
    <x v="0"/>
    <m/>
    <m/>
    <m/>
    <m/>
    <m/>
    <n v="1069"/>
  </r>
  <r>
    <x v="5"/>
    <s v="BC19681"/>
    <n v="911883135"/>
    <d v="2022-08-03T00:00:00"/>
    <m/>
    <m/>
    <m/>
    <m/>
    <m/>
    <s v="3+3+3"/>
    <s v="5077-201/D + 5077-301/E + 5077-202/G"/>
    <n v="12147"/>
    <d v="2022-12-10T00:00:00"/>
    <m/>
    <n v="17550"/>
    <m/>
    <n v="17550"/>
    <n v="0"/>
    <s v="SOLDE"/>
    <d v="2023-01-27T00:00:00"/>
    <s v="NON OK"/>
    <x v="0"/>
    <m/>
    <d v="2023-01-31T00:00:00"/>
    <x v="0"/>
    <m/>
    <x v="0"/>
    <m/>
    <x v="0"/>
    <m/>
    <m/>
    <m/>
    <m/>
    <m/>
    <n v="366"/>
  </r>
  <r>
    <x v="2"/>
    <s v="BC19683"/>
    <s v="CR420854.02/NMS9351"/>
    <d v="2022-08-08T00:00:00"/>
    <m/>
    <m/>
    <m/>
    <d v="2023-01-17T00:00:00"/>
    <m/>
    <n v="1"/>
    <s v="ENS DE PCS"/>
    <n v="12149"/>
    <d v="2023-01-27T00:00:00"/>
    <m/>
    <n v="83322"/>
    <m/>
    <n v="83322"/>
    <n v="0"/>
    <s v="LIVRE LE"/>
    <d v="2023-01-30T00:00:00"/>
    <s v="NON OK"/>
    <x v="0"/>
    <m/>
    <d v="2023-01-30T00:00:00"/>
    <x v="0"/>
    <m/>
    <x v="0"/>
    <m/>
    <x v="0"/>
    <m/>
    <m/>
    <m/>
    <m/>
    <m/>
    <n v="635"/>
  </r>
  <r>
    <x v="2"/>
    <s v="BC19683/2"/>
    <s v="CR446965/NMS9351"/>
    <d v="2023-06-13T00:00:00"/>
    <m/>
    <m/>
    <m/>
    <d v="2023-06-20T00:00:00"/>
    <m/>
    <n v="1"/>
    <s v="PRESTATION SEI-4-b"/>
    <m/>
    <d v="2023-06-30T00:00:00"/>
    <m/>
    <n v="2300"/>
    <m/>
    <n v="2300"/>
    <n v="0"/>
    <s v="LIVRE LE"/>
    <d v="2023-07-21T00:00:00"/>
    <s v="NON OK"/>
    <x v="0"/>
    <m/>
    <d v="2023-07-25T00:00:00"/>
    <x v="0"/>
    <m/>
    <x v="0"/>
    <m/>
    <x v="0"/>
    <m/>
    <m/>
    <m/>
    <m/>
    <m/>
    <n v="0"/>
  </r>
  <r>
    <x v="2"/>
    <s v="BC19684"/>
    <s v="CR420783.03/NMS9351"/>
    <d v="2022-08-08T00:00:00"/>
    <m/>
    <m/>
    <m/>
    <m/>
    <m/>
    <n v="1"/>
    <s v="ENS DE PCS"/>
    <n v="12150"/>
    <d v="2022-09-30T00:00:00"/>
    <m/>
    <n v="30774"/>
    <m/>
    <n v="30774"/>
    <n v="0"/>
    <s v="SOLDE"/>
    <d v="2023-01-30T00:00:00"/>
    <s v="NON OK"/>
    <x v="0"/>
    <m/>
    <d v="2022-10-31T00:00:00"/>
    <x v="0"/>
    <m/>
    <x v="0"/>
    <m/>
    <x v="0"/>
    <m/>
    <m/>
    <m/>
    <m/>
    <m/>
    <n v="1313"/>
  </r>
  <r>
    <x v="2"/>
    <s v="BC19694"/>
    <s v="CR4201793/NMS9361"/>
    <d v="2022-08-22T00:00:00"/>
    <m/>
    <m/>
    <m/>
    <d v="2022-08-23T00:00:00"/>
    <m/>
    <n v="4"/>
    <s v="SUPPORT 1425-PD-71012_B"/>
    <n v="12160"/>
    <d v="2022-12-19T00:00:00"/>
    <m/>
    <n v="220"/>
    <m/>
    <n v="220"/>
    <n v="0"/>
    <s v="LIVRE LE"/>
    <d v="2023-01-30T00:00:00"/>
    <s v="NON OK"/>
    <x v="0"/>
    <m/>
    <d v="2023-01-30T00:00:00"/>
    <x v="0"/>
    <m/>
    <x v="0"/>
    <m/>
    <x v="0"/>
    <m/>
    <m/>
    <m/>
    <m/>
    <m/>
    <n v="20"/>
  </r>
  <r>
    <x v="6"/>
    <s v="BC19713"/>
    <s v="PRO2200923"/>
    <d v="2022-08-31T00:00:00"/>
    <m/>
    <m/>
    <m/>
    <m/>
    <m/>
    <s v="4+8+1"/>
    <s v="REGISTRES 700X700 BD-2-AH + 700X700 HD-2-H + 500X500 HD-1"/>
    <n v="12180"/>
    <d v="2022-11-24T00:00:00"/>
    <m/>
    <n v="105651"/>
    <m/>
    <n v="20709"/>
    <n v="84942"/>
    <s v="EN COURS"/>
    <m/>
    <s v=""/>
    <x v="0"/>
    <m/>
    <d v="2022-11-14T00:00:00"/>
    <x v="0"/>
    <m/>
    <x v="0"/>
    <m/>
    <x v="0"/>
    <m/>
    <m/>
    <m/>
    <m/>
    <m/>
    <n v="24707"/>
  </r>
  <r>
    <x v="7"/>
    <s v="BC19742"/>
    <s v="HG3857313"/>
    <d v="2022-09-19T00:00:00"/>
    <m/>
    <m/>
    <m/>
    <m/>
    <m/>
    <n v="1"/>
    <s v="LOT CPO"/>
    <n v="12214"/>
    <d v="2023-01-15T00:00:00"/>
    <m/>
    <n v="75113.08"/>
    <m/>
    <n v="75113.08"/>
    <n v="0"/>
    <s v="SOLDE"/>
    <d v="2023-02-14T00:00:00"/>
    <s v="NON OK"/>
    <x v="0"/>
    <m/>
    <d v="2023-02-16T00:00:00"/>
    <x v="0"/>
    <m/>
    <x v="0"/>
    <m/>
    <x v="0"/>
    <m/>
    <m/>
    <m/>
    <m/>
    <m/>
    <m/>
  </r>
  <r>
    <x v="7"/>
    <s v="BC19742/2"/>
    <s v="HG3857281"/>
    <d v="2022-09-19T00:00:00"/>
    <m/>
    <m/>
    <m/>
    <m/>
    <m/>
    <n v="1"/>
    <s v="LOT CPY"/>
    <m/>
    <d v="2023-03-01T00:00:00"/>
    <m/>
    <n v="86710.399999999994"/>
    <m/>
    <n v="86710.399999999994"/>
    <n v="0"/>
    <s v="EN PARTIE"/>
    <d v="2023-05-31T00:00:00"/>
    <s v="NON OK"/>
    <x v="0"/>
    <m/>
    <d v="2023-06-06T00:00:00"/>
    <x v="0"/>
    <m/>
    <x v="0"/>
    <m/>
    <x v="0"/>
    <m/>
    <m/>
    <m/>
    <m/>
    <n v="11965"/>
    <m/>
  </r>
  <r>
    <x v="7"/>
    <s v="BC19742/3"/>
    <s v="HG3857300"/>
    <d v="2022-09-19T00:00:00"/>
    <m/>
    <m/>
    <m/>
    <m/>
    <m/>
    <n v="1"/>
    <s v="LOT CPY"/>
    <m/>
    <d v="2023-05-31T00:00:00"/>
    <d v="2023-05-31T00:00:00"/>
    <n v="86710.399999999994"/>
    <m/>
    <n v="26013.119999999999"/>
    <n v="60697.279999999999"/>
    <s v="EN PARTIE"/>
    <d v="2023-11-02T00:00:00"/>
    <s v="NON OK"/>
    <x v="0"/>
    <m/>
    <d v="2022-11-30T00:00:00"/>
    <x v="1"/>
    <n v="60697.279999999999"/>
    <x v="0"/>
    <m/>
    <x v="0"/>
    <m/>
    <m/>
    <m/>
    <m/>
    <m/>
    <m/>
  </r>
  <r>
    <x v="7"/>
    <s v="BC19742/4"/>
    <s v="HG3857304"/>
    <d v="2022-09-19T00:00:00"/>
    <m/>
    <m/>
    <m/>
    <m/>
    <m/>
    <n v="1"/>
    <s v="LOT CPY"/>
    <m/>
    <d v="2023-06-30T00:00:00"/>
    <d v="2023-06-30T00:00:00"/>
    <n v="86710.399999999994"/>
    <m/>
    <n v="26013.119999999999"/>
    <n v="60697.279999999999"/>
    <s v="EN PARTIE"/>
    <d v="2023-11-02T00:00:00"/>
    <s v="NON OK"/>
    <x v="0"/>
    <m/>
    <d v="2022-11-30T00:00:00"/>
    <x v="1"/>
    <n v="60697.279999999999"/>
    <x v="0"/>
    <m/>
    <x v="0"/>
    <m/>
    <m/>
    <m/>
    <m/>
    <m/>
    <m/>
  </r>
  <r>
    <x v="8"/>
    <s v="BC19753"/>
    <s v="1252/REEL3"/>
    <d v="2022-09-30T00:00:00"/>
    <m/>
    <m/>
    <m/>
    <d v="2022-10-11T00:00:00"/>
    <m/>
    <s v="6+6+3"/>
    <s v="PD101132200050008-B + PD101132200050007-B + 50011 RAMBARDE"/>
    <n v="12226"/>
    <d v="2022-11-28T00:00:00"/>
    <m/>
    <n v="45880"/>
    <m/>
    <n v="45880"/>
    <n v="0"/>
    <s v="LIVRE LE"/>
    <d v="2023-01-19T00:00:00"/>
    <s v="NON OK"/>
    <x v="0"/>
    <m/>
    <d v="2023-01-19T00:00:00"/>
    <x v="0"/>
    <m/>
    <x v="0"/>
    <m/>
    <x v="0"/>
    <m/>
    <m/>
    <m/>
    <m/>
    <m/>
    <n v="4864"/>
  </r>
  <r>
    <x v="7"/>
    <s v="BC19760"/>
    <s v="HG3878617"/>
    <d v="2022-10-04T00:00:00"/>
    <m/>
    <m/>
    <m/>
    <m/>
    <m/>
    <n v="1"/>
    <s v="LOTS POUR MODIF ENCEINTES VENTILEES - M"/>
    <n v="12233"/>
    <d v="2022-11-29T00:00:00"/>
    <d v="2022-11-29T00:00:00"/>
    <n v="13595"/>
    <m/>
    <n v="1630"/>
    <n v="11965"/>
    <s v="EN PARTIE"/>
    <d v="2022-11-23T00:00:00"/>
    <s v="☺"/>
    <x v="0"/>
    <m/>
    <d v="2022-11-30T00:00:00"/>
    <x v="0"/>
    <m/>
    <x v="0"/>
    <m/>
    <x v="0"/>
    <m/>
    <m/>
    <m/>
    <m/>
    <m/>
    <n v="39"/>
  </r>
  <r>
    <x v="9"/>
    <s v="BC19764"/>
    <s v="PO-2022-003241"/>
    <d v="2022-10-06T00:00:00"/>
    <s v="DE3399"/>
    <m/>
    <m/>
    <m/>
    <m/>
    <n v="1"/>
    <s v="PRESSE I ALLONGEE"/>
    <n v="12237"/>
    <d v="2023-01-13T00:00:00"/>
    <m/>
    <n v="57425"/>
    <m/>
    <m/>
    <n v="57425"/>
    <s v="EN COURS"/>
    <m/>
    <s v=""/>
    <x v="0"/>
    <m/>
    <m/>
    <x v="0"/>
    <m/>
    <x v="0"/>
    <m/>
    <x v="0"/>
    <m/>
    <m/>
    <m/>
    <m/>
    <m/>
    <m/>
  </r>
  <r>
    <x v="9"/>
    <s v="BC19766"/>
    <s v="PO-2022-003246"/>
    <d v="2022-10-07T00:00:00"/>
    <m/>
    <m/>
    <m/>
    <m/>
    <m/>
    <n v="1"/>
    <s v="PRESSE I"/>
    <n v="12239"/>
    <d v="2023-01-18T00:00:00"/>
    <m/>
    <n v="52425"/>
    <m/>
    <n v="52425"/>
    <n v="0"/>
    <s v="LIVRE LE"/>
    <d v="2023-02-27T00:00:00"/>
    <s v="NON OK"/>
    <x v="0"/>
    <m/>
    <d v="2023-03-03T00:00:00"/>
    <x v="0"/>
    <m/>
    <x v="0"/>
    <m/>
    <x v="0"/>
    <m/>
    <m/>
    <m/>
    <m/>
    <m/>
    <n v="799"/>
  </r>
  <r>
    <x v="5"/>
    <s v="BC19787"/>
    <s v="911942582 V4"/>
    <d v="2022-10-24T00:00:00"/>
    <m/>
    <m/>
    <m/>
    <m/>
    <m/>
    <s v="12+12+12+12"/>
    <s v="6224-107/B + 6224-214/D + 6224-451/A + 6224-403/0"/>
    <n v="12260"/>
    <m/>
    <m/>
    <n v="105700"/>
    <m/>
    <n v="58416"/>
    <n v="47284"/>
    <s v="EN PARTIE"/>
    <d v="2023-10-16T00:00:00"/>
    <s v="NON OK"/>
    <x v="0"/>
    <m/>
    <d v="2023-10-18T00:00:00"/>
    <x v="0"/>
    <m/>
    <x v="0"/>
    <m/>
    <x v="0"/>
    <m/>
    <m/>
    <m/>
    <m/>
    <m/>
    <n v="1534"/>
  </r>
  <r>
    <x v="1"/>
    <s v="BC19806"/>
    <s v="4503537574 AV1"/>
    <d v="2022-11-09T00:00:00"/>
    <m/>
    <m/>
    <m/>
    <d v="2022-11-17T00:00:00"/>
    <m/>
    <s v="2+1+1"/>
    <s v="N86120758 TUBE + 7086100126/01 TUBE GUIDAGE + N68400042 POUTRE"/>
    <n v="12279"/>
    <d v="2023-02-01T00:00:00"/>
    <m/>
    <n v="4017"/>
    <m/>
    <n v="4017"/>
    <n v="0"/>
    <s v="SOLDE"/>
    <d v="2023-01-16T00:00:00"/>
    <s v="☺"/>
    <x v="0"/>
    <m/>
    <d v="2023-01-18T00:00:00"/>
    <x v="0"/>
    <m/>
    <x v="0"/>
    <m/>
    <x v="0"/>
    <m/>
    <m/>
    <m/>
    <m/>
    <m/>
    <n v="186"/>
  </r>
  <r>
    <x v="10"/>
    <s v="BC19812"/>
    <n v="4500523439"/>
    <d v="2022-11-10T00:00:00"/>
    <s v="X"/>
    <m/>
    <m/>
    <m/>
    <m/>
    <n v="20"/>
    <s v="84004335/A CALE / 82X110X0,25 /CB"/>
    <n v="12287"/>
    <d v="2023-01-11T00:00:00"/>
    <m/>
    <n v="400"/>
    <m/>
    <n v="400"/>
    <n v="0"/>
    <s v="LIVRE LE"/>
    <d v="2023-01-02T00:00:00"/>
    <s v="☺"/>
    <x v="1"/>
    <m/>
    <d v="2023-01-05T00:00:00"/>
    <x v="0"/>
    <m/>
    <x v="0"/>
    <m/>
    <x v="0"/>
    <m/>
    <m/>
    <m/>
    <m/>
    <m/>
    <n v="105"/>
  </r>
  <r>
    <x v="1"/>
    <s v="BC19817"/>
    <n v="4503539307"/>
    <d v="2022-11-14T00:00:00"/>
    <m/>
    <m/>
    <m/>
    <d v="2022-12-02T00:00:00"/>
    <m/>
    <n v="9"/>
    <s v="7045602002/01 FREIN D'ECROU"/>
    <n v="12291"/>
    <d v="2023-01-05T00:00:00"/>
    <m/>
    <n v="1215"/>
    <m/>
    <n v="1215"/>
    <n v="0"/>
    <s v="LIVRE LE"/>
    <d v="2023-01-30T00:00:00"/>
    <s v="NON OK"/>
    <x v="0"/>
    <m/>
    <d v="2023-01-31T00:00:00"/>
    <x v="0"/>
    <m/>
    <x v="0"/>
    <m/>
    <x v="0"/>
    <m/>
    <m/>
    <m/>
    <m/>
    <m/>
    <n v="119"/>
  </r>
  <r>
    <x v="11"/>
    <s v="BC19821"/>
    <s v="CFF23/01-2061"/>
    <d v="2022-11-16T00:00:00"/>
    <s v="DE3408-1"/>
    <m/>
    <m/>
    <m/>
    <m/>
    <n v="1"/>
    <s v="ENS DE PCS CAISSONS CCL"/>
    <n v="12295"/>
    <d v="2023-03-10T00:00:00"/>
    <m/>
    <n v="36100"/>
    <m/>
    <n v="36100"/>
    <n v="0"/>
    <s v="LIVRE LE"/>
    <d v="2023-03-09T00:00:00"/>
    <s v="☺"/>
    <x v="0"/>
    <m/>
    <d v="2023-03-10T00:00:00"/>
    <x v="0"/>
    <m/>
    <x v="0"/>
    <m/>
    <x v="0"/>
    <m/>
    <m/>
    <m/>
    <m/>
    <m/>
    <n v="4564"/>
  </r>
  <r>
    <x v="10"/>
    <s v="BC19823"/>
    <n v="4500523835"/>
    <d v="2022-11-17T00:00:00"/>
    <s v="X"/>
    <m/>
    <m/>
    <m/>
    <m/>
    <n v="3"/>
    <s v="84005517/A CALE / 1X150X358 /CC"/>
    <n v="12297"/>
    <d v="2023-01-16T00:00:00"/>
    <m/>
    <n v="90"/>
    <m/>
    <n v="90"/>
    <n v="0"/>
    <s v="LIVRE LE"/>
    <d v="2023-01-02T00:00:00"/>
    <s v="☺"/>
    <x v="1"/>
    <m/>
    <d v="2023-01-05T00:00:00"/>
    <x v="0"/>
    <m/>
    <x v="0"/>
    <m/>
    <x v="0"/>
    <m/>
    <m/>
    <m/>
    <m/>
    <m/>
    <n v="0"/>
  </r>
  <r>
    <x v="12"/>
    <s v="BC19829"/>
    <s v="CONTRAT 5920119611"/>
    <d v="2022-11-21T00:00:00"/>
    <s v="DE3375-2"/>
    <m/>
    <m/>
    <m/>
    <m/>
    <n v="1"/>
    <s v="ENS DE PCS"/>
    <n v="12303"/>
    <d v="2023-02-13T00:00:00"/>
    <m/>
    <n v="80000"/>
    <m/>
    <n v="80000"/>
    <n v="0"/>
    <s v="LIVRE LE"/>
    <d v="2023-03-13T00:00:00"/>
    <s v="NON OK"/>
    <x v="0"/>
    <m/>
    <d v="2023-03-17T00:00:00"/>
    <x v="0"/>
    <m/>
    <x v="0"/>
    <m/>
    <x v="0"/>
    <m/>
    <m/>
    <m/>
    <m/>
    <m/>
    <n v="1116"/>
  </r>
  <r>
    <x v="1"/>
    <s v="BC19834"/>
    <n v="4503546037"/>
    <d v="2022-11-23T00:00:00"/>
    <m/>
    <m/>
    <m/>
    <d v="2022-12-02T00:00:00"/>
    <m/>
    <s v="20+2"/>
    <s v="7027095024 CALE + N7000754 ADAPTATEUR"/>
    <n v="12308"/>
    <d v="2023-01-09T00:00:00"/>
    <m/>
    <n v="232"/>
    <m/>
    <n v="232"/>
    <n v="0"/>
    <s v="LIVRE LE"/>
    <d v="2023-01-02T00:00:00"/>
    <s v="☺"/>
    <x v="0"/>
    <m/>
    <d v="2023-01-18T00:00:00"/>
    <x v="0"/>
    <m/>
    <x v="0"/>
    <m/>
    <x v="0"/>
    <m/>
    <m/>
    <m/>
    <m/>
    <m/>
    <n v="61"/>
  </r>
  <r>
    <x v="1"/>
    <s v="BC19835"/>
    <n v="4503546064"/>
    <d v="2022-11-23T00:00:00"/>
    <m/>
    <m/>
    <m/>
    <d v="2022-12-02T00:00:00"/>
    <m/>
    <n v="2"/>
    <s v="MM0905602 COUVERCLE"/>
    <n v="12309"/>
    <d v="2023-01-16T00:00:00"/>
    <m/>
    <n v="150"/>
    <m/>
    <n v="150"/>
    <n v="0"/>
    <s v="LIVRE LE"/>
    <d v="2023-01-02T00:00:00"/>
    <s v="☺"/>
    <x v="0"/>
    <m/>
    <d v="2023-01-18T00:00:00"/>
    <x v="0"/>
    <m/>
    <x v="0"/>
    <m/>
    <x v="0"/>
    <m/>
    <m/>
    <m/>
    <m/>
    <m/>
    <n v="0"/>
  </r>
  <r>
    <x v="13"/>
    <s v="BC19839"/>
    <n v="4500524666"/>
    <d v="2022-11-24T00:00:00"/>
    <s v="DOC"/>
    <m/>
    <m/>
    <m/>
    <m/>
    <s v="1+1+1"/>
    <s v="84057958/B SUPPORT  + K-19108-72/E BALANCIER + T-48109-27/A POUSSOIR"/>
    <n v="12313"/>
    <d v="2023-01-09T00:00:00"/>
    <m/>
    <n v="2307"/>
    <m/>
    <n v="2307"/>
    <n v="0"/>
    <s v="LIVRE LE"/>
    <d v="2023-01-24T00:00:00"/>
    <s v="NON OK"/>
    <x v="1"/>
    <m/>
    <d v="2023-01-25T00:00:00"/>
    <x v="0"/>
    <m/>
    <x v="0"/>
    <m/>
    <x v="0"/>
    <m/>
    <m/>
    <m/>
    <m/>
    <m/>
    <n v="1364"/>
  </r>
  <r>
    <x v="13"/>
    <s v="BC19841"/>
    <n v="4500524667"/>
    <d v="2022-11-24T00:00:00"/>
    <s v="DOC"/>
    <m/>
    <m/>
    <m/>
    <m/>
    <s v="1+1"/>
    <s v="84057958/B SUPPORT POULIE + Z-09701-85/A BRACON POTENCE"/>
    <n v="12315"/>
    <d v="2023-01-16T00:00:00"/>
    <m/>
    <n v="1070"/>
    <m/>
    <n v="1070"/>
    <n v="0"/>
    <s v="LIVRE LE"/>
    <d v="2023-01-02T00:00:00"/>
    <s v="☺"/>
    <x v="1"/>
    <m/>
    <d v="2023-01-18T00:00:00"/>
    <x v="0"/>
    <m/>
    <x v="0"/>
    <m/>
    <x v="0"/>
    <m/>
    <m/>
    <m/>
    <m/>
    <m/>
    <n v="0"/>
  </r>
  <r>
    <x v="13"/>
    <s v="BC19842"/>
    <n v="4500524669"/>
    <d v="2022-11-24T00:00:00"/>
    <s v="DOC"/>
    <m/>
    <m/>
    <m/>
    <m/>
    <s v="1+1"/>
    <s v="84057958/B SUPPORT POULIE + Z-09701-85/A BRACON POTENCE"/>
    <n v="12316"/>
    <d v="2023-01-30T00:00:00"/>
    <m/>
    <n v="1070"/>
    <m/>
    <n v="1070"/>
    <n v="0"/>
    <s v="LIVRE LE"/>
    <d v="2023-01-02T00:00:00"/>
    <s v="☺"/>
    <x v="1"/>
    <m/>
    <d v="2023-01-18T00:00:00"/>
    <x v="0"/>
    <m/>
    <x v="0"/>
    <m/>
    <x v="0"/>
    <m/>
    <m/>
    <m/>
    <m/>
    <m/>
    <n v="0"/>
  </r>
  <r>
    <x v="13"/>
    <s v="BC19843"/>
    <n v="4500524668"/>
    <d v="2022-11-24T00:00:00"/>
    <s v="X"/>
    <m/>
    <m/>
    <m/>
    <m/>
    <s v="1+1"/>
    <s v="T-48109-27/A POUSSOIR 8-10T + Z-09701-85/A BRACON POTENCE"/>
    <n v="12317"/>
    <d v="2023-01-23T00:00:00"/>
    <m/>
    <n v="337"/>
    <m/>
    <n v="337"/>
    <n v="0"/>
    <s v="LIVRE LE"/>
    <d v="2023-01-02T00:00:00"/>
    <s v="☺"/>
    <x v="1"/>
    <m/>
    <d v="2023-01-18T00:00:00"/>
    <x v="0"/>
    <m/>
    <x v="0"/>
    <m/>
    <x v="0"/>
    <m/>
    <m/>
    <m/>
    <m/>
    <m/>
    <n v="0"/>
  </r>
  <r>
    <x v="14"/>
    <s v="BC19845"/>
    <s v="CR429345/T91426"/>
    <d v="2022-11-25T00:00:00"/>
    <s v="DE3434"/>
    <m/>
    <m/>
    <m/>
    <m/>
    <n v="1"/>
    <s v="ENS DE PCS"/>
    <n v="12319"/>
    <d v="2022-12-23T00:00:00"/>
    <m/>
    <n v="10285"/>
    <m/>
    <n v="10285"/>
    <n v="0"/>
    <s v="LIVRE LE"/>
    <d v="2023-01-27T00:00:00"/>
    <s v="NON OK"/>
    <x v="0"/>
    <m/>
    <d v="2023-01-31T00:00:00"/>
    <x v="0"/>
    <m/>
    <x v="0"/>
    <m/>
    <x v="0"/>
    <m/>
    <m/>
    <m/>
    <m/>
    <m/>
    <n v="0"/>
  </r>
  <r>
    <x v="13"/>
    <s v="BC19846"/>
    <n v="4500525284"/>
    <d v="2022-11-25T00:00:00"/>
    <s v="X"/>
    <m/>
    <m/>
    <m/>
    <m/>
    <s v="4+2"/>
    <s v="84068685/B TRAPPE ALU + 84077162/B SUPPORT TRAPPE"/>
    <n v="12320"/>
    <d v="2023-01-10T00:00:00"/>
    <m/>
    <n v="1314"/>
    <m/>
    <n v="1314"/>
    <n v="0"/>
    <s v="LIVRE LE"/>
    <d v="2023-01-02T00:00:00"/>
    <s v="☺"/>
    <x v="1"/>
    <m/>
    <d v="2023-01-18T00:00:00"/>
    <x v="0"/>
    <m/>
    <x v="0"/>
    <m/>
    <x v="0"/>
    <m/>
    <m/>
    <m/>
    <m/>
    <m/>
    <n v="53"/>
  </r>
  <r>
    <x v="1"/>
    <s v="BC19847"/>
    <n v="4503550877"/>
    <d v="2022-11-28T00:00:00"/>
    <m/>
    <m/>
    <m/>
    <d v="2022-12-02T00:00:00"/>
    <m/>
    <n v="5"/>
    <s v="N80507520 SUPPORT"/>
    <n v="12321"/>
    <d v="2023-01-23T00:00:00"/>
    <m/>
    <n v="125"/>
    <m/>
    <n v="125"/>
    <n v="0"/>
    <s v="LIVRE LE"/>
    <d v="2023-01-02T00:00:00"/>
    <s v="☺"/>
    <x v="0"/>
    <m/>
    <d v="2023-01-18T00:00:00"/>
    <x v="0"/>
    <m/>
    <x v="0"/>
    <m/>
    <x v="0"/>
    <m/>
    <m/>
    <m/>
    <m/>
    <m/>
    <n v="0"/>
  </r>
  <r>
    <x v="13"/>
    <s v="BC19849"/>
    <n v="4500525658"/>
    <d v="2022-11-28T00:00:00"/>
    <s v="X"/>
    <m/>
    <m/>
    <m/>
    <m/>
    <s v="6+2+1"/>
    <s v="84067448/A TUBE ROND + 84068685/B TRAPPE ALU + 84077162/B SUPPORT "/>
    <n v="12323"/>
    <d v="2023-01-12T00:00:00"/>
    <m/>
    <n v="783"/>
    <m/>
    <n v="783"/>
    <n v="0"/>
    <s v="LIVRE LE"/>
    <d v="2023-01-02T00:00:00"/>
    <s v="☺"/>
    <x v="1"/>
    <m/>
    <d v="2023-01-18T00:00:00"/>
    <x v="0"/>
    <m/>
    <x v="0"/>
    <m/>
    <x v="0"/>
    <m/>
    <m/>
    <m/>
    <m/>
    <m/>
    <n v="0"/>
  </r>
  <r>
    <x v="15"/>
    <s v="BC19850"/>
    <n v="4503550459"/>
    <d v="2022-11-30T00:00:00"/>
    <m/>
    <m/>
    <m/>
    <d v="2022-12-02T00:00:00"/>
    <m/>
    <s v="60+60+2"/>
    <s v="10705877737/05 CALE + 1070587739/05 CALE + N86100367/01 TUBE GUIDAGE"/>
    <n v="12324"/>
    <d v="2023-02-08T00:00:00"/>
    <m/>
    <n v="1780"/>
    <m/>
    <n v="1780"/>
    <n v="0"/>
    <s v="LIVRE LE"/>
    <d v="2023-02-07T00:00:00"/>
    <s v="☺"/>
    <x v="0"/>
    <m/>
    <d v="2023-02-14T00:00:00"/>
    <x v="0"/>
    <m/>
    <x v="0"/>
    <m/>
    <x v="0"/>
    <m/>
    <m/>
    <m/>
    <m/>
    <m/>
    <n v="1144"/>
  </r>
  <r>
    <x v="1"/>
    <s v="BC19851"/>
    <n v="4503552728"/>
    <d v="2022-11-30T00:00:00"/>
    <m/>
    <m/>
    <m/>
    <d v="2022-12-02T00:00:00"/>
    <m/>
    <n v="2"/>
    <s v="7023410004/03 BOITIER MECANISME"/>
    <n v="12325"/>
    <d v="2022-01-31T00:00:00"/>
    <m/>
    <n v="6300"/>
    <m/>
    <n v="6300"/>
    <n v="0"/>
    <s v="LIVRE LE"/>
    <d v="2023-01-26T00:00:00"/>
    <s v="NON OK"/>
    <x v="0"/>
    <m/>
    <d v="2023-01-31T00:00:00"/>
    <x v="0"/>
    <m/>
    <x v="0"/>
    <m/>
    <x v="0"/>
    <m/>
    <m/>
    <m/>
    <m/>
    <m/>
    <n v="1099"/>
  </r>
  <r>
    <x v="10"/>
    <s v="BC19853"/>
    <n v="4500526157"/>
    <d v="2022-12-02T00:00:00"/>
    <s v="X"/>
    <m/>
    <m/>
    <m/>
    <m/>
    <n v="8"/>
    <s v="82006385/A CLAVETTE PAR 18X11X170 NF E22-177"/>
    <n v="12327"/>
    <d v="2023-01-30T00:00:00"/>
    <m/>
    <n v="280"/>
    <m/>
    <n v="280"/>
    <n v="0"/>
    <s v="LIVRE LE"/>
    <d v="2023-01-02T00:00:00"/>
    <s v="☺"/>
    <x v="1"/>
    <m/>
    <d v="2023-01-05T00:00:00"/>
    <x v="0"/>
    <m/>
    <x v="0"/>
    <m/>
    <x v="0"/>
    <m/>
    <m/>
    <m/>
    <m/>
    <m/>
    <n v="0"/>
  </r>
  <r>
    <x v="16"/>
    <s v="BC19854"/>
    <n v="21988096"/>
    <d v="2022-12-02T00:00:00"/>
    <m/>
    <m/>
    <m/>
    <m/>
    <m/>
    <m/>
    <s v="CHASSIS INOX"/>
    <n v="12328"/>
    <d v="2023-06-06T00:00:00"/>
    <m/>
    <n v="83000"/>
    <m/>
    <m/>
    <n v="83000"/>
    <s v="EN COURS"/>
    <m/>
    <s v=""/>
    <x v="1"/>
    <m/>
    <m/>
    <x v="0"/>
    <m/>
    <x v="0"/>
    <m/>
    <x v="0"/>
    <m/>
    <m/>
    <m/>
    <m/>
    <m/>
    <m/>
  </r>
  <r>
    <x v="17"/>
    <s v="BC19855"/>
    <n v="5400054767"/>
    <d v="2022-12-05T00:00:00"/>
    <s v="X"/>
    <m/>
    <m/>
    <m/>
    <m/>
    <s v="1+4"/>
    <s v="84068690/B SUPPORT PLAQUE RABATABLE + A-01296-28/C MOYEU"/>
    <n v="12329"/>
    <d v="2023-02-13T00:00:00"/>
    <m/>
    <n v="456.5"/>
    <m/>
    <n v="456.5"/>
    <n v="0"/>
    <s v="LIVRE LE"/>
    <d v="2023-02-01T00:00:00"/>
    <s v="☺"/>
    <x v="1"/>
    <m/>
    <d v="2023-01-31T00:00:00"/>
    <x v="0"/>
    <m/>
    <x v="0"/>
    <m/>
    <x v="0"/>
    <m/>
    <m/>
    <m/>
    <m/>
    <m/>
    <n v="50"/>
  </r>
  <r>
    <x v="4"/>
    <s v="BC19856"/>
    <s v="CR429830/A01687"/>
    <d v="2022-12-05T00:00:00"/>
    <m/>
    <m/>
    <m/>
    <d v="2022-12-15T00:00:00"/>
    <m/>
    <n v="16"/>
    <s v="BOM004831 TAQUET A01687PD01019102/02-15"/>
    <n v="12330"/>
    <d v="2023-01-27T00:00:00"/>
    <m/>
    <n v="720"/>
    <m/>
    <n v="720"/>
    <n v="0"/>
    <s v="LIVRE LE"/>
    <d v="2023-01-30T00:00:00"/>
    <s v="NON OK"/>
    <x v="0"/>
    <m/>
    <d v="2023-01-31T00:00:00"/>
    <x v="0"/>
    <m/>
    <x v="0"/>
    <m/>
    <x v="0"/>
    <m/>
    <m/>
    <m/>
    <m/>
    <m/>
    <n v="117"/>
  </r>
  <r>
    <x v="1"/>
    <s v="BC19857"/>
    <n v="4503555524"/>
    <d v="2022-12-05T00:00:00"/>
    <m/>
    <m/>
    <m/>
    <m/>
    <m/>
    <n v="1"/>
    <s v="7060800012 POUTRE"/>
    <n v="12331"/>
    <d v="2023-01-30T00:00:00"/>
    <m/>
    <n v="375"/>
    <m/>
    <n v="375"/>
    <n v="0"/>
    <s v="LIVRE LE"/>
    <d v="2023-01-05T00:00:00"/>
    <s v="☺"/>
    <x v="0"/>
    <m/>
    <d v="2023-01-18T00:00:00"/>
    <x v="0"/>
    <m/>
    <x v="0"/>
    <m/>
    <x v="0"/>
    <m/>
    <m/>
    <m/>
    <m/>
    <m/>
    <n v="49"/>
  </r>
  <r>
    <x v="16"/>
    <s v="BC19858"/>
    <n v="21828701"/>
    <d v="2022-12-06T00:00:00"/>
    <m/>
    <m/>
    <m/>
    <m/>
    <m/>
    <m/>
    <s v="Supports BUA-1 + CASEMATES de Sauvegarde"/>
    <n v="12332"/>
    <d v="2023-04-03T00:00:00"/>
    <m/>
    <n v="236703.16"/>
    <m/>
    <n v="236703.16"/>
    <n v="0"/>
    <s v="SOLDE"/>
    <d v="2023-09-22T00:00:00"/>
    <s v="NON OK"/>
    <x v="1"/>
    <m/>
    <d v="2023-09-28T00:00:00"/>
    <x v="0"/>
    <m/>
    <x v="0"/>
    <m/>
    <x v="0"/>
    <m/>
    <m/>
    <m/>
    <m/>
    <m/>
    <m/>
  </r>
  <r>
    <x v="4"/>
    <s v="BC19859"/>
    <s v="CR430456/C01475"/>
    <d v="2022-12-06T00:00:00"/>
    <m/>
    <m/>
    <m/>
    <d v="2022-12-07T00:00:00"/>
    <m/>
    <s v="1+1"/>
    <s v="C246743 CAPOT LATERAL LECHEFRITE 90° + C142835 LECHEFRITE 90°"/>
    <n v="12333"/>
    <d v="2023-02-03T00:00:00"/>
    <m/>
    <n v="1500"/>
    <m/>
    <n v="1500"/>
    <n v="0"/>
    <s v="LIVRE LE"/>
    <d v="2023-01-19T00:00:00"/>
    <s v="☺"/>
    <x v="0"/>
    <m/>
    <d v="2023-01-25T00:00:00"/>
    <x v="0"/>
    <m/>
    <x v="0"/>
    <m/>
    <x v="0"/>
    <m/>
    <m/>
    <m/>
    <m/>
    <m/>
    <n v="102"/>
  </r>
  <r>
    <x v="1"/>
    <s v="BC19862"/>
    <n v="4503557935"/>
    <d v="2022-12-07T00:00:00"/>
    <m/>
    <m/>
    <m/>
    <m/>
    <m/>
    <n v="1"/>
    <s v="N26001500/02 CADRE DE CRIBLE"/>
    <n v="12336"/>
    <d v="2023-01-23T00:00:00"/>
    <m/>
    <n v="1250"/>
    <m/>
    <n v="1250"/>
    <n v="0"/>
    <s v="LIVRE LE"/>
    <d v="2023-01-09T00:00:00"/>
    <s v="☺"/>
    <x v="0"/>
    <m/>
    <d v="2023-01-18T00:00:00"/>
    <x v="0"/>
    <m/>
    <x v="0"/>
    <m/>
    <x v="0"/>
    <m/>
    <m/>
    <m/>
    <m/>
    <m/>
    <n v="535"/>
  </r>
  <r>
    <x v="17"/>
    <s v="BC19863"/>
    <n v="4500527165"/>
    <d v="2022-12-08T00:00:00"/>
    <s v="X"/>
    <m/>
    <m/>
    <m/>
    <m/>
    <s v="1+10"/>
    <s v="84101274/A PLATEFORME + 84102736/A KIT PLATEFORME"/>
    <n v="12337"/>
    <d v="2023-01-18T00:00:00"/>
    <m/>
    <n v="4150"/>
    <m/>
    <n v="4150"/>
    <n v="0"/>
    <s v="SOLDE"/>
    <d v="2023-02-03T00:00:00"/>
    <s v="NON OK"/>
    <x v="1"/>
    <m/>
    <d v="2023-02-16T00:00:00"/>
    <x v="0"/>
    <m/>
    <x v="0"/>
    <m/>
    <x v="0"/>
    <m/>
    <m/>
    <m/>
    <m/>
    <m/>
    <n v="906"/>
  </r>
  <r>
    <x v="1"/>
    <s v="BC19864"/>
    <n v="4503558916"/>
    <d v="2022-12-09T00:00:00"/>
    <m/>
    <m/>
    <m/>
    <m/>
    <m/>
    <n v="1"/>
    <s v="N83900526 PLAQUE"/>
    <n v="12338"/>
    <d v="2023-01-12T00:00:00"/>
    <m/>
    <n v="65"/>
    <m/>
    <n v="65"/>
    <n v="0"/>
    <s v="LIVRE LE"/>
    <d v="2023-01-05T00:00:00"/>
    <s v="☺"/>
    <x v="0"/>
    <m/>
    <d v="2023-01-18T00:00:00"/>
    <x v="0"/>
    <m/>
    <x v="0"/>
    <m/>
    <x v="0"/>
    <m/>
    <m/>
    <m/>
    <m/>
    <m/>
    <n v="13"/>
  </r>
  <r>
    <x v="1"/>
    <s v="BC19865"/>
    <n v="4503558906"/>
    <d v="2022-12-09T00:00:00"/>
    <m/>
    <m/>
    <m/>
    <m/>
    <m/>
    <n v="1"/>
    <s v="N23410516/06 VIBRATEUR"/>
    <n v="12339"/>
    <d v="2023-01-16T00:00:00"/>
    <m/>
    <n v="1650"/>
    <m/>
    <n v="1650"/>
    <n v="0"/>
    <s v="LIVRE LE"/>
    <d v="2023-01-24T00:00:00"/>
    <s v="NON OK"/>
    <x v="0"/>
    <m/>
    <d v="2023-01-25T00:00:00"/>
    <x v="0"/>
    <m/>
    <x v="0"/>
    <m/>
    <x v="0"/>
    <m/>
    <m/>
    <m/>
    <m/>
    <m/>
    <n v="563"/>
  </r>
  <r>
    <x v="5"/>
    <s v="BC19866"/>
    <n v="911982921"/>
    <d v="2022-12-12T00:00:00"/>
    <m/>
    <m/>
    <m/>
    <m/>
    <m/>
    <n v="1"/>
    <s v="6276-3023/0 MAT DE VIE"/>
    <n v="12340"/>
    <d v="2023-01-03T00:00:00"/>
    <m/>
    <n v="905"/>
    <m/>
    <n v="905"/>
    <n v="0"/>
    <s v="LIVRE LE"/>
    <d v="2023-01-19T00:00:00"/>
    <s v="NON OK"/>
    <x v="0"/>
    <m/>
    <d v="2023-01-25T00:00:00"/>
    <x v="0"/>
    <m/>
    <x v="0"/>
    <m/>
    <x v="0"/>
    <m/>
    <m/>
    <m/>
    <m/>
    <m/>
    <n v="119"/>
  </r>
  <r>
    <x v="1"/>
    <s v="BC19867"/>
    <s v="4503560886 AV1"/>
    <d v="2022-12-12T00:00:00"/>
    <m/>
    <m/>
    <m/>
    <d v="2022-12-13T00:00:00"/>
    <m/>
    <n v="1"/>
    <s v="N85404466/01 TRAVERSE"/>
    <n v="12341"/>
    <d v="2023-01-26T00:00:00"/>
    <m/>
    <n v="2350"/>
    <m/>
    <n v="2350"/>
    <n v="0"/>
    <s v="LIVRE LE"/>
    <d v="2023-01-24T00:00:00"/>
    <s v="☺"/>
    <x v="0"/>
    <m/>
    <d v="2023-01-25T00:00:00"/>
    <x v="0"/>
    <m/>
    <x v="0"/>
    <m/>
    <x v="0"/>
    <m/>
    <m/>
    <m/>
    <m/>
    <m/>
    <n v="456"/>
  </r>
  <r>
    <x v="1"/>
    <s v="BC19869"/>
    <s v="4503560784 AV1"/>
    <d v="2022-12-12T00:00:00"/>
    <m/>
    <m/>
    <m/>
    <m/>
    <m/>
    <s v="2+2"/>
    <s v="N83901784/02 TOLE D'EMBOITAGE + 1 N28500517 CARTER"/>
    <n v="12343"/>
    <d v="2023-02-06T00:00:00"/>
    <m/>
    <n v="1260"/>
    <m/>
    <n v="1260"/>
    <n v="0"/>
    <s v="LIVRE LE"/>
    <d v="2023-02-01T00:00:00"/>
    <s v="☺"/>
    <x v="0"/>
    <m/>
    <d v="2023-02-07T00:00:00"/>
    <x v="0"/>
    <m/>
    <x v="0"/>
    <m/>
    <x v="0"/>
    <m/>
    <m/>
    <m/>
    <m/>
    <m/>
    <n v="0"/>
  </r>
  <r>
    <x v="1"/>
    <s v="BC19870"/>
    <n v="450356770"/>
    <d v="2022-12-12T00:00:00"/>
    <m/>
    <m/>
    <m/>
    <m/>
    <m/>
    <s v="10+2+3"/>
    <s v="MM0904829 VIS HEXAGONAL + N80507572 SUPPORT + N80507520 SUPPORT"/>
    <n v="12344"/>
    <d v="2023-02-13T00:00:00"/>
    <m/>
    <n v="305"/>
    <m/>
    <n v="305"/>
    <n v="0"/>
    <s v="LIVRE LE"/>
    <d v="2023-01-30T00:00:00"/>
    <s v="☺"/>
    <x v="0"/>
    <m/>
    <d v="2023-01-31T00:00:00"/>
    <x v="0"/>
    <m/>
    <x v="0"/>
    <m/>
    <x v="0"/>
    <m/>
    <m/>
    <m/>
    <m/>
    <m/>
    <n v="0"/>
  </r>
  <r>
    <x v="17"/>
    <s v="BC19871"/>
    <n v="5400064933"/>
    <d v="2022-12-13T00:00:00"/>
    <s v="X"/>
    <m/>
    <m/>
    <m/>
    <m/>
    <n v="2"/>
    <s v="82026931/C PIED STABILISATEUR"/>
    <n v="12345"/>
    <d v="2023-01-18T00:00:00"/>
    <m/>
    <n v="550"/>
    <m/>
    <n v="550"/>
    <n v="0"/>
    <s v="LIVRE LE"/>
    <d v="2023-01-05T00:00:00"/>
    <s v="☺"/>
    <x v="1"/>
    <m/>
    <d v="2023-01-18T00:00:00"/>
    <x v="0"/>
    <m/>
    <x v="0"/>
    <m/>
    <x v="0"/>
    <m/>
    <m/>
    <m/>
    <m/>
    <m/>
    <n v="12"/>
  </r>
  <r>
    <x v="7"/>
    <s v="BC19874"/>
    <s v="HG3939605"/>
    <d v="2022-12-15T00:00:00"/>
    <m/>
    <m/>
    <m/>
    <m/>
    <m/>
    <s v="1+1"/>
    <s v="2022-652_PD_0228 Embase antenne + 2022-652_PD_0226 Support coffret jonction"/>
    <n v="12348"/>
    <d v="2023-01-16T00:00:00"/>
    <m/>
    <n v="270"/>
    <m/>
    <n v="270"/>
    <n v="0"/>
    <s v="LIVRE LE"/>
    <d v="2023-01-05T00:00:00"/>
    <s v="☺"/>
    <x v="0"/>
    <m/>
    <d v="2023-01-18T00:00:00"/>
    <x v="0"/>
    <m/>
    <x v="0"/>
    <m/>
    <x v="0"/>
    <m/>
    <m/>
    <m/>
    <m/>
    <m/>
    <n v="26"/>
  </r>
  <r>
    <x v="13"/>
    <s v="BC19875"/>
    <n v="4500528198"/>
    <d v="2022-12-15T00:00:00"/>
    <s v="X"/>
    <m/>
    <m/>
    <m/>
    <m/>
    <n v="3"/>
    <s v="Z-09701-85/A BRACON POTENCE"/>
    <n v="12349"/>
    <d v="2023-02-06T00:00:00"/>
    <m/>
    <n v="825"/>
    <m/>
    <n v="825"/>
    <n v="0"/>
    <s v="LIVRE LE"/>
    <d v="2023-02-01T00:00:00"/>
    <s v="☺"/>
    <x v="1"/>
    <m/>
    <d v="2023-02-07T00:00:00"/>
    <x v="0"/>
    <m/>
    <x v="0"/>
    <m/>
    <x v="0"/>
    <m/>
    <m/>
    <m/>
    <m/>
    <m/>
    <n v="283"/>
  </r>
  <r>
    <x v="13"/>
    <s v="BC19876"/>
    <n v="4500528200"/>
    <d v="2022-12-15T00:00:00"/>
    <s v="X"/>
    <m/>
    <m/>
    <m/>
    <m/>
    <n v="3"/>
    <s v="Z-09701-85/A BRACON POTENCE"/>
    <n v="12350"/>
    <d v="2023-03-06T00:00:00"/>
    <m/>
    <n v="825"/>
    <m/>
    <n v="825"/>
    <n v="0"/>
    <s v="LIVRE LE"/>
    <d v="2023-03-01T00:00:00"/>
    <s v="☺"/>
    <x v="1"/>
    <m/>
    <d v="2023-03-09T00:00:00"/>
    <x v="0"/>
    <m/>
    <x v="0"/>
    <m/>
    <x v="0"/>
    <m/>
    <m/>
    <m/>
    <m/>
    <m/>
    <n v="0"/>
  </r>
  <r>
    <x v="13"/>
    <s v="BC19877"/>
    <n v="4500528199"/>
    <d v="2022-12-15T00:00:00"/>
    <s v="X"/>
    <m/>
    <m/>
    <m/>
    <m/>
    <s v="2+3"/>
    <s v="R-31108-11/A ADAPTATEUR MOUFLE + Z-09701-85/A BRACON POTENCE"/>
    <n v="12351"/>
    <d v="2023-02-13T00:00:00"/>
    <m/>
    <n v="1495"/>
    <m/>
    <n v="1495"/>
    <n v="0"/>
    <s v="LIVRE LE"/>
    <d v="2023-02-01T00:00:00"/>
    <s v="☺"/>
    <x v="1"/>
    <m/>
    <d v="2023-02-07T00:00:00"/>
    <x v="0"/>
    <m/>
    <x v="0"/>
    <m/>
    <x v="0"/>
    <m/>
    <m/>
    <m/>
    <m/>
    <m/>
    <n v="103"/>
  </r>
  <r>
    <x v="13"/>
    <s v="BC19878"/>
    <n v="4500528197"/>
    <d v="2022-12-15T00:00:00"/>
    <s v="X"/>
    <m/>
    <m/>
    <m/>
    <m/>
    <n v="6"/>
    <s v="84067448/A TUBE ROND 21.3 X 2.3 X 510 CAB/IN"/>
    <n v="12352"/>
    <d v="2023-02-20T00:00:00"/>
    <m/>
    <n v="126"/>
    <m/>
    <n v="126"/>
    <n v="0"/>
    <s v="LIVRE LE"/>
    <d v="2023-02-01T00:00:00"/>
    <s v="☺"/>
    <x v="1"/>
    <m/>
    <d v="2023-02-07T00:00:00"/>
    <x v="0"/>
    <m/>
    <x v="0"/>
    <m/>
    <x v="0"/>
    <m/>
    <m/>
    <m/>
    <m/>
    <m/>
    <n v="0"/>
  </r>
  <r>
    <x v="1"/>
    <s v="BC19879"/>
    <n v="4503564255"/>
    <d v="2022-12-15T00:00:00"/>
    <m/>
    <m/>
    <m/>
    <m/>
    <m/>
    <n v="1"/>
    <s v="7023410005/03 BOITIER MECANISME"/>
    <n v="12353"/>
    <d v="2023-02-06T00:00:00"/>
    <m/>
    <n v="3150"/>
    <m/>
    <n v="3150"/>
    <n v="0"/>
    <s v="LIVRE LE"/>
    <d v="2023-01-26T00:00:00"/>
    <s v="☺"/>
    <x v="0"/>
    <m/>
    <d v="2023-01-31T00:00:00"/>
    <x v="0"/>
    <m/>
    <x v="0"/>
    <m/>
    <x v="0"/>
    <m/>
    <m/>
    <m/>
    <m/>
    <m/>
    <n v="701"/>
  </r>
  <r>
    <x v="1"/>
    <s v="BC19880"/>
    <n v="4503564285"/>
    <d v="2022-12-16T00:00:00"/>
    <m/>
    <m/>
    <m/>
    <m/>
    <m/>
    <n v="2"/>
    <s v="N83901822/05 TOLE D'EMBOITAGE"/>
    <n v="12354"/>
    <d v="2023-01-16T00:00:00"/>
    <m/>
    <n v="3100"/>
    <m/>
    <n v="3100"/>
    <n v="0"/>
    <s v="LIVRE LE"/>
    <d v="2023-01-19T00:00:00"/>
    <s v="NON OK"/>
    <x v="0"/>
    <m/>
    <d v="2023-01-25T00:00:00"/>
    <x v="0"/>
    <m/>
    <x v="0"/>
    <m/>
    <x v="0"/>
    <m/>
    <m/>
    <m/>
    <m/>
    <m/>
    <n v="0"/>
  </r>
  <r>
    <x v="1"/>
    <s v="BC19881"/>
    <s v="4503564296 AV1"/>
    <d v="2022-12-16T00:00:00"/>
    <m/>
    <m/>
    <m/>
    <d v="2022-12-20T00:00:00"/>
    <m/>
    <n v="3"/>
    <s v="N85404462 TRAVERSE"/>
    <n v="12355"/>
    <d v="2023-01-31T00:00:00"/>
    <m/>
    <n v="6600"/>
    <m/>
    <n v="6600"/>
    <n v="0"/>
    <s v="LIVRE LE"/>
    <d v="2023-01-24T00:00:00"/>
    <s v="☺"/>
    <x v="0"/>
    <m/>
    <d v="2023-01-25T00:00:00"/>
    <x v="0"/>
    <m/>
    <x v="0"/>
    <m/>
    <x v="0"/>
    <m/>
    <m/>
    <m/>
    <m/>
    <m/>
    <n v="111"/>
  </r>
  <r>
    <x v="1"/>
    <s v="BC19882"/>
    <n v="4503564337"/>
    <d v="2022-12-16T00:00:00"/>
    <m/>
    <m/>
    <m/>
    <m/>
    <m/>
    <s v="10+10+10"/>
    <s v="N27095070 CALE + N27095073 CALE + 1070589817/02 CALE"/>
    <n v="12356"/>
    <d v="2023-01-30T00:00:00"/>
    <m/>
    <n v="600"/>
    <m/>
    <n v="600"/>
    <n v="0"/>
    <s v="LIVRE LE"/>
    <d v="2023-01-03T00:00:00"/>
    <s v="☺"/>
    <x v="0"/>
    <m/>
    <d v="2023-01-18T00:00:00"/>
    <x v="0"/>
    <m/>
    <x v="0"/>
    <m/>
    <x v="0"/>
    <m/>
    <m/>
    <m/>
    <m/>
    <m/>
    <n v="489"/>
  </r>
  <r>
    <x v="1"/>
    <s v="BC19883"/>
    <n v="4503564656"/>
    <d v="2022-12-16T00:00:00"/>
    <m/>
    <m/>
    <m/>
    <m/>
    <m/>
    <s v="1+1"/>
    <s v="MM0904779/03 COUVERCLE + MM0905161 SUPPORT"/>
    <n v="12357"/>
    <d v="2023-02-06T00:00:00"/>
    <m/>
    <n v="260"/>
    <m/>
    <n v="260"/>
    <n v="0"/>
    <s v="LIVRE LE"/>
    <d v="2023-02-01T00:00:00"/>
    <s v="☺"/>
    <x v="0"/>
    <m/>
    <d v="2023-02-07T00:00:00"/>
    <x v="0"/>
    <m/>
    <x v="0"/>
    <m/>
    <x v="0"/>
    <m/>
    <m/>
    <m/>
    <m/>
    <m/>
    <n v="0"/>
  </r>
  <r>
    <x v="1"/>
    <s v="BC19884"/>
    <s v="4503564671 AV1"/>
    <d v="2022-12-16T00:00:00"/>
    <m/>
    <m/>
    <m/>
    <d v="2022-12-20T00:00:00"/>
    <m/>
    <n v="1"/>
    <s v="N27223754/03 CALE"/>
    <n v="12358"/>
    <d v="2023-01-16T00:00:00"/>
    <m/>
    <n v="175"/>
    <m/>
    <n v="175"/>
    <n v="0"/>
    <s v="LIVRE LE"/>
    <d v="2023-01-19T00:00:00"/>
    <s v="NON OK"/>
    <x v="0"/>
    <m/>
    <d v="2023-01-25T00:00:00"/>
    <x v="0"/>
    <m/>
    <x v="0"/>
    <m/>
    <x v="0"/>
    <m/>
    <m/>
    <m/>
    <m/>
    <m/>
    <n v="65"/>
  </r>
  <r>
    <x v="1"/>
    <s v="BC19886"/>
    <n v="4503565808"/>
    <d v="2022-12-19T00:00:00"/>
    <m/>
    <m/>
    <m/>
    <m/>
    <m/>
    <n v="40"/>
    <s v="MM0904139 VIS TETON"/>
    <n v="12360"/>
    <d v="2023-02-20T00:00:00"/>
    <m/>
    <n v="620"/>
    <m/>
    <n v="620"/>
    <n v="0"/>
    <s v="LIVRE LE"/>
    <d v="2023-02-13T00:00:00"/>
    <s v="☺"/>
    <x v="0"/>
    <m/>
    <d v="2023-02-16T00:00:00"/>
    <x v="0"/>
    <m/>
    <x v="0"/>
    <m/>
    <x v="0"/>
    <m/>
    <m/>
    <m/>
    <m/>
    <m/>
    <n v="0"/>
  </r>
  <r>
    <x v="10"/>
    <s v="BC19887"/>
    <n v="4500528815"/>
    <d v="2022-12-19T00:00:00"/>
    <s v="X"/>
    <m/>
    <m/>
    <m/>
    <m/>
    <n v="9"/>
    <s v="84005517/A CALE / 1X150X358 /CC"/>
    <n v="12361"/>
    <d v="2023-01-30T00:00:00"/>
    <m/>
    <n v="270"/>
    <m/>
    <n v="270"/>
    <n v="0"/>
    <s v="LIVRE LE"/>
    <d v="2023-01-02T00:00:00"/>
    <s v="☺"/>
    <x v="1"/>
    <m/>
    <d v="2023-01-05T00:00:00"/>
    <x v="0"/>
    <m/>
    <x v="0"/>
    <m/>
    <x v="0"/>
    <m/>
    <m/>
    <m/>
    <m/>
    <m/>
    <n v="162"/>
  </r>
  <r>
    <x v="1"/>
    <s v="BC19888"/>
    <n v="4503566037"/>
    <d v="2022-12-19T00:00:00"/>
    <m/>
    <m/>
    <m/>
    <m/>
    <m/>
    <s v="3+6"/>
    <s v="MM1817577 CADRE DE CRIBLE + MM1817578 CADRE DE CRIBLE"/>
    <n v="12362"/>
    <d v="2023-01-18T00:00:00"/>
    <m/>
    <n v="20700"/>
    <m/>
    <n v="20700"/>
    <n v="0"/>
    <s v="LIVRE LE"/>
    <d v="2023-01-27T00:00:00"/>
    <s v="NON OK"/>
    <x v="0"/>
    <m/>
    <d v="2023-01-31T00:00:00"/>
    <x v="0"/>
    <m/>
    <x v="0"/>
    <m/>
    <x v="0"/>
    <m/>
    <m/>
    <m/>
    <m/>
    <m/>
    <n v="4178"/>
  </r>
  <r>
    <x v="18"/>
    <s v="BC19889"/>
    <n v="93809"/>
    <d v="2022-12-20T00:00:00"/>
    <s v="DE3468"/>
    <m/>
    <m/>
    <m/>
    <m/>
    <n v="1"/>
    <s v="ENS DE PCS"/>
    <n v="12363"/>
    <d v="2023-02-10T00:00:00"/>
    <m/>
    <n v="9350"/>
    <m/>
    <n v="9350"/>
    <n v="0"/>
    <s v="LIVRE LE"/>
    <d v="2023-02-17T00:00:00"/>
    <s v="NON OK"/>
    <x v="0"/>
    <m/>
    <d v="2023-02-23T00:00:00"/>
    <x v="0"/>
    <m/>
    <x v="0"/>
    <m/>
    <x v="0"/>
    <m/>
    <m/>
    <m/>
    <m/>
    <m/>
    <n v="0"/>
  </r>
  <r>
    <x v="1"/>
    <s v="BC19890"/>
    <n v="4503566848"/>
    <d v="2022-12-20T00:00:00"/>
    <m/>
    <m/>
    <m/>
    <m/>
    <m/>
    <s v="1+1+1+2"/>
    <s v="MM1844144+MM1844355+MM1844943 CASSETTE GRILLE + MM1858887 PIEDS"/>
    <n v="12364"/>
    <d v="2023-01-18T00:00:00"/>
    <m/>
    <n v="8680"/>
    <m/>
    <n v="8680"/>
    <n v="0"/>
    <s v="SOLDE"/>
    <d v="2023-01-27T00:00:00"/>
    <s v="NON OK"/>
    <x v="0"/>
    <m/>
    <d v="2023-01-31T00:00:00"/>
    <x v="0"/>
    <m/>
    <x v="0"/>
    <m/>
    <x v="0"/>
    <m/>
    <m/>
    <m/>
    <m/>
    <m/>
    <n v="4190"/>
  </r>
  <r>
    <x v="1"/>
    <s v="BC19891"/>
    <s v="4503567856 AV1"/>
    <d v="2022-12-21T00:00:00"/>
    <m/>
    <m/>
    <m/>
    <m/>
    <m/>
    <n v="36"/>
    <s v="7078457107 BALOURD"/>
    <n v="12365"/>
    <d v="2023-01-19T00:00:00"/>
    <m/>
    <n v="937"/>
    <m/>
    <n v="937"/>
    <n v="0"/>
    <s v="LIVRE LE"/>
    <d v="2023-01-09T00:00:00"/>
    <s v="☺"/>
    <x v="0"/>
    <m/>
    <d v="2023-01-18T00:00:00"/>
    <x v="0"/>
    <m/>
    <x v="0"/>
    <m/>
    <x v="0"/>
    <m/>
    <m/>
    <m/>
    <m/>
    <m/>
    <n v="729"/>
  </r>
  <r>
    <x v="6"/>
    <s v="BC19892"/>
    <s v="PRO2201464"/>
    <d v="2022-12-21T00:00:00"/>
    <m/>
    <m/>
    <m/>
    <m/>
    <m/>
    <n v="1"/>
    <s v="VANNE NuFDA-110 DN600"/>
    <n v="12366"/>
    <d v="2023-02-24T00:00:00"/>
    <m/>
    <n v="14010"/>
    <m/>
    <n v="14010"/>
    <n v="0"/>
    <s v="LIVRE LE"/>
    <d v="2023-03-23T00:00:00"/>
    <s v="NON OK"/>
    <x v="0"/>
    <m/>
    <d v="2023-03-29T00:00:00"/>
    <x v="0"/>
    <m/>
    <x v="0"/>
    <m/>
    <x v="0"/>
    <m/>
    <m/>
    <m/>
    <m/>
    <m/>
    <n v="2573"/>
  </r>
  <r>
    <x v="13"/>
    <s v="BC19893"/>
    <n v="4500529322"/>
    <d v="2022-12-22T00:00:00"/>
    <s v="DOC"/>
    <m/>
    <m/>
    <m/>
    <m/>
    <n v="1"/>
    <s v="H-31108-26/D BALANCIER NU MR295"/>
    <n v="12367"/>
    <d v="2023-02-17T00:00:00"/>
    <m/>
    <n v="1900"/>
    <m/>
    <n v="1900"/>
    <n v="0"/>
    <s v="LIVRE LE"/>
    <d v="2023-01-24T00:00:00"/>
    <s v="☺"/>
    <x v="1"/>
    <m/>
    <d v="2023-01-25T00:00:00"/>
    <x v="0"/>
    <m/>
    <x v="0"/>
    <m/>
    <x v="0"/>
    <m/>
    <m/>
    <m/>
    <m/>
    <m/>
    <n v="611"/>
  </r>
  <r>
    <x v="1"/>
    <s v="BC19895"/>
    <n v="4503569408"/>
    <d v="2023-01-02T00:00:00"/>
    <m/>
    <m/>
    <m/>
    <m/>
    <m/>
    <s v="3+6"/>
    <s v="MM1817577 CADRE DE CRIBLE + MM1817578 CADRE DE CRIBLE"/>
    <n v="12369"/>
    <d v="2023-01-30T00:00:00"/>
    <m/>
    <n v="20700"/>
    <m/>
    <n v="20700"/>
    <n v="0"/>
    <s v="LIVRE LE"/>
    <d v="2023-01-27T00:00:00"/>
    <s v="☺"/>
    <x v="0"/>
    <m/>
    <d v="2023-01-31T00:00:00"/>
    <x v="0"/>
    <m/>
    <x v="0"/>
    <m/>
    <x v="0"/>
    <m/>
    <m/>
    <m/>
    <m/>
    <m/>
    <n v="4178"/>
  </r>
  <r>
    <x v="1"/>
    <s v="BC19896"/>
    <n v="4503573623"/>
    <d v="2023-01-02T00:00:00"/>
    <m/>
    <m/>
    <m/>
    <m/>
    <m/>
    <n v="1"/>
    <s v="MM1391334 RONDELLE"/>
    <n v="12370"/>
    <d v="2023-01-02T00:00:00"/>
    <m/>
    <n v="15"/>
    <m/>
    <n v="15"/>
    <n v="0"/>
    <s v="LIVRE LE"/>
    <d v="2023-02-01T00:00:00"/>
    <s v="NON OK"/>
    <x v="0"/>
    <m/>
    <d v="2023-02-07T00:00:00"/>
    <x v="0"/>
    <m/>
    <x v="0"/>
    <m/>
    <x v="0"/>
    <m/>
    <m/>
    <m/>
    <m/>
    <m/>
    <n v="3"/>
  </r>
  <r>
    <x v="15"/>
    <s v="BC19897"/>
    <n v="4503571456"/>
    <d v="2023-01-03T00:00:00"/>
    <m/>
    <m/>
    <m/>
    <m/>
    <m/>
    <n v="60"/>
    <s v="1070587740/04 CALES"/>
    <n v="12371"/>
    <d v="2023-03-17T00:00:00"/>
    <m/>
    <n v="900"/>
    <m/>
    <n v="900"/>
    <n v="0"/>
    <s v="LIVRE LE"/>
    <d v="2023-02-07T00:00:00"/>
    <s v="☺"/>
    <x v="0"/>
    <m/>
    <d v="2023-02-14T00:00:00"/>
    <x v="0"/>
    <m/>
    <x v="0"/>
    <m/>
    <x v="0"/>
    <m/>
    <m/>
    <m/>
    <m/>
    <m/>
    <n v="1022"/>
  </r>
  <r>
    <x v="1"/>
    <s v="BC19898"/>
    <n v="4503573914"/>
    <d v="2023-01-03T00:00:00"/>
    <m/>
    <m/>
    <m/>
    <m/>
    <m/>
    <n v="5"/>
    <s v="N80507520 SUPPORT"/>
    <n v="12372"/>
    <d v="2023-02-27T00:00:00"/>
    <m/>
    <n v="125"/>
    <m/>
    <n v="125"/>
    <n v="0"/>
    <s v="LIVRE LE"/>
    <d v="2023-02-01T00:00:00"/>
    <s v="☺"/>
    <x v="0"/>
    <m/>
    <d v="2023-02-07T00:00:00"/>
    <x v="0"/>
    <m/>
    <x v="0"/>
    <m/>
    <x v="0"/>
    <m/>
    <m/>
    <m/>
    <m/>
    <m/>
    <n v="0"/>
  </r>
  <r>
    <x v="1"/>
    <s v="BC19899"/>
    <n v="4503573887"/>
    <d v="2023-01-03T00:00:00"/>
    <m/>
    <m/>
    <m/>
    <m/>
    <m/>
    <s v="10+2"/>
    <s v="7027095027 CALE + N70000754 ADAPTATEUR"/>
    <n v="12373"/>
    <d v="2023-02-20T00:00:00"/>
    <m/>
    <n v="182"/>
    <m/>
    <n v="182"/>
    <n v="0"/>
    <s v="LIVRE LE"/>
    <d v="2023-02-01T00:00:00"/>
    <s v="☺"/>
    <x v="0"/>
    <m/>
    <d v="2023-02-07T00:00:00"/>
    <x v="0"/>
    <m/>
    <x v="0"/>
    <m/>
    <x v="0"/>
    <m/>
    <m/>
    <m/>
    <m/>
    <m/>
    <n v="80"/>
  </r>
  <r>
    <x v="1"/>
    <s v="BC19900"/>
    <n v="4503573921"/>
    <d v="2023-01-03T00:00:00"/>
    <m/>
    <m/>
    <m/>
    <m/>
    <m/>
    <n v="2"/>
    <s v="7045602008 FREIN D'ECROU"/>
    <n v="12374"/>
    <d v="2023-02-27T00:00:00"/>
    <m/>
    <n v="110"/>
    <m/>
    <n v="110"/>
    <n v="0"/>
    <s v="LIVRE LE"/>
    <d v="2023-02-01T00:00:00"/>
    <s v="☺"/>
    <x v="0"/>
    <m/>
    <d v="2023-02-07T00:00:00"/>
    <x v="0"/>
    <m/>
    <x v="0"/>
    <m/>
    <x v="0"/>
    <m/>
    <m/>
    <m/>
    <m/>
    <m/>
    <n v="0"/>
  </r>
  <r>
    <x v="1"/>
    <s v="BC19901"/>
    <n v="4503576349"/>
    <d v="2023-01-05T00:00:00"/>
    <m/>
    <m/>
    <m/>
    <m/>
    <m/>
    <n v="10"/>
    <s v="N27095061/02 CALE"/>
    <n v="12375"/>
    <d v="2023-02-20T00:00:00"/>
    <m/>
    <n v="50"/>
    <m/>
    <n v="50"/>
    <n v="0"/>
    <s v="LIVRE LE"/>
    <d v="2023-02-01T00:00:00"/>
    <s v="☺"/>
    <x v="0"/>
    <m/>
    <d v="2023-02-07T00:00:00"/>
    <x v="0"/>
    <m/>
    <x v="0"/>
    <m/>
    <x v="0"/>
    <m/>
    <m/>
    <m/>
    <m/>
    <m/>
    <n v="81"/>
  </r>
  <r>
    <x v="10"/>
    <s v="BC19902"/>
    <n v="4500530602"/>
    <d v="2023-01-05T00:00:00"/>
    <s v="X"/>
    <m/>
    <m/>
    <m/>
    <m/>
    <n v="4"/>
    <s v="82006395/A CLAVETTE "/>
    <n v="12376"/>
    <d v="2023-02-06T00:00:00"/>
    <m/>
    <n v="140"/>
    <m/>
    <n v="140"/>
    <n v="0"/>
    <s v="LIVRE LE"/>
    <d v="2023-02-01T00:00:00"/>
    <s v="☺"/>
    <x v="1"/>
    <m/>
    <d v="2023-02-07T00:00:00"/>
    <x v="0"/>
    <m/>
    <x v="0"/>
    <m/>
    <x v="0"/>
    <m/>
    <m/>
    <m/>
    <m/>
    <m/>
    <n v="0"/>
  </r>
  <r>
    <x v="10"/>
    <s v="BC19903"/>
    <n v="4500530752"/>
    <d v="2023-01-06T00:00:00"/>
    <s v="X"/>
    <m/>
    <m/>
    <m/>
    <m/>
    <n v="17"/>
    <s v="84004335/A CALE / 82X110X0,25 /CB"/>
    <n v="12380"/>
    <d v="2023-01-18T00:00:00"/>
    <m/>
    <n v="340"/>
    <m/>
    <n v="340"/>
    <n v="0"/>
    <s v="LIVRE LE"/>
    <d v="2023-01-10T00:00:00"/>
    <s v="☺"/>
    <x v="1"/>
    <m/>
    <d v="2023-01-18T00:00:00"/>
    <x v="0"/>
    <m/>
    <x v="0"/>
    <m/>
    <x v="0"/>
    <m/>
    <m/>
    <m/>
    <m/>
    <m/>
    <n v="21"/>
  </r>
  <r>
    <x v="10"/>
    <s v="BC19903/2"/>
    <n v="4500530754"/>
    <d v="2023-01-06T00:00:00"/>
    <s v="X"/>
    <m/>
    <m/>
    <m/>
    <m/>
    <n v="76"/>
    <s v="84004335/A CALE / 82X110X0,25 /CB"/>
    <n v="12380"/>
    <d v="2023-02-01T00:00:00"/>
    <m/>
    <n v="1520"/>
    <m/>
    <n v="1520"/>
    <n v="0"/>
    <s v="LIVRE LE"/>
    <d v="2023-01-24T00:00:00"/>
    <s v="☺"/>
    <x v="1"/>
    <m/>
    <d v="2023-01-25T00:00:00"/>
    <x v="0"/>
    <m/>
    <x v="0"/>
    <m/>
    <x v="0"/>
    <m/>
    <m/>
    <m/>
    <m/>
    <m/>
    <n v="0"/>
  </r>
  <r>
    <x v="0"/>
    <s v="BC19904"/>
    <s v="PRO2300018"/>
    <d v="2023-01-09T00:00:00"/>
    <m/>
    <m/>
    <m/>
    <m/>
    <m/>
    <n v="3"/>
    <s v="CONTRE BRIDE DN 400-850-89"/>
    <n v="12381"/>
    <d v="2023-01-16T00:00:00"/>
    <m/>
    <n v="310"/>
    <m/>
    <n v="310"/>
    <n v="0"/>
    <s v="LIVRE LE"/>
    <d v="2023-01-13T00:00:00"/>
    <s v="☺"/>
    <x v="0"/>
    <m/>
    <d v="2023-01-18T00:00:00"/>
    <x v="0"/>
    <m/>
    <x v="0"/>
    <m/>
    <x v="0"/>
    <m/>
    <m/>
    <m/>
    <m/>
    <m/>
    <n v="172"/>
  </r>
  <r>
    <x v="6"/>
    <s v="BC19905"/>
    <s v="PRO2300017"/>
    <d v="2023-01-09T00:00:00"/>
    <m/>
    <m/>
    <m/>
    <m/>
    <m/>
    <n v="4"/>
    <s v="TUBE REDUIT SVT PLAN D126577-A"/>
    <n v="12382"/>
    <d v="2023-01-23T00:00:00"/>
    <m/>
    <n v="1600"/>
    <m/>
    <n v="1600"/>
    <n v="0"/>
    <s v="LIVRE LE"/>
    <d v="2023-01-30T00:00:00"/>
    <s v="NON OK"/>
    <x v="0"/>
    <m/>
    <d v="2023-01-31T00:00:00"/>
    <x v="0"/>
    <m/>
    <x v="0"/>
    <m/>
    <x v="0"/>
    <m/>
    <m/>
    <m/>
    <m/>
    <m/>
    <n v="0"/>
  </r>
  <r>
    <x v="19"/>
    <s v="BC19906"/>
    <n v="802103390"/>
    <d v="2023-01-10T00:00:00"/>
    <m/>
    <m/>
    <m/>
    <m/>
    <m/>
    <n v="680"/>
    <s v="PLATINE SUSPENTE CORNICHE"/>
    <n v="12383"/>
    <d v="2023-01-20T00:00:00"/>
    <m/>
    <n v="2380"/>
    <m/>
    <n v="2380"/>
    <n v="0"/>
    <s v="LIVRE LE"/>
    <d v="2023-01-16T00:00:00"/>
    <s v="☺"/>
    <x v="0"/>
    <m/>
    <d v="2023-01-31T00:00:00"/>
    <x v="0"/>
    <m/>
    <x v="0"/>
    <m/>
    <x v="0"/>
    <m/>
    <m/>
    <m/>
    <m/>
    <m/>
    <n v="687"/>
  </r>
  <r>
    <x v="20"/>
    <s v="BC19907"/>
    <s v="SVT MAIL DU 10/01/23"/>
    <d v="2023-01-12T00:00:00"/>
    <m/>
    <m/>
    <m/>
    <m/>
    <m/>
    <n v="1"/>
    <s v="ENSEMBLE DE TUBES - NEGOCE"/>
    <n v="12384"/>
    <d v="2023-01-18T00:00:00"/>
    <m/>
    <n v="1294.56"/>
    <m/>
    <n v="1294.56"/>
    <n v="0"/>
    <s v="LIVRE LE"/>
    <d v="2023-01-23T00:00:00"/>
    <s v="NON OK"/>
    <x v="0"/>
    <m/>
    <d v="2023-01-31T00:00:00"/>
    <x v="0"/>
    <m/>
    <x v="0"/>
    <m/>
    <x v="0"/>
    <m/>
    <m/>
    <m/>
    <m/>
    <m/>
    <n v="0"/>
  </r>
  <r>
    <x v="1"/>
    <s v="BC19908"/>
    <n v="4503578179"/>
    <d v="2023-01-12T00:00:00"/>
    <m/>
    <m/>
    <m/>
    <m/>
    <m/>
    <s v="1+20"/>
    <s v="MM1270381 SUPPORT + 1070588724/05 CALE"/>
    <n v="12385"/>
    <d v="2023-02-09T00:00:00"/>
    <m/>
    <n v="195"/>
    <m/>
    <n v="195"/>
    <n v="0"/>
    <s v="LIVRE LE"/>
    <d v="2023-02-17T00:00:00"/>
    <s v="NON OK"/>
    <x v="0"/>
    <m/>
    <d v="2023-03-23T00:00:00"/>
    <x v="0"/>
    <m/>
    <x v="0"/>
    <m/>
    <x v="0"/>
    <m/>
    <m/>
    <m/>
    <m/>
    <m/>
    <n v="84"/>
  </r>
  <r>
    <x v="1"/>
    <s v="BC19909"/>
    <n v="4503578199"/>
    <d v="2023-01-12T00:00:00"/>
    <m/>
    <m/>
    <m/>
    <m/>
    <m/>
    <n v="12"/>
    <s v="N80500738 SUPPORT"/>
    <n v="12386"/>
    <d v="2023-03-07T00:00:00"/>
    <m/>
    <n v="192"/>
    <m/>
    <n v="192"/>
    <n v="0"/>
    <s v="LIVRE LE"/>
    <d v="2023-03-01T00:00:00"/>
    <s v="☺"/>
    <x v="0"/>
    <m/>
    <d v="2023-03-03T00:00:00"/>
    <x v="0"/>
    <m/>
    <x v="0"/>
    <m/>
    <x v="0"/>
    <m/>
    <m/>
    <m/>
    <m/>
    <m/>
    <n v="0"/>
  </r>
  <r>
    <x v="1"/>
    <s v="BC19910"/>
    <n v="4503580388"/>
    <d v="2023-01-12T00:00:00"/>
    <m/>
    <m/>
    <m/>
    <m/>
    <m/>
    <n v="4"/>
    <s v="MM0904011 RONDELLE LEVAGE TETE"/>
    <n v="12387"/>
    <d v="2023-03-06T00:00:00"/>
    <m/>
    <n v="360"/>
    <m/>
    <n v="360"/>
    <n v="0"/>
    <s v="LIVRE LE"/>
    <d v="2023-03-01T00:00:00"/>
    <s v="☺"/>
    <x v="0"/>
    <m/>
    <d v="2023-03-03T00:00:00"/>
    <x v="3"/>
    <n v="50"/>
    <x v="0"/>
    <m/>
    <x v="0"/>
    <m/>
    <m/>
    <m/>
    <m/>
    <m/>
    <n v="0"/>
  </r>
  <r>
    <x v="1"/>
    <s v="BC19911"/>
    <n v="4503580410"/>
    <d v="2023-01-12T00:00:00"/>
    <m/>
    <m/>
    <m/>
    <m/>
    <m/>
    <n v="2"/>
    <s v="N23410513/08 VIBRATEUR"/>
    <n v="12388"/>
    <d v="2023-03-02T00:00:00"/>
    <m/>
    <n v="6200"/>
    <m/>
    <n v="6200"/>
    <n v="0"/>
    <s v="LIVRE LE"/>
    <d v="2023-02-23T00:00:00"/>
    <s v="☺"/>
    <x v="0"/>
    <m/>
    <d v="2023-02-23T00:00:00"/>
    <x v="3"/>
    <n v="100"/>
    <x v="0"/>
    <m/>
    <x v="0"/>
    <m/>
    <m/>
    <m/>
    <m/>
    <m/>
    <n v="2442"/>
  </r>
  <r>
    <x v="17"/>
    <s v="BC19912"/>
    <n v="4500531832"/>
    <d v="2023-01-13T00:00:00"/>
    <s v="X"/>
    <m/>
    <m/>
    <m/>
    <m/>
    <n v="4"/>
    <s v="A-01296-28/C MOYEU"/>
    <n v="12389"/>
    <d v="2023-02-08T00:00:00"/>
    <m/>
    <n v="320"/>
    <m/>
    <n v="320"/>
    <n v="0"/>
    <s v="LIVRE LE"/>
    <d v="2023-01-30T00:00:00"/>
    <s v="☺"/>
    <x v="1"/>
    <m/>
    <d v="2023-01-31T00:00:00"/>
    <x v="0"/>
    <m/>
    <x v="0"/>
    <m/>
    <x v="0"/>
    <m/>
    <m/>
    <m/>
    <m/>
    <m/>
    <n v="0"/>
  </r>
  <r>
    <x v="10"/>
    <s v="BC19913"/>
    <n v="4500531924"/>
    <d v="2023-01-16T00:00:00"/>
    <s v="DOC"/>
    <m/>
    <m/>
    <m/>
    <m/>
    <s v="7+2"/>
    <s v="84005517/A CALE/1X150X358+84065517/A SUPPORT FDC LEVAGE"/>
    <n v="12390"/>
    <d v="2023-02-13T00:00:00"/>
    <m/>
    <n v="560"/>
    <m/>
    <n v="560"/>
    <n v="0"/>
    <s v="LIVRE LE"/>
    <d v="2023-02-01T00:00:00"/>
    <s v="☺"/>
    <x v="1"/>
    <m/>
    <d v="2023-02-07T00:00:00"/>
    <x v="0"/>
    <m/>
    <x v="0"/>
    <m/>
    <x v="0"/>
    <m/>
    <m/>
    <m/>
    <m/>
    <m/>
    <n v="0"/>
  </r>
  <r>
    <x v="1"/>
    <s v="BC19914"/>
    <s v="4503559568 AV1"/>
    <d v="2023-01-16T00:00:00"/>
    <m/>
    <m/>
    <m/>
    <m/>
    <m/>
    <s v="1+1"/>
    <s v="N27223754/03 CALE + N80501014/01 SUPPORT"/>
    <n v="12391"/>
    <d v="2023-01-30T00:00:00"/>
    <m/>
    <n v="220"/>
    <m/>
    <n v="220"/>
    <n v="0"/>
    <s v="SOLDE"/>
    <d v="2023-01-27T00:00:00"/>
    <s v="☺"/>
    <x v="0"/>
    <m/>
    <d v="2023-01-31T00:00:00"/>
    <x v="0"/>
    <m/>
    <x v="0"/>
    <m/>
    <x v="0"/>
    <m/>
    <m/>
    <m/>
    <m/>
    <m/>
    <n v="103"/>
  </r>
  <r>
    <x v="1"/>
    <s v="BC19915"/>
    <n v="4503583449"/>
    <d v="2023-01-16T00:00:00"/>
    <m/>
    <m/>
    <m/>
    <m/>
    <m/>
    <n v="1"/>
    <s v="N24001585 BRIDE D'ACCOUPLEMENT"/>
    <n v="12392"/>
    <d v="2023-02-07T00:00:00"/>
    <m/>
    <n v="475"/>
    <m/>
    <n v="475"/>
    <n v="0"/>
    <s v="LIVRE LE"/>
    <d v="2023-02-13T00:00:00"/>
    <s v="NON OK"/>
    <x v="0"/>
    <m/>
    <d v="2023-02-16T00:00:00"/>
    <x v="0"/>
    <m/>
    <x v="0"/>
    <m/>
    <x v="0"/>
    <m/>
    <m/>
    <m/>
    <m/>
    <m/>
    <n v="0"/>
  </r>
  <r>
    <x v="1"/>
    <s v="BC19916"/>
    <n v="4503583475"/>
    <d v="2023-01-16T00:00:00"/>
    <m/>
    <m/>
    <m/>
    <m/>
    <m/>
    <s v="2+2"/>
    <s v="N35900245 RECOUVREMENT + N28000844/05 CAPOT INTERNE"/>
    <n v="12393"/>
    <d v="2023-02-09T00:00:00"/>
    <m/>
    <n v="810"/>
    <m/>
    <n v="810"/>
    <n v="0"/>
    <s v="LIVRE LE"/>
    <d v="2023-02-17T00:00:00"/>
    <s v="NON OK"/>
    <x v="0"/>
    <m/>
    <d v="2023-02-23T00:00:00"/>
    <x v="0"/>
    <m/>
    <x v="0"/>
    <m/>
    <x v="0"/>
    <m/>
    <m/>
    <m/>
    <m/>
    <m/>
    <n v="38"/>
  </r>
  <r>
    <x v="13"/>
    <s v="BC19917"/>
    <n v="4500532293"/>
    <d v="2023-01-17T00:00:00"/>
    <s v="X"/>
    <m/>
    <m/>
    <m/>
    <m/>
    <n v="12"/>
    <s v="84067448/A TUBE ROND"/>
    <n v="12394"/>
    <d v="2023-03-09T00:00:00"/>
    <m/>
    <n v="252"/>
    <m/>
    <n v="252"/>
    <n v="0"/>
    <s v="LIVRE LE"/>
    <d v="2023-03-01T00:00:00"/>
    <s v="☺"/>
    <x v="1"/>
    <m/>
    <d v="2023-03-09T00:00:00"/>
    <x v="0"/>
    <m/>
    <x v="0"/>
    <m/>
    <x v="0"/>
    <m/>
    <m/>
    <m/>
    <m/>
    <m/>
    <n v="0"/>
  </r>
  <r>
    <x v="13"/>
    <s v="BC19918"/>
    <n v="4500532367"/>
    <d v="2023-01-17T00:00:00"/>
    <s v="DOC"/>
    <m/>
    <m/>
    <m/>
    <m/>
    <s v="1+1+1+3"/>
    <s v="K-19108-72/E + R-31108-11/A + T-28108-70/B + Z-09701-85/A"/>
    <n v="12395"/>
    <d v="2023-03-13T00:00:00"/>
    <m/>
    <n v="4560"/>
    <m/>
    <n v="4560"/>
    <n v="0"/>
    <s v="LIVRE LE"/>
    <d v="2023-03-06T00:00:00"/>
    <s v="☺"/>
    <x v="1"/>
    <m/>
    <d v="2023-03-09T00:00:00"/>
    <x v="0"/>
    <m/>
    <x v="0"/>
    <m/>
    <x v="0"/>
    <m/>
    <m/>
    <m/>
    <m/>
    <m/>
    <n v="1408"/>
  </r>
  <r>
    <x v="1"/>
    <s v="BC19919"/>
    <n v="4503567308"/>
    <d v="2023-01-18T00:00:00"/>
    <m/>
    <m/>
    <m/>
    <m/>
    <m/>
    <n v="1"/>
    <s v="N28005117/01 CAPOT DE TRANSMISSION"/>
    <n v="12396"/>
    <d v="2023-01-31T00:00:00"/>
    <m/>
    <n v="155"/>
    <m/>
    <n v="155"/>
    <n v="0"/>
    <s v="LIVRE LE"/>
    <d v="2023-01-24T00:00:00"/>
    <s v="☺"/>
    <x v="0"/>
    <m/>
    <d v="2023-01-25T00:00:00"/>
    <x v="0"/>
    <m/>
    <x v="0"/>
    <m/>
    <x v="0"/>
    <m/>
    <m/>
    <m/>
    <m/>
    <m/>
    <n v="41"/>
  </r>
  <r>
    <x v="1"/>
    <s v="BC19920"/>
    <n v="4503585231"/>
    <d v="2023-01-18T00:00:00"/>
    <m/>
    <m/>
    <m/>
    <m/>
    <m/>
    <n v="4"/>
    <s v="N70000754 ADAPTATEUR"/>
    <n v="12397"/>
    <d v="2023-02-23T00:00:00"/>
    <m/>
    <n v="264"/>
    <m/>
    <n v="264"/>
    <n v="0"/>
    <s v="LIVRE LE"/>
    <d v="2023-02-17T00:00:00"/>
    <s v="☺"/>
    <x v="0"/>
    <m/>
    <d v="2023-02-23T00:00:00"/>
    <x v="0"/>
    <m/>
    <x v="0"/>
    <m/>
    <x v="0"/>
    <m/>
    <m/>
    <m/>
    <m/>
    <m/>
    <n v="59"/>
  </r>
  <r>
    <x v="1"/>
    <s v="BC19921"/>
    <s v=" 4503585352 AV1"/>
    <d v="2023-01-19T00:00:00"/>
    <m/>
    <m/>
    <m/>
    <d v="2023-01-19T00:00:00"/>
    <m/>
    <n v="1"/>
    <s v="ENS DE PCS"/>
    <n v="12398"/>
    <d v="2023-02-14T00:00:00"/>
    <m/>
    <n v="2680"/>
    <m/>
    <n v="2680"/>
    <n v="0"/>
    <s v="LIVRE LE"/>
    <d v="2023-02-17T00:00:00"/>
    <s v="NON OK"/>
    <x v="0"/>
    <m/>
    <d v="2023-02-23T00:00:00"/>
    <x v="0"/>
    <m/>
    <x v="0"/>
    <m/>
    <x v="0"/>
    <m/>
    <m/>
    <m/>
    <m/>
    <m/>
    <n v="922"/>
  </r>
  <r>
    <x v="1"/>
    <s v="BC19922"/>
    <s v="4503585233 AV1"/>
    <d v="2023-01-19T00:00:00"/>
    <m/>
    <m/>
    <m/>
    <d v="2023-01-19T00:00:00"/>
    <m/>
    <n v="10"/>
    <s v="7045602000/01 FREIN D'ECROU"/>
    <n v="12399"/>
    <d v="2023-03-02T00:00:00"/>
    <m/>
    <n v="650"/>
    <m/>
    <n v="650"/>
    <n v="0"/>
    <s v="LIVRE LE"/>
    <d v="2023-02-23T00:00:00"/>
    <s v="☺"/>
    <x v="0"/>
    <m/>
    <d v="2023-02-23T00:00:00"/>
    <x v="0"/>
    <m/>
    <x v="0"/>
    <m/>
    <x v="0"/>
    <m/>
    <m/>
    <m/>
    <m/>
    <m/>
    <n v="70"/>
  </r>
  <r>
    <x v="1"/>
    <s v="BC19923"/>
    <n v="4503585308"/>
    <d v="2023-01-19T00:00:00"/>
    <m/>
    <m/>
    <m/>
    <m/>
    <m/>
    <n v="3"/>
    <s v="N80507572 SUPPORT"/>
    <n v="12400"/>
    <d v="2023-03-13T00:00:00"/>
    <m/>
    <n v="75"/>
    <m/>
    <n v="75"/>
    <n v="0"/>
    <s v="LIVRE LE"/>
    <d v="2023-03-01T00:00:00"/>
    <s v="☺"/>
    <x v="0"/>
    <m/>
    <d v="2023-03-03T00:00:00"/>
    <x v="0"/>
    <m/>
    <x v="0"/>
    <m/>
    <x v="0"/>
    <m/>
    <m/>
    <m/>
    <m/>
    <m/>
    <n v="0"/>
  </r>
  <r>
    <x v="1"/>
    <s v="BC19924"/>
    <n v="4503586352"/>
    <d v="2023-01-19T00:00:00"/>
    <m/>
    <m/>
    <m/>
    <m/>
    <m/>
    <n v="1"/>
    <s v="N80501806/03 SUPPORT"/>
    <n v="12401"/>
    <d v="2023-03-02T00:00:00"/>
    <m/>
    <n v="105"/>
    <m/>
    <n v="105"/>
    <n v="0"/>
    <s v="LIVRE LE"/>
    <d v="2023-02-17T00:00:00"/>
    <s v="☺"/>
    <x v="0"/>
    <m/>
    <d v="2023-02-23T00:00:00"/>
    <x v="0"/>
    <m/>
    <x v="0"/>
    <m/>
    <x v="0"/>
    <m/>
    <m/>
    <m/>
    <m/>
    <m/>
    <n v="83"/>
  </r>
  <r>
    <x v="21"/>
    <s v="BC19925"/>
    <s v="AC20230316"/>
    <d v="2023-01-23T00:00:00"/>
    <m/>
    <m/>
    <m/>
    <m/>
    <m/>
    <n v="2"/>
    <s v="KIT DE 2 DEROCHEURS D'ANTENNE"/>
    <n v="12403"/>
    <d v="2023-02-13T00:00:00"/>
    <m/>
    <n v="790"/>
    <m/>
    <n v="790"/>
    <n v="0"/>
    <s v="LIVRE LE"/>
    <d v="2023-02-14T00:00:00"/>
    <s v="NON OK"/>
    <x v="0"/>
    <m/>
    <d v="2023-02-23T00:00:00"/>
    <x v="0"/>
    <m/>
    <x v="0"/>
    <m/>
    <x v="0"/>
    <m/>
    <m/>
    <m/>
    <m/>
    <m/>
    <n v="0"/>
  </r>
  <r>
    <x v="4"/>
    <s v="BC19926"/>
    <s v="CR433853/A05197"/>
    <d v="2023-01-23T00:00:00"/>
    <m/>
    <m/>
    <m/>
    <d v="2023-02-21T00:00:00"/>
    <m/>
    <n v="1"/>
    <s v="PLIAGE A FACON DE 4 TOLES EP 20mm"/>
    <n v="12404"/>
    <d v="2023-02-24T00:00:00"/>
    <m/>
    <n v="180"/>
    <m/>
    <n v="180"/>
    <n v="0"/>
    <s v="LIVRE LE"/>
    <d v="2023-02-27T00:00:00"/>
    <s v="NON OK"/>
    <x v="0"/>
    <m/>
    <d v="2023-02-28T00:00:00"/>
    <x v="0"/>
    <m/>
    <x v="0"/>
    <m/>
    <x v="0"/>
    <m/>
    <m/>
    <m/>
    <m/>
    <m/>
    <n v="0"/>
  </r>
  <r>
    <x v="11"/>
    <s v="BC19927"/>
    <s v="CFF23/01-2165 AV1"/>
    <d v="2023-01-24T00:00:00"/>
    <s v="DE3453"/>
    <m/>
    <m/>
    <d v="2023-02-21T00:00:00"/>
    <m/>
    <n v="1"/>
    <s v="ENS PIECES SILENCIEUX CIRCULAIRES - RJH"/>
    <n v="12405"/>
    <d v="2023-09-21T00:00:00"/>
    <m/>
    <n v="12900"/>
    <m/>
    <n v="12900"/>
    <n v="0"/>
    <s v="LIVRE LE"/>
    <d v="2023-09-20T00:00:00"/>
    <s v="☺"/>
    <x v="0"/>
    <m/>
    <d v="2023-10-26T00:00:00"/>
    <x v="0"/>
    <m/>
    <x v="0"/>
    <m/>
    <x v="0"/>
    <m/>
    <m/>
    <m/>
    <m/>
    <m/>
    <n v="2247"/>
  </r>
  <r>
    <x v="4"/>
    <s v="BC19928"/>
    <s v="CR433989.01/A01680"/>
    <d v="2023-01-24T00:00:00"/>
    <s v="DE3467"/>
    <m/>
    <m/>
    <m/>
    <m/>
    <n v="80"/>
    <s v="C167031 PLAQUETTE ARRETOIR DOUBLE D 12X80"/>
    <n v="12406"/>
    <d v="2023-02-17T00:00:00"/>
    <m/>
    <n v="770"/>
    <m/>
    <n v="770"/>
    <n v="0"/>
    <s v="LIVRE LE"/>
    <d v="2023-02-14T00:00:00"/>
    <s v="☺"/>
    <x v="0"/>
    <m/>
    <d v="2023-02-16T00:00:00"/>
    <x v="0"/>
    <m/>
    <x v="0"/>
    <m/>
    <x v="0"/>
    <m/>
    <m/>
    <m/>
    <m/>
    <m/>
    <n v="58"/>
  </r>
  <r>
    <x v="1"/>
    <s v="BC19929"/>
    <n v="4503587411"/>
    <d v="2023-01-24T00:00:00"/>
    <m/>
    <m/>
    <m/>
    <m/>
    <m/>
    <n v="1"/>
    <s v="N80501014/01 SUPPORT"/>
    <n v="12407"/>
    <d v="2023-02-23T00:00:00"/>
    <m/>
    <n v="45"/>
    <m/>
    <n v="45"/>
    <n v="0"/>
    <s v="LIVRE LE"/>
    <d v="2023-02-23T00:00:00"/>
    <s v="☺"/>
    <x v="0"/>
    <m/>
    <d v="2023-02-23T00:00:00"/>
    <x v="0"/>
    <m/>
    <x v="0"/>
    <m/>
    <x v="0"/>
    <m/>
    <m/>
    <m/>
    <m/>
    <m/>
    <n v="21"/>
  </r>
  <r>
    <x v="13"/>
    <s v="BC19930"/>
    <n v="4500533256"/>
    <d v="2023-01-24T00:00:00"/>
    <s v="DOC"/>
    <m/>
    <m/>
    <m/>
    <m/>
    <n v="2"/>
    <s v="H-31108-26/D BALANCIER NU MR295"/>
    <n v="12408"/>
    <d v="2023-03-07T00:00:00"/>
    <m/>
    <n v="3800"/>
    <m/>
    <n v="3800"/>
    <n v="0"/>
    <s v="LIVRE LE"/>
    <d v="2023-03-06T00:00:00"/>
    <s v="☺"/>
    <x v="1"/>
    <m/>
    <d v="2023-03-09T00:00:00"/>
    <x v="0"/>
    <m/>
    <x v="0"/>
    <m/>
    <x v="0"/>
    <m/>
    <m/>
    <m/>
    <m/>
    <m/>
    <n v="1212"/>
  </r>
  <r>
    <x v="6"/>
    <s v="BC19931"/>
    <s v="PRO2300077"/>
    <d v="2023-01-25T00:00:00"/>
    <m/>
    <m/>
    <m/>
    <m/>
    <m/>
    <s v="9+5+1+1"/>
    <s v="BRIDES UTC 300X300 + 400X400 + CEINTURES 300X300 + 400X400"/>
    <n v="12409"/>
    <d v="2023-02-16T00:00:00"/>
    <m/>
    <n v="1940"/>
    <m/>
    <n v="1940"/>
    <n v="0"/>
    <s v="LIVRE LE"/>
    <d v="2023-02-28T00:00:00"/>
    <s v="NON OK"/>
    <x v="0"/>
    <m/>
    <d v="2023-02-28T00:00:00"/>
    <x v="0"/>
    <m/>
    <x v="0"/>
    <m/>
    <x v="0"/>
    <m/>
    <m/>
    <m/>
    <m/>
    <m/>
    <n v="442"/>
  </r>
  <r>
    <x v="22"/>
    <s v="BC19932"/>
    <s v="W0066490"/>
    <d v="2023-01-25T00:00:00"/>
    <s v="DE3489"/>
    <m/>
    <m/>
    <m/>
    <m/>
    <n v="1"/>
    <s v="SCELLE DE GUIDAGE - TOUR EIFFEL"/>
    <n v="12410"/>
    <d v="2023-02-10T00:00:00"/>
    <m/>
    <n v="4500"/>
    <m/>
    <n v="4500"/>
    <n v="0"/>
    <s v="LIVRE LE"/>
    <d v="2023-02-03T00:00:00"/>
    <s v="☺"/>
    <x v="1"/>
    <m/>
    <d v="2023-02-07T00:00:00"/>
    <x v="0"/>
    <m/>
    <x v="0"/>
    <m/>
    <x v="0"/>
    <m/>
    <m/>
    <m/>
    <m/>
    <m/>
    <n v="555"/>
  </r>
  <r>
    <x v="4"/>
    <s v="BC19933"/>
    <s v="CR434486/A01679"/>
    <d v="2023-01-26T00:00:00"/>
    <m/>
    <m/>
    <m/>
    <m/>
    <m/>
    <s v="40+10"/>
    <s v="C167700 Plaquettes D 5x17 + C167701 Plaquettes D 5x40"/>
    <n v="12411"/>
    <d v="2023-02-03T00:00:00"/>
    <m/>
    <n v="450"/>
    <m/>
    <n v="450"/>
    <n v="0"/>
    <s v="LIVRE LE"/>
    <d v="2023-02-01T00:00:00"/>
    <s v="☺"/>
    <x v="0"/>
    <m/>
    <d v="2023-02-07T00:00:00"/>
    <x v="0"/>
    <m/>
    <x v="0"/>
    <m/>
    <x v="0"/>
    <m/>
    <m/>
    <m/>
    <m/>
    <m/>
    <n v="20"/>
  </r>
  <r>
    <x v="1"/>
    <s v="BC19934"/>
    <n v="4503592326"/>
    <d v="2023-01-30T00:00:00"/>
    <m/>
    <m/>
    <m/>
    <m/>
    <m/>
    <s v="1+1"/>
    <s v="MM0904779/03 COUVERCLE + MM0905161 SUPPORT"/>
    <n v="12412"/>
    <d v="2023-03-13T00:00:00"/>
    <m/>
    <n v="260"/>
    <m/>
    <n v="260"/>
    <n v="0"/>
    <s v="LIVRE LE"/>
    <d v="2023-03-01T00:00:00"/>
    <s v="☺"/>
    <x v="0"/>
    <m/>
    <d v="2023-03-03T00:00:00"/>
    <x v="0"/>
    <m/>
    <x v="0"/>
    <m/>
    <x v="0"/>
    <m/>
    <m/>
    <m/>
    <m/>
    <m/>
    <n v="0"/>
  </r>
  <r>
    <x v="19"/>
    <s v="BC19935"/>
    <n v="802103462"/>
    <d v="2023-01-30T00:00:00"/>
    <m/>
    <m/>
    <m/>
    <m/>
    <m/>
    <s v="1+1+1"/>
    <s v="PLAQUE REGULATION DE DEBIT SORTIE"/>
    <n v="12413"/>
    <d v="2023-02-02T00:00:00"/>
    <m/>
    <n v="150"/>
    <m/>
    <n v="150"/>
    <n v="0"/>
    <s v="LIVRE LE"/>
    <d v="2023-02-07T00:00:00"/>
    <s v="NON OK"/>
    <x v="0"/>
    <m/>
    <d v="2023-02-28T00:00:00"/>
    <x v="0"/>
    <m/>
    <x v="0"/>
    <m/>
    <x v="0"/>
    <m/>
    <m/>
    <m/>
    <m/>
    <m/>
    <n v="48"/>
  </r>
  <r>
    <x v="15"/>
    <s v="BC19936"/>
    <n v="4503591644"/>
    <d v="2023-01-30T00:00:00"/>
    <m/>
    <m/>
    <m/>
    <m/>
    <m/>
    <n v="80"/>
    <s v="1070587738/05 CALES"/>
    <n v="12414"/>
    <d v="2023-03-16T00:00:00"/>
    <m/>
    <n v="400"/>
    <m/>
    <n v="400"/>
    <n v="0"/>
    <s v="LIVRE LE"/>
    <d v="2023-02-07T00:00:00"/>
    <s v="☺"/>
    <x v="0"/>
    <m/>
    <d v="2023-02-14T00:00:00"/>
    <x v="0"/>
    <m/>
    <x v="0"/>
    <m/>
    <x v="0"/>
    <m/>
    <m/>
    <m/>
    <m/>
    <m/>
    <n v="642"/>
  </r>
  <r>
    <x v="6"/>
    <s v="BC19937"/>
    <s v="PRO2300099"/>
    <d v="2023-01-30T00:00:00"/>
    <m/>
    <m/>
    <m/>
    <m/>
    <m/>
    <n v="2"/>
    <s v="CLAPET ANTI RETOUR CONTREPOIDS SECTION 650X600"/>
    <n v="12415"/>
    <d v="2023-02-28T00:00:00"/>
    <m/>
    <n v="14700"/>
    <m/>
    <n v="14700"/>
    <n v="0"/>
    <s v="LIVRE LE"/>
    <d v="2023-04-18T00:00:00"/>
    <s v="NON OK"/>
    <x v="0"/>
    <m/>
    <d v="2023-04-19T00:00:00"/>
    <x v="0"/>
    <m/>
    <x v="0"/>
    <m/>
    <x v="0"/>
    <m/>
    <m/>
    <m/>
    <m/>
    <m/>
    <n v="3643"/>
  </r>
  <r>
    <x v="1"/>
    <s v="BC19938"/>
    <n v="4503593351"/>
    <d v="2023-01-30T00:00:00"/>
    <m/>
    <m/>
    <m/>
    <m/>
    <m/>
    <n v="1"/>
    <s v="N26100839/02 CADRE DE CRIBLE"/>
    <n v="12416"/>
    <d v="2023-03-20T00:00:00"/>
    <m/>
    <n v="840"/>
    <m/>
    <n v="840"/>
    <n v="0"/>
    <s v="LIVRE LE"/>
    <d v="2023-03-01T00:00:00"/>
    <s v="☺"/>
    <x v="0"/>
    <m/>
    <d v="2023-03-03T00:00:00"/>
    <x v="0"/>
    <m/>
    <x v="0"/>
    <m/>
    <x v="0"/>
    <m/>
    <m/>
    <m/>
    <m/>
    <m/>
    <n v="619"/>
  </r>
  <r>
    <x v="6"/>
    <s v="BC19939"/>
    <s v="PRO2300102"/>
    <d v="2023-01-31T00:00:00"/>
    <s v="DE3486"/>
    <m/>
    <m/>
    <m/>
    <m/>
    <n v="1"/>
    <s v="ENS PCS DDP NuFDA-110"/>
    <n v="12417"/>
    <d v="2023-03-31T00:00:00"/>
    <m/>
    <n v="87822"/>
    <m/>
    <n v="87822"/>
    <n v="0"/>
    <s v="SOLDE"/>
    <d v="2023-10-03T00:00:00"/>
    <s v="NON OK"/>
    <x v="0"/>
    <m/>
    <d v="2023-10-09T00:00:00"/>
    <x v="0"/>
    <m/>
    <x v="0"/>
    <m/>
    <x v="0"/>
    <m/>
    <m/>
    <m/>
    <m/>
    <m/>
    <n v="10478"/>
  </r>
  <r>
    <x v="23"/>
    <s v="BC19940"/>
    <s v="CONTRAT 4500222165"/>
    <d v="2023-01-31T00:00:00"/>
    <s v="DE3478"/>
    <m/>
    <m/>
    <m/>
    <m/>
    <n v="1"/>
    <s v="ENS PCS PB17 / volet vitré"/>
    <n v="12420"/>
    <m/>
    <m/>
    <n v="255000"/>
    <m/>
    <n v="49060"/>
    <n v="205940"/>
    <s v="EN PARTIE"/>
    <d v="2023-09-22T00:00:00"/>
    <s v="NON OK"/>
    <x v="0"/>
    <m/>
    <d v="2023-08-31T00:00:00"/>
    <x v="0"/>
    <m/>
    <x v="0"/>
    <m/>
    <x v="0"/>
    <m/>
    <m/>
    <m/>
    <m/>
    <m/>
    <n v="14136"/>
  </r>
  <r>
    <x v="1"/>
    <s v="BC19941"/>
    <n v="4503595285"/>
    <d v="2023-02-01T00:00:00"/>
    <m/>
    <m/>
    <m/>
    <d v="2023-02-28T00:00:00"/>
    <m/>
    <n v="1"/>
    <s v="N68400047 POUTRE"/>
    <n v="12422"/>
    <d v="2023-03-23T00:00:00"/>
    <m/>
    <n v="1950"/>
    <m/>
    <n v="1950"/>
    <n v="0"/>
    <s v="LIVRE LE"/>
    <d v="2023-03-21T00:00:00"/>
    <s v="☺"/>
    <x v="0"/>
    <m/>
    <d v="2023-03-29T00:00:00"/>
    <x v="0"/>
    <m/>
    <x v="0"/>
    <m/>
    <x v="0"/>
    <m/>
    <m/>
    <m/>
    <m/>
    <m/>
    <n v="107"/>
  </r>
  <r>
    <x v="4"/>
    <s v="BC19942"/>
    <s v="CR434865/NF0281"/>
    <d v="2023-02-01T00:00:00"/>
    <s v="DE3493"/>
    <m/>
    <m/>
    <d v="2023-02-01T00:00:00"/>
    <m/>
    <n v="30"/>
    <s v="TTEM0116A-4202 PATIN DE CHAINE"/>
    <n v="12421"/>
    <d v="2023-02-27T00:00:00"/>
    <m/>
    <n v="10000"/>
    <m/>
    <n v="10000"/>
    <n v="0"/>
    <s v="LIVRE LE"/>
    <d v="2023-04-13T00:00:00"/>
    <s v="NON OK"/>
    <x v="0"/>
    <m/>
    <d v="2023-04-19T00:00:00"/>
    <x v="0"/>
    <m/>
    <x v="0"/>
    <m/>
    <x v="0"/>
    <m/>
    <m/>
    <m/>
    <m/>
    <m/>
    <n v="72"/>
  </r>
  <r>
    <x v="1"/>
    <s v="BC19943"/>
    <n v="4503595257"/>
    <d v="2023-02-01T00:00:00"/>
    <m/>
    <m/>
    <m/>
    <m/>
    <m/>
    <n v="1"/>
    <s v="7065017504 TOLE DE BLOCAGE"/>
    <n v="12423"/>
    <d v="2023-03-02T00:00:00"/>
    <m/>
    <n v="650"/>
    <m/>
    <n v="650"/>
    <n v="0"/>
    <s v="LIVRE LE"/>
    <d v="2023-03-01T00:00:00"/>
    <s v="☺"/>
    <x v="0"/>
    <m/>
    <d v="2023-03-03T00:00:00"/>
    <x v="0"/>
    <m/>
    <x v="0"/>
    <m/>
    <x v="0"/>
    <m/>
    <m/>
    <m/>
    <m/>
    <m/>
    <n v="0"/>
  </r>
  <r>
    <x v="6"/>
    <s v="BC19944"/>
    <s v="PRO2300107"/>
    <d v="2023-02-01T00:00:00"/>
    <s v="DE3498"/>
    <m/>
    <m/>
    <m/>
    <m/>
    <n v="1"/>
    <s v="ENS DE PCS DDP RM19018"/>
    <n v="12424"/>
    <d v="2023-02-28T00:00:00"/>
    <m/>
    <n v="4960"/>
    <m/>
    <n v="4960"/>
    <n v="0"/>
    <s v="SOLDE"/>
    <d v="2023-03-01T00:00:00"/>
    <s v="NON OK"/>
    <x v="0"/>
    <m/>
    <d v="2023-03-03T00:00:00"/>
    <x v="0"/>
    <m/>
    <x v="0"/>
    <m/>
    <x v="0"/>
    <m/>
    <m/>
    <m/>
    <m/>
    <m/>
    <n v="945"/>
  </r>
  <r>
    <x v="21"/>
    <s v="BC19945"/>
    <s v="AC20230501"/>
    <d v="2023-02-03T00:00:00"/>
    <m/>
    <m/>
    <m/>
    <d v="2023-02-08T00:00:00"/>
    <m/>
    <s v="20+20"/>
    <s v="AM04040000210 + AM04040000209 TOLES COSTIERES"/>
    <n v="12425"/>
    <d v="2023-02-19T00:00:00"/>
    <m/>
    <n v="2260"/>
    <m/>
    <n v="2260"/>
    <n v="0"/>
    <s v="LIVRE LE"/>
    <d v="2023-02-20T00:00:00"/>
    <s v="NON OK"/>
    <x v="0"/>
    <m/>
    <d v="2023-02-23T00:00:00"/>
    <x v="0"/>
    <m/>
    <x v="0"/>
    <m/>
    <x v="0"/>
    <m/>
    <m/>
    <m/>
    <m/>
    <m/>
    <n v="1084"/>
  </r>
  <r>
    <x v="24"/>
    <s v="BC19946"/>
    <s v="COM-CAR-2113-230203-AB01 AVT1 "/>
    <d v="2023-02-06T00:00:00"/>
    <s v="DE3490-1"/>
    <m/>
    <m/>
    <m/>
    <m/>
    <n v="1"/>
    <s v="ENS PIECES POULIES INTERNES - CARTIER"/>
    <n v="12426"/>
    <d v="2023-03-14T00:00:00"/>
    <m/>
    <n v="129960"/>
    <m/>
    <n v="65896.800000000003"/>
    <n v="64063.199999999997"/>
    <s v="EN PARTIE"/>
    <d v="2023-08-08T00:00:00"/>
    <s v="NON OK"/>
    <x v="0"/>
    <m/>
    <d v="2023-08-09T00:00:00"/>
    <x v="0"/>
    <m/>
    <x v="0"/>
    <m/>
    <x v="0"/>
    <m/>
    <m/>
    <m/>
    <m/>
    <m/>
    <n v="7467"/>
  </r>
  <r>
    <x v="10"/>
    <s v="BC19947"/>
    <n v="4500535394"/>
    <d v="2023-02-07T00:00:00"/>
    <s v="DOC"/>
    <m/>
    <m/>
    <m/>
    <m/>
    <s v="6+66+2"/>
    <s v="84005517/A CALES +84004335/A CALES +84065517/A SUPPORTS"/>
    <n v="12427"/>
    <d v="2023-03-06T00:00:00"/>
    <m/>
    <n v="1850"/>
    <m/>
    <n v="1850"/>
    <n v="0"/>
    <s v="LIVRE LE"/>
    <d v="2023-03-01T00:00:00"/>
    <s v="☺"/>
    <x v="1"/>
    <m/>
    <d v="2023-03-03T00:00:00"/>
    <x v="0"/>
    <m/>
    <x v="0"/>
    <m/>
    <x v="0"/>
    <m/>
    <m/>
    <m/>
    <m/>
    <m/>
    <n v="0"/>
  </r>
  <r>
    <x v="25"/>
    <s v="BC19948"/>
    <n v="26090"/>
    <d v="2023-02-07T00:00:00"/>
    <m/>
    <m/>
    <m/>
    <m/>
    <m/>
    <n v="1"/>
    <s v="CHASSIS SUPPORT ANTENNE STA 120 IND A"/>
    <n v="12428"/>
    <d v="2023-03-08T00:00:00"/>
    <m/>
    <n v="1500"/>
    <m/>
    <n v="1500"/>
    <n v="0"/>
    <s v="LIVRE LE"/>
    <d v="2023-03-14T00:00:00"/>
    <s v="NON OK"/>
    <x v="0"/>
    <m/>
    <d v="2023-03-17T00:00:00"/>
    <x v="0"/>
    <m/>
    <x v="0"/>
    <m/>
    <x v="0"/>
    <m/>
    <m/>
    <m/>
    <m/>
    <m/>
    <n v="62"/>
  </r>
  <r>
    <x v="17"/>
    <s v="BC19949"/>
    <n v="5400065843"/>
    <d v="2023-02-07T00:00:00"/>
    <s v="X"/>
    <m/>
    <m/>
    <m/>
    <m/>
    <n v="1"/>
    <s v="82040334/A SUPPORT CENTRALE HYDRAULIQUE/CRIT.3"/>
    <n v="12429"/>
    <d v="2023-03-08T00:00:00"/>
    <m/>
    <n v="195"/>
    <m/>
    <n v="195"/>
    <n v="0"/>
    <s v="LIVRE LE"/>
    <d v="2023-03-08T00:00:00"/>
    <s v="☺"/>
    <x v="1"/>
    <m/>
    <d v="2023-03-09T00:00:00"/>
    <x v="0"/>
    <m/>
    <x v="0"/>
    <m/>
    <x v="0"/>
    <m/>
    <m/>
    <m/>
    <m/>
    <m/>
    <n v="31"/>
  </r>
  <r>
    <x v="1"/>
    <s v="BC19950"/>
    <n v="4503599720"/>
    <d v="2023-02-08T00:00:00"/>
    <m/>
    <m/>
    <m/>
    <m/>
    <m/>
    <n v="2"/>
    <s v="7045602008 FREIN D'ECROU"/>
    <n v="12430"/>
    <d v="2023-03-20T00:00:00"/>
    <m/>
    <n v="110"/>
    <m/>
    <n v="110"/>
    <n v="0"/>
    <s v="LIVRE LE"/>
    <d v="2023-03-01T00:00:00"/>
    <s v="☺"/>
    <x v="0"/>
    <m/>
    <d v="2023-03-03T00:00:00"/>
    <x v="0"/>
    <m/>
    <x v="0"/>
    <m/>
    <x v="0"/>
    <m/>
    <m/>
    <m/>
    <m/>
    <m/>
    <n v="0"/>
  </r>
  <r>
    <x v="1"/>
    <s v="BC19951"/>
    <n v="4503599691"/>
    <d v="2023-02-08T00:00:00"/>
    <m/>
    <m/>
    <m/>
    <d v="2023-02-28T00:00:00"/>
    <m/>
    <n v="5"/>
    <s v="N27095060/02 CALES"/>
    <n v="12431"/>
    <d v="2023-03-23T00:00:00"/>
    <m/>
    <n v="75"/>
    <m/>
    <n v="75"/>
    <n v="0"/>
    <s v="LIVRE LE"/>
    <d v="2023-03-03T00:00:00"/>
    <s v="☺"/>
    <x v="0"/>
    <m/>
    <d v="2023-03-10T00:00:00"/>
    <x v="0"/>
    <m/>
    <x v="0"/>
    <m/>
    <x v="0"/>
    <m/>
    <m/>
    <m/>
    <m/>
    <m/>
    <n v="58"/>
  </r>
  <r>
    <x v="1"/>
    <s v="BC19952"/>
    <n v="4503600654"/>
    <d v="2023-02-08T00:00:00"/>
    <m/>
    <m/>
    <m/>
    <m/>
    <m/>
    <s v="3+1"/>
    <s v="N80500689/01 MONTAGE CAPTEUR + N80507520 SUPPORT"/>
    <n v="12432"/>
    <d v="2023-03-20T00:00:00"/>
    <m/>
    <n v="61"/>
    <m/>
    <n v="61"/>
    <n v="0"/>
    <s v="LIVRE LE"/>
    <d v="2023-03-01T00:00:00"/>
    <s v="☺"/>
    <x v="0"/>
    <m/>
    <d v="2023-03-03T00:00:00"/>
    <x v="0"/>
    <m/>
    <x v="0"/>
    <m/>
    <x v="0"/>
    <m/>
    <m/>
    <m/>
    <m/>
    <m/>
    <n v="0"/>
  </r>
  <r>
    <x v="1"/>
    <s v="BC19953"/>
    <s v="4503601544 AV1"/>
    <d v="2023-02-09T00:00:00"/>
    <m/>
    <m/>
    <m/>
    <d v="2023-02-28T00:00:00"/>
    <m/>
    <s v="6+3"/>
    <s v="MM1879867 CADRE DE CRIBLE + MM1879893 CADRE DE CRIBLE"/>
    <n v="12433"/>
    <d v="2023-03-17T00:00:00"/>
    <m/>
    <n v="9000"/>
    <m/>
    <n v="9000"/>
    <n v="0"/>
    <s v="LIVRE LE"/>
    <d v="2023-03-13T00:00:00"/>
    <s v="☺"/>
    <x v="0"/>
    <m/>
    <d v="2023-03-17T00:00:00"/>
    <x v="0"/>
    <m/>
    <x v="0"/>
    <m/>
    <x v="0"/>
    <m/>
    <m/>
    <m/>
    <m/>
    <m/>
    <n v="3702"/>
  </r>
  <r>
    <x v="1"/>
    <s v="BC19954"/>
    <n v="4503601611"/>
    <d v="2023-02-10T00:00:00"/>
    <m/>
    <m/>
    <m/>
    <m/>
    <m/>
    <n v="1"/>
    <s v="7080504000/04 SUPPORT"/>
    <n v="12434"/>
    <d v="2023-03-13T00:00:00"/>
    <m/>
    <n v="135"/>
    <m/>
    <n v="135"/>
    <n v="0"/>
    <s v="LIVRE LE"/>
    <d v="2023-03-01T00:00:00"/>
    <s v="☺"/>
    <x v="0"/>
    <m/>
    <d v="2023-03-03T00:00:00"/>
    <x v="0"/>
    <m/>
    <x v="0"/>
    <m/>
    <x v="0"/>
    <m/>
    <m/>
    <m/>
    <m/>
    <m/>
    <n v="0"/>
  </r>
  <r>
    <x v="26"/>
    <s v="BC19955"/>
    <s v="DE3517 - MAIL DU 10-02-23"/>
    <d v="2023-02-10T00:00:00"/>
    <s v="DE3517"/>
    <m/>
    <m/>
    <m/>
    <m/>
    <n v="1"/>
    <s v="EQUERRE"/>
    <n v="12435"/>
    <d v="2023-02-23T00:00:00"/>
    <m/>
    <n v="2400"/>
    <m/>
    <n v="2400"/>
    <n v="0"/>
    <s v="LIVRE LE"/>
    <d v="2023-02-22T00:00:00"/>
    <s v="☺"/>
    <x v="0"/>
    <m/>
    <d v="2023-02-28T00:00:00"/>
    <x v="0"/>
    <m/>
    <x v="0"/>
    <m/>
    <x v="0"/>
    <m/>
    <m/>
    <m/>
    <m/>
    <m/>
    <n v="0"/>
  </r>
  <r>
    <x v="1"/>
    <s v="BC19956"/>
    <n v="4503601875"/>
    <d v="2023-02-10T00:00:00"/>
    <m/>
    <m/>
    <m/>
    <d v="2023-02-28T00:00:00"/>
    <m/>
    <n v="1"/>
    <s v="MM1215689/01 FLASQUE DE FIXATION"/>
    <n v="12436"/>
    <d v="2023-03-16T00:00:00"/>
    <m/>
    <n v="275"/>
    <m/>
    <n v="275"/>
    <n v="0"/>
    <s v="LIVRE LE"/>
    <d v="2023-03-08T00:00:00"/>
    <s v="☺"/>
    <x v="0"/>
    <m/>
    <d v="2023-03-10T00:00:00"/>
    <x v="0"/>
    <m/>
    <x v="0"/>
    <m/>
    <x v="0"/>
    <m/>
    <m/>
    <m/>
    <m/>
    <m/>
    <n v="0"/>
  </r>
  <r>
    <x v="7"/>
    <s v="BC19957"/>
    <n v="1001238187"/>
    <d v="2023-02-13T00:00:00"/>
    <m/>
    <m/>
    <m/>
    <m/>
    <m/>
    <n v="1"/>
    <s v="ENS PCS"/>
    <n v="12437"/>
    <d v="2023-03-03T00:00:00"/>
    <m/>
    <n v="1345"/>
    <m/>
    <n v="1345"/>
    <n v="0"/>
    <s v="LIVRE LE"/>
    <d v="2023-03-10T00:00:00"/>
    <s v="NON OK"/>
    <x v="0"/>
    <m/>
    <d v="2023-03-17T00:00:00"/>
    <x v="0"/>
    <m/>
    <x v="0"/>
    <m/>
    <x v="0"/>
    <m/>
    <m/>
    <m/>
    <m/>
    <m/>
    <n v="45"/>
  </r>
  <r>
    <x v="1"/>
    <s v="BC19958"/>
    <n v="4503604297"/>
    <d v="2023-02-13T00:00:00"/>
    <m/>
    <m/>
    <m/>
    <m/>
    <m/>
    <s v="27+10"/>
    <s v="MM0905072/02 PLAQUE + N74100155 RONDELLE"/>
    <n v="12438"/>
    <d v="2023-02-15T00:00:00"/>
    <m/>
    <n v="2035"/>
    <m/>
    <n v="2035"/>
    <n v="0"/>
    <s v="SOLDE "/>
    <d v="2023-02-23T00:00:00"/>
    <s v="NON OK"/>
    <x v="0"/>
    <m/>
    <d v="2023-02-23T00:00:00"/>
    <x v="0"/>
    <m/>
    <x v="0"/>
    <m/>
    <x v="0"/>
    <m/>
    <m/>
    <m/>
    <m/>
    <m/>
    <n v="51"/>
  </r>
  <r>
    <x v="1"/>
    <s v="BC19959"/>
    <n v="4503604819"/>
    <d v="2023-02-14T00:00:00"/>
    <m/>
    <m/>
    <m/>
    <d v="2023-02-28T00:00:00"/>
    <m/>
    <s v="10+10"/>
    <s v="N27095072 CALE + 7027095027 CALE"/>
    <n v="12439"/>
    <d v="2023-03-09T00:00:00"/>
    <m/>
    <n v="150"/>
    <m/>
    <n v="150"/>
    <n v="0"/>
    <s v="LIVRE LE"/>
    <d v="2023-03-03T00:00:00"/>
    <s v="☺"/>
    <x v="0"/>
    <m/>
    <d v="2023-03-10T00:00:00"/>
    <x v="0"/>
    <m/>
    <x v="0"/>
    <m/>
    <x v="0"/>
    <m/>
    <m/>
    <m/>
    <m/>
    <m/>
    <n v="153"/>
  </r>
  <r>
    <x v="1"/>
    <s v="BC19960"/>
    <n v="4503604856"/>
    <d v="2023-02-14T00:00:00"/>
    <m/>
    <m/>
    <m/>
    <m/>
    <m/>
    <n v="12"/>
    <s v="N80500738 SUPPORT"/>
    <n v="12440"/>
    <d v="2023-04-11T00:00:00"/>
    <m/>
    <n v="192"/>
    <m/>
    <n v="192"/>
    <n v="0"/>
    <s v="LIVRE LE"/>
    <d v="2023-03-23T00:00:00"/>
    <s v="☺"/>
    <x v="0"/>
    <m/>
    <d v="2023-03-29T00:00:00"/>
    <x v="0"/>
    <m/>
    <x v="0"/>
    <m/>
    <x v="0"/>
    <m/>
    <m/>
    <m/>
    <m/>
    <m/>
    <n v="0"/>
  </r>
  <r>
    <x v="1"/>
    <s v="BC19961"/>
    <s v="4503604882 AV1"/>
    <d v="2023-02-14T00:00:00"/>
    <m/>
    <m/>
    <m/>
    <m/>
    <m/>
    <n v="10"/>
    <s v="7045602000/01 FREIN D'ECROU"/>
    <n v="12441"/>
    <d v="2023-04-13T00:00:00"/>
    <m/>
    <n v="650"/>
    <m/>
    <n v="650"/>
    <n v="0"/>
    <s v="LIVRE LE"/>
    <d v="2023-03-23T00:00:00"/>
    <s v="☺"/>
    <x v="0"/>
    <m/>
    <d v="2023-03-29T00:00:00"/>
    <x v="0"/>
    <m/>
    <x v="0"/>
    <m/>
    <x v="0"/>
    <m/>
    <m/>
    <m/>
    <m/>
    <m/>
    <n v="208"/>
  </r>
  <r>
    <x v="27"/>
    <s v="BC19962"/>
    <s v="MAIL DU 14-02-23"/>
    <d v="2023-02-14T00:00:00"/>
    <m/>
    <m/>
    <m/>
    <m/>
    <m/>
    <n v="1"/>
    <s v="PIECE EP20 HB400"/>
    <n v="12442"/>
    <d v="2023-02-17T00:00:00"/>
    <m/>
    <n v="150"/>
    <m/>
    <n v="150"/>
    <n v="0"/>
    <s v="LIVRE LE"/>
    <d v="2023-02-17T00:00:00"/>
    <s v="☺"/>
    <x v="0"/>
    <m/>
    <d v="2023-02-17T00:00:00"/>
    <x v="0"/>
    <m/>
    <x v="0"/>
    <m/>
    <x v="0"/>
    <m/>
    <m/>
    <m/>
    <m/>
    <m/>
    <n v="120"/>
  </r>
  <r>
    <x v="22"/>
    <s v="BC19963"/>
    <s v="W0067088"/>
    <d v="2023-02-15T00:00:00"/>
    <s v="DE3519"/>
    <m/>
    <m/>
    <m/>
    <m/>
    <s v="2+4"/>
    <s v="M3520 BEQUILLE VEHICULE + M3521 GRIFFE"/>
    <n v="12443"/>
    <d v="2023-03-17T00:00:00"/>
    <m/>
    <n v="10000"/>
    <m/>
    <n v="10000"/>
    <n v="0"/>
    <s v="LIVRE LE"/>
    <d v="2023-04-11T00:00:00"/>
    <s v="NON OK"/>
    <x v="1"/>
    <m/>
    <d v="2023-04-19T00:00:00"/>
    <x v="0"/>
    <m/>
    <x v="0"/>
    <m/>
    <x v="0"/>
    <m/>
    <m/>
    <m/>
    <m/>
    <m/>
    <n v="455"/>
  </r>
  <r>
    <x v="6"/>
    <s v="BC19964"/>
    <n v="2032300170"/>
    <d v="2023-02-15T00:00:00"/>
    <m/>
    <m/>
    <m/>
    <m/>
    <m/>
    <s v="1+1"/>
    <s v="D122113-1000X1000-A BRIDE + D121987-1000X1000-A CEINTURE"/>
    <n v="12444"/>
    <d v="2023-02-28T00:00:00"/>
    <m/>
    <n v="1340"/>
    <m/>
    <n v="1340"/>
    <n v="0"/>
    <s v="LIVRE LE"/>
    <d v="2023-02-28T00:00:00"/>
    <s v="☺"/>
    <x v="0"/>
    <m/>
    <d v="2023-02-28T00:00:00"/>
    <x v="0"/>
    <m/>
    <x v="0"/>
    <m/>
    <x v="0"/>
    <m/>
    <m/>
    <m/>
    <m/>
    <m/>
    <n v="277"/>
  </r>
  <r>
    <x v="9"/>
    <s v="BC19965"/>
    <s v="PO-2023-003607"/>
    <d v="2023-02-15T00:00:00"/>
    <m/>
    <m/>
    <m/>
    <m/>
    <m/>
    <n v="2"/>
    <s v="RONDELLE Ø300 ET Ø335"/>
    <n v="12445"/>
    <d v="2023-02-15T00:00:00"/>
    <m/>
    <n v="875"/>
    <m/>
    <n v="875"/>
    <n v="0"/>
    <s v="LIVRE LE"/>
    <d v="2023-02-15T00:00:00"/>
    <s v="☺"/>
    <x v="0"/>
    <m/>
    <d v="2023-02-16T00:00:00"/>
    <x v="0"/>
    <m/>
    <x v="0"/>
    <m/>
    <x v="0"/>
    <m/>
    <m/>
    <m/>
    <m/>
    <m/>
    <n v="124"/>
  </r>
  <r>
    <x v="11"/>
    <s v="BC19966"/>
    <s v="MAIL DU 14-02-23 - GRATUIT"/>
    <d v="2023-02-15T00:00:00"/>
    <m/>
    <m/>
    <m/>
    <m/>
    <m/>
    <n v="17"/>
    <s v="RONDELLE D90XD80 EP2.5 304L"/>
    <n v="12446"/>
    <d v="2023-02-16T00:00:00"/>
    <m/>
    <n v="0"/>
    <m/>
    <m/>
    <n v="0"/>
    <s v="LIVRE LE"/>
    <d v="2023-02-21T00:00:00"/>
    <s v="NON OK"/>
    <x v="0"/>
    <m/>
    <s v="GRATUIT"/>
    <x v="0"/>
    <m/>
    <x v="0"/>
    <m/>
    <x v="0"/>
    <m/>
    <m/>
    <m/>
    <m/>
    <m/>
    <n v="0"/>
  </r>
  <r>
    <x v="1"/>
    <s v="BC19967"/>
    <n v="4503605983"/>
    <d v="2023-02-15T00:00:00"/>
    <m/>
    <m/>
    <m/>
    <m/>
    <m/>
    <n v="2"/>
    <s v="N85404641/01 BEC DE JETEE"/>
    <n v="12447"/>
    <d v="2023-04-20T00:00:00"/>
    <m/>
    <n v="900"/>
    <m/>
    <n v="900"/>
    <n v="0"/>
    <s v="LIVRE LE"/>
    <d v="2023-03-23T00:00:00"/>
    <s v="☺"/>
    <x v="0"/>
    <m/>
    <d v="2023-03-29T00:00:00"/>
    <x v="0"/>
    <m/>
    <x v="0"/>
    <m/>
    <x v="0"/>
    <m/>
    <m/>
    <m/>
    <m/>
    <m/>
    <n v="441"/>
  </r>
  <r>
    <x v="2"/>
    <s v="BC19968"/>
    <s v="CR435284/M70055"/>
    <d v="2023-02-15T00:00:00"/>
    <m/>
    <m/>
    <m/>
    <d v="2023-02-24T00:00:00"/>
    <m/>
    <s v="1+1"/>
    <s v="D72044PD0001-REP1 PLAQUE D72044PD0001-REP2 OREILLE"/>
    <n v="12448"/>
    <d v="2023-03-15T00:00:00"/>
    <m/>
    <n v="500"/>
    <m/>
    <n v="500"/>
    <n v="0"/>
    <s v="LIVRE LE"/>
    <d v="2023-03-10T00:00:00"/>
    <s v="☺"/>
    <x v="0"/>
    <m/>
    <d v="2023-03-17T00:00:00"/>
    <x v="0"/>
    <m/>
    <x v="0"/>
    <m/>
    <x v="0"/>
    <m/>
    <m/>
    <m/>
    <m/>
    <m/>
    <n v="0"/>
  </r>
  <r>
    <x v="22"/>
    <s v="BC19969"/>
    <s v="W0067317"/>
    <d v="2023-02-17T00:00:00"/>
    <s v="DE3388"/>
    <m/>
    <m/>
    <m/>
    <m/>
    <n v="1"/>
    <s v="ENS DE PCS GUERCHE DE BRETAGNE"/>
    <n v="12449"/>
    <d v="2023-02-17T00:00:00"/>
    <m/>
    <n v="29500"/>
    <m/>
    <n v="29500"/>
    <n v="0"/>
    <s v="LIVRE LE"/>
    <d v="2023-04-04T00:00:00"/>
    <s v="NON OK"/>
    <x v="1"/>
    <m/>
    <d v="2023-05-17T00:00:00"/>
    <x v="0"/>
    <m/>
    <x v="0"/>
    <m/>
    <x v="0"/>
    <m/>
    <m/>
    <m/>
    <m/>
    <m/>
    <n v="5298"/>
  </r>
  <r>
    <x v="28"/>
    <s v="BC19970"/>
    <s v="79252/7000-01"/>
    <d v="2023-02-17T00:00:00"/>
    <m/>
    <m/>
    <m/>
    <m/>
    <m/>
    <s v="50+50"/>
    <s v="7000-03-0110A LAME SC2 + 2753-335C LAME SC1"/>
    <n v="12450"/>
    <d v="2023-03-17T00:00:00"/>
    <m/>
    <n v="950"/>
    <m/>
    <n v="950"/>
    <n v="0"/>
    <s v="LIVRE LE"/>
    <d v="2023-03-09T00:00:00"/>
    <s v="☺"/>
    <x v="0"/>
    <m/>
    <d v="2023-03-17T00:00:00"/>
    <x v="0"/>
    <m/>
    <x v="0"/>
    <m/>
    <x v="0"/>
    <m/>
    <m/>
    <m/>
    <m/>
    <m/>
    <n v="82"/>
  </r>
  <r>
    <x v="29"/>
    <s v="BC19971"/>
    <s v="CFAVCG23020035"/>
    <d v="2023-02-17T00:00:00"/>
    <s v="DE3512"/>
    <m/>
    <m/>
    <m/>
    <m/>
    <n v="1"/>
    <s v="RAMBARDES PLATEFORME MARITIME"/>
    <n v="12451"/>
    <d v="2023-03-27T00:00:00"/>
    <m/>
    <n v="21000"/>
    <m/>
    <n v="21000"/>
    <n v="0"/>
    <s v="SOLDE"/>
    <d v="2023-04-21T00:00:00"/>
    <s v="NON OK"/>
    <x v="0"/>
    <m/>
    <d v="2023-03-27T00:00:00"/>
    <x v="0"/>
    <m/>
    <x v="0"/>
    <m/>
    <x v="0"/>
    <m/>
    <m/>
    <m/>
    <m/>
    <m/>
    <n v="1376"/>
  </r>
  <r>
    <x v="29"/>
    <s v="BC19971/2"/>
    <s v="CFAVCG23040052"/>
    <d v="2023-04-20T00:00:00"/>
    <m/>
    <m/>
    <m/>
    <m/>
    <m/>
    <s v="1+1"/>
    <s v="TRAITEMENT PEINTURE + CONTRÔLE DE RAPPORT"/>
    <m/>
    <d v="2023-04-20T00:00:00"/>
    <m/>
    <n v="9850"/>
    <m/>
    <n v="9850"/>
    <n v="0"/>
    <s v="LIVRE LE"/>
    <d v="2023-05-22T00:00:00"/>
    <s v="NON OK"/>
    <x v="0"/>
    <m/>
    <d v="2023-05-31T00:00:00"/>
    <x v="0"/>
    <m/>
    <x v="0"/>
    <m/>
    <x v="0"/>
    <m/>
    <m/>
    <m/>
    <m/>
    <m/>
    <n v="0"/>
  </r>
  <r>
    <x v="24"/>
    <s v="BC19972"/>
    <s v="COM-CAR-2113-230217-AB02 AVT1"/>
    <d v="2023-02-20T00:00:00"/>
    <s v="DE3515-1"/>
    <m/>
    <m/>
    <m/>
    <m/>
    <n v="1"/>
    <s v="ENS TREUILS - CARTIER"/>
    <n v="12452"/>
    <d v="2023-04-11T00:00:00"/>
    <m/>
    <n v="169800"/>
    <m/>
    <n v="117156"/>
    <n v="52644"/>
    <s v="EN PARTIE"/>
    <d v="2023-10-25T00:00:00"/>
    <s v="NON OK"/>
    <x v="0"/>
    <m/>
    <d v="2023-10-31T00:00:00"/>
    <x v="0"/>
    <m/>
    <x v="0"/>
    <m/>
    <x v="0"/>
    <m/>
    <m/>
    <m/>
    <m/>
    <m/>
    <n v="7759"/>
  </r>
  <r>
    <x v="24"/>
    <s v="BC19973"/>
    <s v="COM-CAR-2113-230217-AB01 AV1"/>
    <d v="2023-02-20T00:00:00"/>
    <s v="DE3511"/>
    <m/>
    <m/>
    <m/>
    <m/>
    <s v="16+4"/>
    <s v="2113-201-PAL-001 PF2/PF5 + 2113-201-PAL-002 PF1"/>
    <n v="12453"/>
    <d v="2023-04-17T00:00:00"/>
    <m/>
    <n v="60100"/>
    <m/>
    <n v="37950"/>
    <n v="22150"/>
    <s v="EN PARTIE"/>
    <d v="2023-10-20T00:00:00"/>
    <s v="NON OK"/>
    <x v="0"/>
    <m/>
    <d v="2023-10-26T00:00:00"/>
    <x v="0"/>
    <m/>
    <x v="0"/>
    <m/>
    <x v="0"/>
    <m/>
    <m/>
    <m/>
    <m/>
    <m/>
    <m/>
  </r>
  <r>
    <x v="14"/>
    <s v="BC19974"/>
    <s v="CR439788/T91439"/>
    <d v="2023-02-20T00:00:00"/>
    <s v="DE3510"/>
    <m/>
    <m/>
    <d v="2023-02-21T00:00:00"/>
    <m/>
    <n v="1"/>
    <s v="ENS DE TUBE CYLINDRIQUE"/>
    <n v="12454"/>
    <d v="2023-03-13T00:00:00"/>
    <m/>
    <n v="2010"/>
    <m/>
    <n v="2010"/>
    <n v="0"/>
    <s v="LIVRE LE"/>
    <d v="2023-03-29T00:00:00"/>
    <s v="NON OK"/>
    <x v="0"/>
    <m/>
    <d v="2023-03-31T00:00:00"/>
    <x v="0"/>
    <m/>
    <x v="0"/>
    <m/>
    <x v="0"/>
    <m/>
    <m/>
    <m/>
    <m/>
    <m/>
    <n v="0"/>
  </r>
  <r>
    <x v="4"/>
    <s v="BC19975"/>
    <s v="CR435202/A01679"/>
    <d v="2023-02-20T00:00:00"/>
    <s v="DE3501"/>
    <m/>
    <m/>
    <d v="2023-02-21T00:00:00"/>
    <m/>
    <n v="1"/>
    <s v="ENS DE PCS"/>
    <n v="12455"/>
    <d v="2023-03-27T00:00:00"/>
    <m/>
    <n v="7260"/>
    <m/>
    <n v="7260"/>
    <n v="0"/>
    <s v="LIVRE LE"/>
    <d v="2023-03-30T00:00:00"/>
    <s v="NON OK"/>
    <x v="0"/>
    <m/>
    <d v="2023-03-31T00:00:00"/>
    <x v="0"/>
    <m/>
    <x v="0"/>
    <m/>
    <x v="0"/>
    <m/>
    <m/>
    <m/>
    <m/>
    <m/>
    <n v="265"/>
  </r>
  <r>
    <x v="4"/>
    <s v="BC19976"/>
    <s v="CR435961/A04178"/>
    <d v="2023-02-20T00:00:00"/>
    <s v="DE3471"/>
    <m/>
    <m/>
    <d v="2023-02-21T00:00:00"/>
    <m/>
    <n v="1"/>
    <s v="ENS DE PCS"/>
    <n v="12456"/>
    <d v="2023-03-29T00:00:00"/>
    <m/>
    <n v="7330"/>
    <m/>
    <n v="7330"/>
    <n v="0"/>
    <s v="LIVRE LE"/>
    <d v="2023-04-13T00:00:00"/>
    <s v="NON OK"/>
    <x v="0"/>
    <m/>
    <d v="2023-04-19T00:00:00"/>
    <x v="0"/>
    <m/>
    <x v="0"/>
    <m/>
    <x v="0"/>
    <m/>
    <m/>
    <m/>
    <m/>
    <m/>
    <n v="226"/>
  </r>
  <r>
    <x v="13"/>
    <s v="BC19977"/>
    <n v="4500537015"/>
    <d v="2023-02-20T00:00:00"/>
    <s v="DOC"/>
    <m/>
    <m/>
    <m/>
    <m/>
    <n v="2"/>
    <s v="84057958/B SUPPORT POULIE RENVOI LEV. / LMDT"/>
    <n v="12457"/>
    <d v="2023-03-20T00:00:00"/>
    <m/>
    <n v="1590"/>
    <m/>
    <n v="1590"/>
    <n v="0"/>
    <s v="LIVRE LE"/>
    <d v="2023-03-06T00:00:00"/>
    <s v="☺"/>
    <x v="1"/>
    <m/>
    <d v="2023-03-09T00:00:00"/>
    <x v="0"/>
    <m/>
    <x v="0"/>
    <m/>
    <x v="0"/>
    <m/>
    <m/>
    <m/>
    <m/>
    <m/>
    <n v="630"/>
  </r>
  <r>
    <x v="1"/>
    <s v="BC19978"/>
    <n v="4503607923"/>
    <d v="2023-02-20T00:00:00"/>
    <m/>
    <m/>
    <m/>
    <m/>
    <m/>
    <n v="12"/>
    <s v="N80500718/02 SUPPORT DE PALIER"/>
    <n v="12458"/>
    <d v="2023-04-28T00:00:00"/>
    <m/>
    <n v="264"/>
    <m/>
    <n v="264"/>
    <n v="0"/>
    <s v="LIVRE LE"/>
    <d v="2023-03-23T00:00:00"/>
    <s v="☺"/>
    <x v="0"/>
    <m/>
    <d v="2023-03-29T00:00:00"/>
    <x v="0"/>
    <m/>
    <x v="0"/>
    <m/>
    <x v="0"/>
    <m/>
    <m/>
    <m/>
    <m/>
    <m/>
    <n v="0"/>
  </r>
  <r>
    <x v="1"/>
    <s v="BC19979"/>
    <n v="4503608729"/>
    <d v="2023-02-20T00:00:00"/>
    <m/>
    <m/>
    <m/>
    <d v="2023-03-29T00:00:00"/>
    <m/>
    <s v="4+2"/>
    <s v="N83901784/02 TOLE D'EMBOITAGE +  N28500517 CARTER"/>
    <n v="12459"/>
    <d v="2023-04-20T00:00:00"/>
    <m/>
    <n v="2365"/>
    <m/>
    <n v="2365"/>
    <n v="0"/>
    <s v="LIVRE LE"/>
    <d v="2023-04-19T00:00:00"/>
    <s v="☺"/>
    <x v="0"/>
    <m/>
    <d v="2023-04-25T00:00:00"/>
    <x v="0"/>
    <m/>
    <x v="0"/>
    <m/>
    <x v="0"/>
    <m/>
    <m/>
    <m/>
    <m/>
    <m/>
    <n v="792"/>
  </r>
  <r>
    <x v="30"/>
    <s v="BC19980"/>
    <s v="PO-2023-003619"/>
    <d v="2023-02-23T00:00:00"/>
    <m/>
    <m/>
    <m/>
    <m/>
    <m/>
    <n v="1"/>
    <s v="REPRISE PIECES"/>
    <n v="12460"/>
    <d v="2023-02-22T00:00:00"/>
    <m/>
    <n v="150"/>
    <m/>
    <n v="150"/>
    <n v="0"/>
    <s v="LIVRE LE"/>
    <d v="2023-02-23T00:00:00"/>
    <s v="NON OK"/>
    <x v="0"/>
    <m/>
    <d v="2023-02-23T00:00:00"/>
    <x v="0"/>
    <m/>
    <x v="0"/>
    <m/>
    <x v="0"/>
    <m/>
    <m/>
    <m/>
    <m/>
    <m/>
    <n v="0"/>
  </r>
  <r>
    <x v="31"/>
    <s v="BC19981"/>
    <s v="HG3989056"/>
    <d v="2023-02-23T00:00:00"/>
    <s v="DE3528"/>
    <m/>
    <m/>
    <m/>
    <m/>
    <n v="15"/>
    <s v="B0200200020 SHEAR CONE RUBBERS CROWN BLACK ONLY"/>
    <n v="12461"/>
    <d v="2023-04-05T00:00:00"/>
    <m/>
    <n v="5700"/>
    <m/>
    <n v="5700"/>
    <n v="0"/>
    <s v="LIVRE LE"/>
    <d v="2023-04-04T00:00:00"/>
    <s v="☺"/>
    <x v="0"/>
    <m/>
    <d v="2023-04-04T00:00:00"/>
    <x v="0"/>
    <m/>
    <x v="0"/>
    <m/>
    <x v="0"/>
    <m/>
    <m/>
    <m/>
    <m/>
    <m/>
    <n v="0"/>
  </r>
  <r>
    <x v="31"/>
    <s v="BC19982"/>
    <s v="HG3988823"/>
    <d v="2023-02-24T00:00:00"/>
    <s v="DE3529"/>
    <m/>
    <m/>
    <m/>
    <m/>
    <s v="12+32+18"/>
    <s v="DOWEL TYPE 6 + 4 + 7"/>
    <n v="12462"/>
    <d v="2023-04-07T00:00:00"/>
    <m/>
    <n v="39720"/>
    <m/>
    <n v="39720"/>
    <n v="0"/>
    <s v="LIVRE LE"/>
    <d v="2023-04-04T00:00:00"/>
    <s v="☺"/>
    <x v="0"/>
    <m/>
    <d v="2023-04-04T00:00:00"/>
    <x v="0"/>
    <m/>
    <x v="0"/>
    <m/>
    <x v="0"/>
    <m/>
    <m/>
    <m/>
    <m/>
    <m/>
    <n v="0"/>
  </r>
  <r>
    <x v="1"/>
    <s v="BC19983"/>
    <s v="4503612273 AV1"/>
    <d v="2023-02-24T00:00:00"/>
    <m/>
    <m/>
    <m/>
    <d v="2023-03-29T00:00:00"/>
    <m/>
    <n v="1"/>
    <s v="N26100654 CADRE DE CRIBLE"/>
    <n v="12463"/>
    <d v="2023-04-28T00:00:00"/>
    <m/>
    <n v="1140"/>
    <m/>
    <n v="1140"/>
    <n v="0"/>
    <s v="LIVRE LE"/>
    <d v="2023-04-07T00:00:00"/>
    <s v="☺"/>
    <x v="0"/>
    <m/>
    <d v="2023-04-11T00:00:00"/>
    <x v="0"/>
    <m/>
    <x v="0"/>
    <m/>
    <x v="0"/>
    <m/>
    <m/>
    <m/>
    <m/>
    <m/>
    <n v="688"/>
  </r>
  <r>
    <x v="1"/>
    <s v="BC19984"/>
    <n v="4503611633"/>
    <d v="2023-02-24T00:00:00"/>
    <m/>
    <m/>
    <m/>
    <d v="2023-03-29T00:00:00"/>
    <m/>
    <s v="4+2"/>
    <s v="N65002808 PLAT + N35900245 RECOUVREMENT (PC.SOUD.)"/>
    <n v="12464"/>
    <d v="2023-04-20T00:00:00"/>
    <m/>
    <n v="370"/>
    <m/>
    <n v="370"/>
    <n v="0"/>
    <s v="LIVRE LE"/>
    <d v="2023-04-03T00:00:00"/>
    <s v="☺"/>
    <x v="0"/>
    <m/>
    <d v="2023-04-11T00:00:00"/>
    <x v="0"/>
    <m/>
    <x v="0"/>
    <m/>
    <x v="0"/>
    <m/>
    <m/>
    <m/>
    <m/>
    <m/>
    <n v="133"/>
  </r>
  <r>
    <x v="1"/>
    <s v="BC19985"/>
    <n v="4503611483"/>
    <d v="2023-02-24T00:00:00"/>
    <m/>
    <m/>
    <m/>
    <d v="2023-03-29T00:00:00"/>
    <m/>
    <s v="1+1+1+1"/>
    <s v="7060800012  + N86100367 + N24001585 + N24001586"/>
    <n v="12465"/>
    <d v="2023-04-27T00:00:00"/>
    <m/>
    <n v="1595"/>
    <m/>
    <n v="1595"/>
    <n v="0"/>
    <s v="SOLDE"/>
    <d v="2023-04-24T00:00:00"/>
    <s v="☺"/>
    <x v="0"/>
    <m/>
    <d v="2023-04-28T00:00:00"/>
    <x v="0"/>
    <m/>
    <x v="0"/>
    <m/>
    <x v="0"/>
    <m/>
    <m/>
    <m/>
    <m/>
    <m/>
    <m/>
  </r>
  <r>
    <x v="1"/>
    <s v="BC19986"/>
    <n v="4503613406"/>
    <d v="2023-02-27T00:00:00"/>
    <m/>
    <m/>
    <m/>
    <d v="2023-03-29T00:00:00"/>
    <m/>
    <n v="10"/>
    <s v="N31800027 CLE"/>
    <n v="12466"/>
    <d v="2023-04-27T00:00:00"/>
    <m/>
    <n v="83"/>
    <m/>
    <n v="83"/>
    <n v="0"/>
    <s v="LIVRE LE"/>
    <d v="2023-04-03T00:00:00"/>
    <s v="☺"/>
    <x v="0"/>
    <m/>
    <d v="2023-04-11T00:00:00"/>
    <x v="0"/>
    <m/>
    <x v="0"/>
    <m/>
    <x v="0"/>
    <m/>
    <m/>
    <m/>
    <m/>
    <m/>
    <n v="92"/>
  </r>
  <r>
    <x v="1"/>
    <s v="BC19987"/>
    <n v="4503613440"/>
    <d v="2023-02-27T00:00:00"/>
    <m/>
    <m/>
    <m/>
    <d v="2023-03-29T00:00:00"/>
    <m/>
    <s v="6+6"/>
    <s v="N80500689/01 MONTAGE CAPTEUR + N80507520 SUPPORT"/>
    <n v="12467"/>
    <d v="2023-04-27T00:00:00"/>
    <m/>
    <n v="222"/>
    <m/>
    <n v="222"/>
    <n v="0"/>
    <s v="LIVRE LE"/>
    <d v="2023-04-03T00:00:00"/>
    <s v="☺"/>
    <x v="0"/>
    <m/>
    <d v="2023-04-11T00:00:00"/>
    <x v="0"/>
    <m/>
    <x v="0"/>
    <m/>
    <x v="0"/>
    <m/>
    <m/>
    <m/>
    <m/>
    <m/>
    <n v="46"/>
  </r>
  <r>
    <x v="1"/>
    <s v="BC19988"/>
    <n v="4503613694"/>
    <d v="2023-02-27T00:00:00"/>
    <m/>
    <m/>
    <m/>
    <d v="2023-03-29T00:00:00"/>
    <m/>
    <n v="1"/>
    <s v="N26001500/02 CADRE DE CRIBLE"/>
    <n v="12468"/>
    <d v="2023-04-13T00:00:00"/>
    <m/>
    <n v="1250"/>
    <m/>
    <n v="1250"/>
    <n v="0"/>
    <s v="LIVRE LE"/>
    <d v="2023-04-03T00:00:00"/>
    <s v="☺"/>
    <x v="0"/>
    <m/>
    <d v="2023-04-11T00:00:00"/>
    <x v="0"/>
    <m/>
    <x v="0"/>
    <m/>
    <x v="0"/>
    <m/>
    <m/>
    <m/>
    <m/>
    <m/>
    <n v="535"/>
  </r>
  <r>
    <x v="1"/>
    <s v="BC19989"/>
    <n v="4503614633"/>
    <d v="2023-02-28T00:00:00"/>
    <m/>
    <m/>
    <m/>
    <d v="2023-03-29T00:00:00"/>
    <m/>
    <s v="10+10"/>
    <s v="N27095070 CALE + 7027095025 CALE"/>
    <n v="12469"/>
    <d v="2023-04-06T00:00:00"/>
    <m/>
    <n v="170"/>
    <m/>
    <n v="170"/>
    <n v="0"/>
    <s v="LIVRE LE"/>
    <d v="2023-04-03T00:00:00"/>
    <s v="☺"/>
    <x v="0"/>
    <m/>
    <d v="2023-04-11T00:00:00"/>
    <x v="0"/>
    <m/>
    <x v="0"/>
    <m/>
    <x v="0"/>
    <m/>
    <m/>
    <m/>
    <m/>
    <m/>
    <n v="193"/>
  </r>
  <r>
    <x v="32"/>
    <s v="BC19990"/>
    <s v="TAB EXCEL + MAIL 01-03-23"/>
    <d v="2023-03-01T00:00:00"/>
    <m/>
    <m/>
    <m/>
    <m/>
    <m/>
    <n v="1"/>
    <s v="ENS DE PCS Laser 2016 Lot1 - CT BPE 1 3 2023"/>
    <n v="12470"/>
    <d v="2023-03-24T00:00:00"/>
    <m/>
    <n v="667"/>
    <m/>
    <n v="667"/>
    <n v="0"/>
    <s v="LIVRE LE"/>
    <d v="2023-05-05T00:00:00"/>
    <s v="NON OK"/>
    <x v="0"/>
    <m/>
    <d v="2023-05-16T00:00:00"/>
    <x v="0"/>
    <m/>
    <x v="0"/>
    <m/>
    <x v="0"/>
    <m/>
    <m/>
    <m/>
    <m/>
    <m/>
    <n v="155"/>
  </r>
  <r>
    <x v="1"/>
    <s v="BC19991"/>
    <n v="4503615824"/>
    <d v="2023-03-01T00:00:00"/>
    <m/>
    <m/>
    <m/>
    <d v="2023-03-29T00:00:00"/>
    <m/>
    <n v="10"/>
    <s v="MM0904829 VIS HEXAGONAL"/>
    <n v="12471"/>
    <d v="2023-04-06T00:00:00"/>
    <m/>
    <n v="180"/>
    <m/>
    <n v="180"/>
    <n v="0"/>
    <s v="LIVRE LE"/>
    <d v="2023-04-26T00:00:00"/>
    <s v="NON OK"/>
    <x v="0"/>
    <m/>
    <d v="2023-04-28T00:00:00"/>
    <x v="0"/>
    <m/>
    <x v="0"/>
    <m/>
    <x v="0"/>
    <m/>
    <m/>
    <m/>
    <m/>
    <m/>
    <n v="0"/>
  </r>
  <r>
    <x v="13"/>
    <s v="BC19992"/>
    <n v="4500538572"/>
    <d v="2023-03-02T00:00:00"/>
    <s v="DOC"/>
    <m/>
    <m/>
    <m/>
    <m/>
    <s v="1+1"/>
    <s v="84057959/2 BIELLE NUE + 84057958/B SUPPORT POULIE"/>
    <n v="12472"/>
    <d v="2023-04-03T00:00:00"/>
    <m/>
    <n v="1505"/>
    <m/>
    <n v="1505"/>
    <n v="0"/>
    <s v="LIVRE LE"/>
    <d v="2023-04-03T00:00:00"/>
    <s v="☺"/>
    <x v="1"/>
    <m/>
    <d v="2023-04-11T00:00:00"/>
    <x v="0"/>
    <m/>
    <x v="0"/>
    <m/>
    <x v="0"/>
    <m/>
    <m/>
    <m/>
    <m/>
    <m/>
    <n v="339"/>
  </r>
  <r>
    <x v="13"/>
    <s v="BC19993"/>
    <n v="4500538566"/>
    <d v="2023-03-02T00:00:00"/>
    <s v="X"/>
    <m/>
    <m/>
    <m/>
    <m/>
    <s v="8+8"/>
    <s v="F-34108-82/C CONTRE COIN + Z-35108-80/D COIN "/>
    <n v="12473"/>
    <d v="2023-04-03T00:00:00"/>
    <m/>
    <n v="1520"/>
    <m/>
    <n v="1520"/>
    <n v="0"/>
    <s v="LIVRE LE"/>
    <d v="2023-04-03T00:00:00"/>
    <s v="☺"/>
    <x v="1"/>
    <m/>
    <d v="2023-04-11T00:00:00"/>
    <x v="0"/>
    <m/>
    <x v="0"/>
    <m/>
    <x v="0"/>
    <m/>
    <m/>
    <m/>
    <m/>
    <m/>
    <n v="95"/>
  </r>
  <r>
    <x v="13"/>
    <s v="BC19994"/>
    <n v="4500538574"/>
    <d v="2023-03-03T00:00:00"/>
    <s v="DOC"/>
    <m/>
    <m/>
    <m/>
    <m/>
    <n v="1"/>
    <s v="84120436/C BALANCIER"/>
    <n v="12474"/>
    <d v="2023-04-26T00:00:00"/>
    <m/>
    <n v="1550"/>
    <m/>
    <n v="1550"/>
    <n v="0"/>
    <s v="LIVRE LE"/>
    <d v="2023-04-03T00:00:00"/>
    <s v="☺"/>
    <x v="1"/>
    <m/>
    <d v="2023-04-11T00:00:00"/>
    <x v="0"/>
    <m/>
    <x v="0"/>
    <m/>
    <x v="0"/>
    <m/>
    <m/>
    <m/>
    <m/>
    <m/>
    <n v="394"/>
  </r>
  <r>
    <x v="13"/>
    <s v="BC19995"/>
    <n v="4500538575"/>
    <d v="2023-03-03T00:00:00"/>
    <s v="X"/>
    <m/>
    <m/>
    <m/>
    <m/>
    <n v="4"/>
    <s v="T-48109-27/A POUSSOIR 8-10T"/>
    <n v="12475"/>
    <d v="2023-04-07T00:00:00"/>
    <m/>
    <n v="248"/>
    <m/>
    <n v="248"/>
    <n v="0"/>
    <s v="LIVRE LE"/>
    <d v="2023-04-05T00:00:00"/>
    <s v="☺"/>
    <x v="1"/>
    <m/>
    <d v="2023-04-19T00:00:00"/>
    <x v="0"/>
    <m/>
    <x v="0"/>
    <m/>
    <x v="0"/>
    <m/>
    <m/>
    <m/>
    <m/>
    <m/>
    <n v="54"/>
  </r>
  <r>
    <x v="25"/>
    <s v="BC19996"/>
    <n v="26503"/>
    <d v="2023-03-03T00:00:00"/>
    <m/>
    <m/>
    <m/>
    <d v="2023-03-03T00:00:00"/>
    <m/>
    <n v="1"/>
    <s v="ENS DE PCS"/>
    <n v="12476"/>
    <d v="2023-04-17T00:00:00"/>
    <m/>
    <n v="3314.92"/>
    <m/>
    <n v="3314.92"/>
    <n v="0"/>
    <s v="LIVRE LE"/>
    <d v="2023-05-02T00:00:00"/>
    <s v="NON OK"/>
    <x v="0"/>
    <m/>
    <d v="2023-05-04T00:00:00"/>
    <x v="0"/>
    <m/>
    <x v="0"/>
    <m/>
    <x v="0"/>
    <m/>
    <m/>
    <m/>
    <m/>
    <m/>
    <n v="15"/>
  </r>
  <r>
    <x v="1"/>
    <s v="BC19997"/>
    <s v="4503617600 AV1"/>
    <d v="2023-03-03T00:00:00"/>
    <m/>
    <m/>
    <m/>
    <d v="2023-03-03T00:00:00"/>
    <m/>
    <n v="13"/>
    <s v="N59400068/03 CROCHET"/>
    <n v="12477"/>
    <d v="2023-03-07T00:00:00"/>
    <m/>
    <n v="585"/>
    <m/>
    <n v="585"/>
    <n v="0"/>
    <s v="LIVRE LE"/>
    <d v="2023-03-06T00:00:00"/>
    <s v="☺"/>
    <x v="0"/>
    <m/>
    <d v="2023-03-10T00:00:00"/>
    <x v="0"/>
    <m/>
    <x v="0"/>
    <m/>
    <x v="0"/>
    <m/>
    <m/>
    <m/>
    <m/>
    <m/>
    <n v="226"/>
  </r>
  <r>
    <x v="1"/>
    <s v="BC19998"/>
    <n v="4503618531"/>
    <d v="2023-03-06T00:00:00"/>
    <m/>
    <m/>
    <m/>
    <d v="2023-03-29T00:00:00"/>
    <m/>
    <n v="1"/>
    <s v="MM1324237 SOUDAGE, COUVERCLE"/>
    <n v="12478"/>
    <d v="2023-04-06T00:00:00"/>
    <m/>
    <n v="155"/>
    <m/>
    <n v="155"/>
    <n v="0"/>
    <s v="LIVRE LE"/>
    <d v="2023-04-03T00:00:00"/>
    <s v="☺"/>
    <x v="0"/>
    <m/>
    <d v="2023-04-11T00:00:00"/>
    <x v="0"/>
    <m/>
    <x v="0"/>
    <m/>
    <x v="0"/>
    <m/>
    <m/>
    <m/>
    <m/>
    <m/>
    <n v="30"/>
  </r>
  <r>
    <x v="1"/>
    <s v="BC19999"/>
    <n v="4503618501"/>
    <d v="2023-03-06T00:00:00"/>
    <m/>
    <m/>
    <m/>
    <d v="2023-03-29T00:00:00"/>
    <m/>
    <n v="10"/>
    <s v="MM0903407 CALE"/>
    <n v="12479"/>
    <d v="2023-04-13T00:00:00"/>
    <m/>
    <n v="350"/>
    <m/>
    <n v="350"/>
    <n v="0"/>
    <s v="LIVRE LE"/>
    <d v="2023-04-05T00:00:00"/>
    <s v="☺"/>
    <x v="0"/>
    <m/>
    <d v="2023-04-11T00:00:00"/>
    <x v="0"/>
    <m/>
    <x v="0"/>
    <m/>
    <x v="0"/>
    <m/>
    <m/>
    <m/>
    <m/>
    <m/>
    <n v="175"/>
  </r>
  <r>
    <x v="13"/>
    <s v="BC20000"/>
    <n v="4500539342"/>
    <d v="2023-03-07T00:00:00"/>
    <s v="DOC"/>
    <m/>
    <m/>
    <m/>
    <m/>
    <n v="2"/>
    <s v="84057958/B SUPPORT POULIE RENVOI LEV. / LMDT"/>
    <n v="12480"/>
    <d v="2023-04-17T00:00:00"/>
    <m/>
    <n v="1590"/>
    <m/>
    <n v="1590"/>
    <n v="0"/>
    <s v="LIVRE LE"/>
    <d v="2023-04-03T00:00:00"/>
    <s v="☺"/>
    <x v="1"/>
    <m/>
    <d v="2023-04-11T00:00:00"/>
    <x v="0"/>
    <m/>
    <x v="0"/>
    <m/>
    <x v="0"/>
    <m/>
    <m/>
    <m/>
    <m/>
    <m/>
    <n v="1258"/>
  </r>
  <r>
    <x v="13"/>
    <s v="BC20001"/>
    <n v="4500539344"/>
    <d v="2023-03-07T00:00:00"/>
    <s v="DOC"/>
    <m/>
    <m/>
    <m/>
    <m/>
    <n v="2"/>
    <s v="84057958/B SUPPORT POULIE RENVOI LEV. / LMDT"/>
    <n v="12481"/>
    <d v="2023-04-28T00:00:00"/>
    <m/>
    <n v="1590"/>
    <m/>
    <n v="1590"/>
    <n v="0"/>
    <s v="LIVRE LE"/>
    <d v="2023-04-03T00:00:00"/>
    <s v="☺"/>
    <x v="1"/>
    <m/>
    <d v="2023-04-11T00:00:00"/>
    <x v="0"/>
    <m/>
    <x v="0"/>
    <m/>
    <x v="0"/>
    <m/>
    <m/>
    <m/>
    <m/>
    <m/>
    <n v="0"/>
  </r>
  <r>
    <x v="6"/>
    <s v="BC20002"/>
    <s v="PRO2300278"/>
    <d v="2023-03-07T00:00:00"/>
    <m/>
    <m/>
    <m/>
    <d v="2023-03-08T00:00:00"/>
    <m/>
    <s v="1+1"/>
    <s v="BRIDE 450X400 + CEINTURE 450X400"/>
    <n v="12482"/>
    <d v="2023-03-21T00:00:00"/>
    <m/>
    <n v="450"/>
    <m/>
    <n v="450"/>
    <n v="0"/>
    <s v="LIVRE LE"/>
    <d v="2023-03-30T00:00:00"/>
    <s v="NON OK"/>
    <x v="0"/>
    <m/>
    <d v="2023-03-31T00:00:00"/>
    <x v="0"/>
    <m/>
    <x v="0"/>
    <m/>
    <x v="0"/>
    <m/>
    <m/>
    <m/>
    <m/>
    <m/>
    <n v="105"/>
  </r>
  <r>
    <x v="6"/>
    <s v="BC20003"/>
    <s v="PRO2300276"/>
    <d v="2023-03-07T00:00:00"/>
    <s v="DE3549"/>
    <m/>
    <m/>
    <d v="2023-03-08T00:00:00"/>
    <m/>
    <s v="12+4+4+4"/>
    <s v="BRIDE UT + BRIDE UTC + CEINTURE + BERCEAU 300X300"/>
    <n v="12483"/>
    <d v="2023-04-11T00:00:00"/>
    <m/>
    <n v="3430"/>
    <m/>
    <n v="3430"/>
    <n v="0"/>
    <s v="LIVRE LE"/>
    <d v="2023-04-27T00:00:00"/>
    <s v="NON OK"/>
    <x v="0"/>
    <m/>
    <d v="2023-04-28T00:00:00"/>
    <x v="0"/>
    <m/>
    <x v="0"/>
    <m/>
    <x v="0"/>
    <m/>
    <m/>
    <m/>
    <m/>
    <m/>
    <n v="526"/>
  </r>
  <r>
    <x v="4"/>
    <s v="BC20004"/>
    <s v="CR437955/H23004"/>
    <d v="2023-03-07T00:00:00"/>
    <s v="DE3541"/>
    <m/>
    <m/>
    <d v="2023-03-08T00:00:00"/>
    <m/>
    <n v="1"/>
    <s v="ENS DE PCS"/>
    <n v="12484"/>
    <d v="2023-04-19T00:00:00"/>
    <m/>
    <n v="5255"/>
    <m/>
    <n v="5255"/>
    <n v="0"/>
    <s v="LIVRE LE"/>
    <d v="2023-04-24T00:00:00"/>
    <s v="NON OK"/>
    <x v="0"/>
    <m/>
    <d v="2023-04-25T00:00:00"/>
    <x v="0"/>
    <m/>
    <x v="0"/>
    <m/>
    <x v="0"/>
    <m/>
    <m/>
    <m/>
    <m/>
    <m/>
    <n v="276"/>
  </r>
  <r>
    <x v="7"/>
    <s v="BC20005"/>
    <s v="HG3997709"/>
    <d v="2023-03-07T00:00:00"/>
    <s v="DE3521"/>
    <m/>
    <m/>
    <d v="2023-03-24T00:00:00"/>
    <m/>
    <s v="1+1"/>
    <s v="TRIANGLE ACIER S355 V3 + ESSAIS EN CHARGE"/>
    <n v="12485"/>
    <d v="2023-04-18T00:00:00"/>
    <m/>
    <n v="13250"/>
    <m/>
    <n v="13250"/>
    <n v="0"/>
    <s v="LIVRE LE"/>
    <d v="2023-05-09T00:00:00"/>
    <s v="NON OK"/>
    <x v="0"/>
    <m/>
    <d v="2023-05-12T00:00:00"/>
    <x v="0"/>
    <m/>
    <x v="0"/>
    <m/>
    <x v="0"/>
    <m/>
    <m/>
    <m/>
    <m/>
    <m/>
    <n v="605"/>
  </r>
  <r>
    <x v="17"/>
    <s v="BC20006"/>
    <n v="4500539432"/>
    <d v="2023-03-07T00:00:00"/>
    <s v="X"/>
    <m/>
    <m/>
    <m/>
    <m/>
    <n v="3"/>
    <s v="S-63384-02/C BIELLE D'ENTRAINEMENT"/>
    <n v="12486"/>
    <d v="2023-04-19T00:00:00"/>
    <m/>
    <n v="2172"/>
    <m/>
    <n v="2172"/>
    <n v="0"/>
    <s v="LIVRE LE"/>
    <d v="2023-06-26T00:00:00"/>
    <s v="NON OK"/>
    <x v="1"/>
    <m/>
    <d v="2023-06-30T00:00:00"/>
    <x v="0"/>
    <m/>
    <x v="0"/>
    <m/>
    <x v="0"/>
    <m/>
    <m/>
    <m/>
    <m/>
    <m/>
    <n v="99"/>
  </r>
  <r>
    <x v="25"/>
    <s v="BC20007"/>
    <n v="26574"/>
    <d v="2023-03-07T00:00:00"/>
    <m/>
    <m/>
    <m/>
    <m/>
    <m/>
    <n v="8"/>
    <s v="EL00010189 FIXATION ANNEAU DE PROTECTION HELICE"/>
    <n v="12487"/>
    <d v="2023-03-08T00:00:00"/>
    <m/>
    <n v="400"/>
    <m/>
    <n v="400"/>
    <n v="0"/>
    <s v="LIVRE LE"/>
    <d v="2023-03-08T00:00:00"/>
    <s v="☺"/>
    <x v="0"/>
    <m/>
    <d v="2023-03-09T00:00:00"/>
    <x v="0"/>
    <m/>
    <x v="0"/>
    <m/>
    <x v="0"/>
    <m/>
    <m/>
    <m/>
    <m/>
    <m/>
    <n v="53"/>
  </r>
  <r>
    <x v="1"/>
    <s v="BC20008"/>
    <s v="4503620787 AV1"/>
    <d v="2023-03-08T00:00:00"/>
    <m/>
    <m/>
    <m/>
    <d v="2023-03-29T00:00:00"/>
    <m/>
    <n v="1"/>
    <s v="N26100718/02 CADRE DE CRIBLE"/>
    <n v="12488"/>
    <d v="2023-05-17T00:00:00"/>
    <m/>
    <n v="3250"/>
    <m/>
    <n v="3250"/>
    <n v="0"/>
    <s v="LIVRE LE"/>
    <d v="2023-05-04T00:00:00"/>
    <s v="☺"/>
    <x v="0"/>
    <m/>
    <d v="2023-05-04T00:00:00"/>
    <x v="0"/>
    <m/>
    <x v="0"/>
    <m/>
    <x v="0"/>
    <m/>
    <m/>
    <m/>
    <m/>
    <m/>
    <n v="630"/>
  </r>
  <r>
    <x v="1"/>
    <s v="BC20009"/>
    <n v="4503621634"/>
    <d v="2023-03-09T00:00:00"/>
    <m/>
    <m/>
    <m/>
    <d v="2023-03-29T00:00:00"/>
    <m/>
    <s v="1+1+6"/>
    <s v="N86100367/01 TUBE GUIDAGE+ MM0905161+N80507520 SUPPORT"/>
    <n v="12489"/>
    <d v="2023-04-27T00:00:00"/>
    <m/>
    <n v="725"/>
    <m/>
    <n v="725"/>
    <n v="0"/>
    <s v="LIVRE LE"/>
    <d v="2023-04-26T00:00:00"/>
    <s v="☺"/>
    <x v="0"/>
    <m/>
    <d v="2023-04-28T00:00:00"/>
    <x v="0"/>
    <m/>
    <x v="0"/>
    <m/>
    <x v="0"/>
    <m/>
    <m/>
    <m/>
    <m/>
    <m/>
    <n v="31"/>
  </r>
  <r>
    <x v="10"/>
    <s v="BC20010"/>
    <n v="4500539784"/>
    <d v="2023-03-10T00:00:00"/>
    <s v="DOC"/>
    <m/>
    <m/>
    <m/>
    <m/>
    <s v="3+1+1"/>
    <s v="84005517/A CALE+ 84065517/A SUPPORT+ Q-55483-96/A TUBE"/>
    <n v="12490"/>
    <d v="2023-03-29T00:00:00"/>
    <m/>
    <n v="415"/>
    <m/>
    <n v="415"/>
    <n v="0"/>
    <s v="SOLDE"/>
    <d v="2023-04-04T00:00:00"/>
    <s v="NON OK"/>
    <x v="1"/>
    <m/>
    <d v="2023-04-11T00:00:00"/>
    <x v="0"/>
    <m/>
    <x v="0"/>
    <m/>
    <x v="0"/>
    <m/>
    <m/>
    <m/>
    <m/>
    <m/>
    <n v="0"/>
  </r>
  <r>
    <x v="33"/>
    <s v="BC20011"/>
    <s v="23-03-018"/>
    <d v="2023-03-10T00:00:00"/>
    <s v="DE3527"/>
    <m/>
    <m/>
    <m/>
    <m/>
    <n v="1"/>
    <s v="ENS DE PCS"/>
    <n v="12491"/>
    <d v="2023-04-12T00:00:00"/>
    <m/>
    <n v="18400"/>
    <m/>
    <n v="18400"/>
    <n v="0"/>
    <s v="SOLDE"/>
    <d v="2023-06-19T00:00:00"/>
    <s v="NON OK"/>
    <x v="0"/>
    <m/>
    <d v="2023-06-21T00:00:00"/>
    <x v="0"/>
    <m/>
    <x v="0"/>
    <m/>
    <x v="0"/>
    <m/>
    <m/>
    <m/>
    <m/>
    <m/>
    <m/>
  </r>
  <r>
    <x v="22"/>
    <s v="BC20012"/>
    <s v="W0067953"/>
    <d v="2023-03-13T00:00:00"/>
    <s v="DE3555"/>
    <m/>
    <m/>
    <m/>
    <m/>
    <s v="2+4"/>
    <s v="M3530 BEQUILLE + M3531 GRIFFE BEQUILLE CONTREPOIDS"/>
    <n v="12492"/>
    <d v="2023-04-07T00:00:00"/>
    <m/>
    <n v="11150"/>
    <m/>
    <n v="11150"/>
    <n v="0"/>
    <s v="LIVRE LE"/>
    <d v="2023-05-02T00:00:00"/>
    <s v="NON OK"/>
    <x v="1"/>
    <m/>
    <d v="2023-05-12T00:00:00"/>
    <x v="0"/>
    <m/>
    <x v="0"/>
    <m/>
    <x v="0"/>
    <m/>
    <m/>
    <m/>
    <m/>
    <m/>
    <n v="264"/>
  </r>
  <r>
    <x v="4"/>
    <s v="BC20013"/>
    <s v="CR438621/A01712"/>
    <d v="2023-03-13T00:00:00"/>
    <m/>
    <m/>
    <m/>
    <d v="2023-03-13T00:00:00"/>
    <m/>
    <s v="1+1"/>
    <s v="BOM008467 + BOM008468 PLAQUES FROTTEMENTS"/>
    <n v="12493"/>
    <d v="2023-04-03T00:00:00"/>
    <m/>
    <n v="150"/>
    <m/>
    <n v="150"/>
    <n v="0"/>
    <s v="LIVRE LE"/>
    <d v="2023-04-12T00:00:00"/>
    <s v="NON OK"/>
    <x v="0"/>
    <m/>
    <d v="2023-04-19T00:00:00"/>
    <x v="0"/>
    <m/>
    <x v="0"/>
    <m/>
    <x v="0"/>
    <m/>
    <m/>
    <m/>
    <m/>
    <m/>
    <n v="0"/>
  </r>
  <r>
    <x v="14"/>
    <s v="BC20014"/>
    <s v="CR438729/T91440"/>
    <d v="2023-03-13T00:00:00"/>
    <s v="DE3544"/>
    <m/>
    <m/>
    <d v="2023-03-28T00:00:00"/>
    <m/>
    <s v="1+1+1"/>
    <s v="T91440-PD101/A + T91440-PD-4001/B + T91440-PD-4301/A"/>
    <n v="12494"/>
    <d v="2023-05-05T00:00:00"/>
    <m/>
    <n v="35300"/>
    <m/>
    <n v="35300"/>
    <n v="0"/>
    <s v="LIVRE LE"/>
    <d v="2023-05-16T00:00:00"/>
    <s v="NON OK"/>
    <x v="0"/>
    <m/>
    <d v="2023-05-16T00:00:00"/>
    <x v="0"/>
    <m/>
    <x v="0"/>
    <m/>
    <x v="0"/>
    <m/>
    <m/>
    <m/>
    <m/>
    <m/>
    <n v="6206"/>
  </r>
  <r>
    <x v="31"/>
    <s v="BC20015"/>
    <s v="HG4003180"/>
    <d v="2023-03-14T00:00:00"/>
    <m/>
    <m/>
    <m/>
    <m/>
    <m/>
    <n v="1"/>
    <s v="ENSEMBLE DE PIECES SVT PLAN"/>
    <n v="12495"/>
    <d v="2023-03-24T00:00:00"/>
    <m/>
    <n v="47830"/>
    <m/>
    <n v="47830"/>
    <n v="0"/>
    <s v="LIVRE LE"/>
    <d v="2023-04-18T00:00:00"/>
    <s v="NON OK"/>
    <x v="0"/>
    <m/>
    <d v="2023-04-18T00:00:00"/>
    <x v="0"/>
    <m/>
    <x v="0"/>
    <m/>
    <x v="0"/>
    <m/>
    <m/>
    <m/>
    <m/>
    <m/>
    <n v="19528"/>
  </r>
  <r>
    <x v="1"/>
    <s v="BC20016"/>
    <n v="4503625063"/>
    <d v="2023-03-15T00:00:00"/>
    <m/>
    <m/>
    <m/>
    <m/>
    <m/>
    <n v="4"/>
    <s v="N43800027 ENSEMBLE FILTRE"/>
    <n v="12496"/>
    <d v="2023-03-23T00:00:00"/>
    <m/>
    <n v="620"/>
    <m/>
    <n v="620"/>
    <n v="0"/>
    <s v="LIVRE LE"/>
    <d v="2023-03-22T00:00:00"/>
    <s v="☺"/>
    <x v="0"/>
    <m/>
    <d v="2023-03-29T00:00:00"/>
    <x v="0"/>
    <m/>
    <x v="0"/>
    <m/>
    <x v="0"/>
    <m/>
    <m/>
    <m/>
    <m/>
    <m/>
    <n v="98"/>
  </r>
  <r>
    <x v="4"/>
    <s v="BC20017"/>
    <s v="CR438473,01"/>
    <d v="2023-03-15T00:00:00"/>
    <s v="DE3540"/>
    <m/>
    <m/>
    <d v="2023-05-22T00:00:00"/>
    <m/>
    <n v="1"/>
    <s v="ENSEMBLE DE PIECES SVT PLAN"/>
    <n v="12497"/>
    <d v="2023-06-02T00:00:00"/>
    <d v="2023-06-02T00:00:00"/>
    <n v="200094"/>
    <m/>
    <n v="119266.8"/>
    <n v="80827.199999999997"/>
    <s v="EN PARTIE"/>
    <d v="2023-06-22T00:00:00"/>
    <s v="NON OK"/>
    <x v="0"/>
    <m/>
    <d v="2023-11-15T00:00:00"/>
    <x v="4"/>
    <n v="7000"/>
    <x v="2"/>
    <n v="8000"/>
    <x v="0"/>
    <m/>
    <m/>
    <m/>
    <m/>
    <m/>
    <n v="31604"/>
  </r>
  <r>
    <x v="4"/>
    <s v="BC20017/2"/>
    <s v="CR454741/A08072"/>
    <d v="2023-09-15T00:00:00"/>
    <m/>
    <m/>
    <m/>
    <m/>
    <m/>
    <m/>
    <s v="TRANSPORT + STOCKAGE GOULOTTES"/>
    <m/>
    <d v="2023-10-02T00:00:00"/>
    <d v="2023-10-02T00:00:00"/>
    <n v="725"/>
    <m/>
    <m/>
    <n v="725"/>
    <s v="EN COURS"/>
    <m/>
    <s v=""/>
    <x v="0"/>
    <m/>
    <m/>
    <x v="0"/>
    <m/>
    <x v="0"/>
    <m/>
    <x v="0"/>
    <m/>
    <m/>
    <m/>
    <m/>
    <m/>
    <m/>
  </r>
  <r>
    <x v="22"/>
    <s v="BC20018"/>
    <s v="W0068115"/>
    <d v="2023-03-15T00:00:00"/>
    <m/>
    <m/>
    <m/>
    <d v="2023-03-28T00:00:00"/>
    <m/>
    <n v="1"/>
    <s v="CHASSIS TREUIL 156-16 - M1020"/>
    <n v="12498"/>
    <d v="2023-07-15T00:00:00"/>
    <m/>
    <n v="14500"/>
    <m/>
    <n v="14500"/>
    <n v="0"/>
    <s v="LIVRE LE"/>
    <d v="2023-07-12T00:00:00"/>
    <s v="☺"/>
    <x v="1"/>
    <m/>
    <d v="2023-07-25T00:00:00"/>
    <x v="0"/>
    <m/>
    <x v="0"/>
    <m/>
    <x v="0"/>
    <m/>
    <m/>
    <m/>
    <m/>
    <m/>
    <n v="579"/>
  </r>
  <r>
    <x v="13"/>
    <s v="BC20019"/>
    <n v="4500539967"/>
    <d v="2023-03-16T00:00:00"/>
    <s v="X"/>
    <m/>
    <m/>
    <m/>
    <m/>
    <n v="12"/>
    <s v="84067448 TUBE ROND 21,3X2,3X510 - CAB-IN"/>
    <n v="12499"/>
    <d v="2023-04-12T00:00:00"/>
    <m/>
    <n v="252"/>
    <m/>
    <n v="252"/>
    <n v="0"/>
    <s v="LIVRE LE"/>
    <d v="2023-04-03T00:00:00"/>
    <s v="☺"/>
    <x v="1"/>
    <m/>
    <d v="2023-04-11T00:00:00"/>
    <x v="0"/>
    <m/>
    <x v="0"/>
    <m/>
    <x v="0"/>
    <m/>
    <m/>
    <m/>
    <m/>
    <m/>
    <n v="0"/>
  </r>
  <r>
    <x v="7"/>
    <s v="BC20020"/>
    <s v="HG4006093"/>
    <d v="2023-03-16T00:00:00"/>
    <s v="DE3562"/>
    <m/>
    <m/>
    <m/>
    <m/>
    <s v="1+1+1"/>
    <s v="MAQUETTE WZT ET LTG + PLAQUE INOX"/>
    <n v="12500"/>
    <d v="2023-04-25T00:00:00"/>
    <m/>
    <n v="2755"/>
    <m/>
    <n v="2755"/>
    <n v="0"/>
    <s v="LIVRE LE"/>
    <d v="2023-05-09T00:00:00"/>
    <s v="NON OK"/>
    <x v="0"/>
    <m/>
    <d v="2023-05-12T00:00:00"/>
    <x v="0"/>
    <m/>
    <x v="0"/>
    <m/>
    <x v="0"/>
    <m/>
    <m/>
    <m/>
    <m/>
    <m/>
    <n v="877"/>
  </r>
  <r>
    <x v="24"/>
    <s v="BC20021"/>
    <s v="COM-CARTRER-2113-230315-AB01"/>
    <d v="2023-03-16T00:00:00"/>
    <s v="DE3561"/>
    <m/>
    <m/>
    <m/>
    <m/>
    <n v="32"/>
    <s v="FLASQUES PALIER PF2/5"/>
    <n v="12501"/>
    <d v="2023-04-19T00:00:00"/>
    <m/>
    <n v="83800"/>
    <m/>
    <n v="57120"/>
    <n v="26680"/>
    <s v="EN PARTIE"/>
    <d v="2023-10-25T00:00:00"/>
    <s v="NON OK"/>
    <x v="0"/>
    <m/>
    <d v="2023-10-31T00:00:00"/>
    <x v="0"/>
    <m/>
    <x v="0"/>
    <m/>
    <x v="0"/>
    <m/>
    <m/>
    <m/>
    <m/>
    <m/>
    <n v="3129"/>
  </r>
  <r>
    <x v="4"/>
    <s v="BC20022"/>
    <s v="CS086836/T61399"/>
    <d v="2023-03-16T00:00:00"/>
    <s v="DE3558"/>
    <m/>
    <m/>
    <d v="2023-03-28T00:00:00"/>
    <m/>
    <n v="1"/>
    <s v="ENS DE PCS"/>
    <n v="12502"/>
    <d v="2023-04-26T00:00:00"/>
    <m/>
    <n v="2637"/>
    <m/>
    <n v="2637"/>
    <n v="0"/>
    <s v="LIVRE LE"/>
    <d v="2023-04-24T00:00:00"/>
    <s v="☺"/>
    <x v="0"/>
    <m/>
    <d v="2023-04-25T00:00:00"/>
    <x v="0"/>
    <m/>
    <x v="0"/>
    <m/>
    <x v="0"/>
    <m/>
    <m/>
    <m/>
    <m/>
    <m/>
    <n v="654"/>
  </r>
  <r>
    <x v="4"/>
    <s v="BC20023"/>
    <s v="CR438487/A01730"/>
    <d v="2023-03-20T00:00:00"/>
    <s v="DE3523"/>
    <m/>
    <m/>
    <d v="2023-03-22T00:00:00"/>
    <m/>
    <n v="1"/>
    <s v="ENS DE PCS"/>
    <n v="12503"/>
    <d v="2023-05-26T00:00:00"/>
    <m/>
    <n v="17070"/>
    <m/>
    <n v="17070"/>
    <n v="0"/>
    <s v="LIVRE LE"/>
    <d v="2023-06-09T00:00:00"/>
    <s v="NON OK"/>
    <x v="0"/>
    <m/>
    <d v="2023-06-26T00:00:00"/>
    <x v="0"/>
    <m/>
    <x v="0"/>
    <m/>
    <x v="0"/>
    <m/>
    <m/>
    <m/>
    <m/>
    <m/>
    <n v="1636"/>
  </r>
  <r>
    <x v="11"/>
    <s v="BC20024"/>
    <s v="CFF23/03-2133"/>
    <d v="2023-03-20T00:00:00"/>
    <s v="DE3530"/>
    <m/>
    <m/>
    <m/>
    <m/>
    <n v="1"/>
    <s v="CAI0055 CAISSON SOUDE EP3 E-P0098-RBP-010/A"/>
    <n v="12504"/>
    <d v="2023-04-20T00:00:00"/>
    <m/>
    <n v="4150"/>
    <m/>
    <n v="4150"/>
    <n v="0"/>
    <s v="LIVRE LE"/>
    <d v="2023-05-16T00:00:00"/>
    <s v="NON OK"/>
    <x v="0"/>
    <m/>
    <d v="2023-05-23T00:00:00"/>
    <x v="0"/>
    <m/>
    <x v="0"/>
    <m/>
    <x v="0"/>
    <m/>
    <m/>
    <m/>
    <m/>
    <m/>
    <n v="846"/>
  </r>
  <r>
    <x v="1"/>
    <s v="BC20025"/>
    <n v="4503627691"/>
    <d v="2023-03-20T00:00:00"/>
    <m/>
    <m/>
    <m/>
    <d v="2023-03-29T00:00:00"/>
    <m/>
    <s v="10+2+6"/>
    <s v="N65001476/01 + N28000844/05 + N27095054/01"/>
    <n v="12505"/>
    <d v="2023-04-18T00:00:00"/>
    <m/>
    <n v="896"/>
    <m/>
    <n v="896"/>
    <n v="0"/>
    <s v="LIVRE LE"/>
    <d v="2023-04-07T00:00:00"/>
    <s v="☺"/>
    <x v="0"/>
    <m/>
    <d v="2023-04-11T00:00:00"/>
    <x v="0"/>
    <m/>
    <x v="0"/>
    <m/>
    <x v="0"/>
    <m/>
    <m/>
    <m/>
    <m/>
    <m/>
    <n v="241"/>
  </r>
  <r>
    <x v="13"/>
    <s v="BC20026"/>
    <n v="4500540847"/>
    <d v="2023-03-20T00:00:00"/>
    <s v="DOC"/>
    <m/>
    <m/>
    <m/>
    <m/>
    <n v="1"/>
    <s v="84057959/B BIELLE NUE / LMDT"/>
    <n v="12506"/>
    <d v="2023-04-19T00:00:00"/>
    <m/>
    <n v="710"/>
    <m/>
    <n v="710"/>
    <n v="0"/>
    <s v="LIVRE LE"/>
    <d v="2023-04-25T00:00:00"/>
    <s v="NON OK"/>
    <x v="1"/>
    <m/>
    <d v="2023-04-28T00:00:00"/>
    <x v="0"/>
    <m/>
    <x v="0"/>
    <m/>
    <x v="0"/>
    <m/>
    <m/>
    <m/>
    <m/>
    <m/>
    <n v="715"/>
  </r>
  <r>
    <x v="13"/>
    <s v="BC20027"/>
    <n v="4500541002"/>
    <d v="2023-03-20T00:00:00"/>
    <s v="DOC"/>
    <m/>
    <m/>
    <m/>
    <m/>
    <n v="1"/>
    <s v="84120436/C BALANCIER"/>
    <n v="12507"/>
    <d v="2023-06-19T00:00:00"/>
    <m/>
    <n v="1550"/>
    <m/>
    <n v="1550"/>
    <n v="0"/>
    <s v="LIVRE LE"/>
    <d v="2023-07-03T00:00:00"/>
    <s v="NON OK"/>
    <x v="1"/>
    <m/>
    <d v="2023-07-06T00:00:00"/>
    <x v="0"/>
    <m/>
    <x v="0"/>
    <m/>
    <x v="0"/>
    <m/>
    <m/>
    <m/>
    <m/>
    <m/>
    <n v="394"/>
  </r>
  <r>
    <x v="14"/>
    <s v="BC20028"/>
    <s v="CR439453.02/T91438"/>
    <d v="2023-03-20T00:00:00"/>
    <s v="DE3543"/>
    <m/>
    <m/>
    <d v="2023-03-28T00:00:00"/>
    <m/>
    <n v="1"/>
    <s v="ENS DE PCS"/>
    <n v="12508"/>
    <d v="2023-05-30T00:00:00"/>
    <m/>
    <n v="44300"/>
    <m/>
    <n v="44300"/>
    <n v="0"/>
    <s v="SOLDE"/>
    <d v="2023-06-21T00:00:00"/>
    <s v="NON OK"/>
    <x v="0"/>
    <m/>
    <d v="2023-06-26T00:00:00"/>
    <x v="0"/>
    <m/>
    <x v="0"/>
    <m/>
    <x v="0"/>
    <m/>
    <m/>
    <m/>
    <m/>
    <m/>
    <n v="5008"/>
  </r>
  <r>
    <x v="4"/>
    <s v="BC20029"/>
    <s v="CR439535.02"/>
    <d v="2023-03-20T00:00:00"/>
    <s v="DE3565"/>
    <m/>
    <m/>
    <d v="2023-06-27T00:00:00"/>
    <m/>
    <n v="3"/>
    <s v="ACHAT PRESTATION GOULOTTE A08064M.PE.3050/C"/>
    <n v="12509"/>
    <d v="2023-06-15T00:00:00"/>
    <d v="2023-06-02T00:00:00"/>
    <n v="36899.980000000003"/>
    <m/>
    <n v="11466.66"/>
    <n v="25433.320000000003"/>
    <s v="EN PARTIE"/>
    <d v="2023-06-22T00:00:00"/>
    <s v="NON OK"/>
    <x v="0"/>
    <m/>
    <d v="2023-06-28T00:00:00"/>
    <x v="0"/>
    <m/>
    <x v="0"/>
    <m/>
    <x v="0"/>
    <m/>
    <m/>
    <m/>
    <m/>
    <m/>
    <m/>
  </r>
  <r>
    <x v="6"/>
    <s v="BC20030"/>
    <s v="PRO2300333"/>
    <d v="2023-03-21T00:00:00"/>
    <s v="DE3569"/>
    <m/>
    <m/>
    <d v="2023-04-05T00:00:00"/>
    <m/>
    <n v="2"/>
    <s v="PM003558 SECTION 300X300"/>
    <n v="12510"/>
    <d v="2023-04-11T00:00:00"/>
    <m/>
    <n v="2050"/>
    <m/>
    <n v="2050"/>
    <n v="0"/>
    <s v="LIVRE LE"/>
    <d v="2023-04-13T00:00:00"/>
    <s v="NON OK"/>
    <x v="0"/>
    <m/>
    <d v="2023-04-19T00:00:00"/>
    <x v="0"/>
    <m/>
    <x v="0"/>
    <m/>
    <x v="0"/>
    <m/>
    <m/>
    <m/>
    <m/>
    <m/>
    <n v="420"/>
  </r>
  <r>
    <x v="4"/>
    <s v="BC20031"/>
    <s v="CR439405/A08069"/>
    <d v="2023-03-21T00:00:00"/>
    <s v="DE3547"/>
    <m/>
    <m/>
    <d v="2023-03-28T00:00:00"/>
    <m/>
    <n v="1"/>
    <s v="ENS DE PCS"/>
    <n v="12511"/>
    <d v="2023-06-05T00:00:00"/>
    <m/>
    <n v="65330"/>
    <m/>
    <n v="65330"/>
    <n v="0"/>
    <s v="LIVRE LE"/>
    <d v="2023-07-07T00:00:00"/>
    <s v="NON OK"/>
    <x v="0"/>
    <m/>
    <d v="2023-07-06T00:00:00"/>
    <x v="0"/>
    <m/>
    <x v="0"/>
    <m/>
    <x v="0"/>
    <m/>
    <m/>
    <m/>
    <m/>
    <m/>
    <n v="17311"/>
  </r>
  <r>
    <x v="4"/>
    <s v="BC20032"/>
    <s v="CR439649/A08069"/>
    <d v="2023-03-22T00:00:00"/>
    <s v="DE3551"/>
    <m/>
    <m/>
    <d v="2023-04-05T00:00:00"/>
    <m/>
    <n v="1"/>
    <s v="ENS DE PCS"/>
    <n v="12512"/>
    <d v="2023-06-01T00:00:00"/>
    <m/>
    <n v="14880"/>
    <m/>
    <n v="14880"/>
    <n v="0"/>
    <s v="LIVRE LE"/>
    <d v="2023-07-07T00:00:00"/>
    <s v="NON OK"/>
    <x v="0"/>
    <m/>
    <d v="2023-07-06T00:00:00"/>
    <x v="0"/>
    <m/>
    <x v="0"/>
    <m/>
    <x v="0"/>
    <m/>
    <m/>
    <m/>
    <m/>
    <m/>
    <n v="422"/>
  </r>
  <r>
    <x v="1"/>
    <s v="BC20033"/>
    <n v="4503630454"/>
    <d v="2023-03-23T00:00:00"/>
    <m/>
    <m/>
    <m/>
    <d v="2023-03-29T00:00:00"/>
    <m/>
    <n v="10"/>
    <s v="1070589817/02 CALE"/>
    <n v="12513"/>
    <d v="2023-04-20T00:00:00"/>
    <m/>
    <n v="350"/>
    <m/>
    <n v="350"/>
    <n v="0"/>
    <s v="LIVRE LE"/>
    <d v="2023-04-05T00:00:00"/>
    <s v="☺"/>
    <x v="0"/>
    <m/>
    <d v="2023-04-11T00:00:00"/>
    <x v="0"/>
    <m/>
    <x v="0"/>
    <m/>
    <x v="0"/>
    <m/>
    <m/>
    <m/>
    <m/>
    <m/>
    <n v="283"/>
  </r>
  <r>
    <x v="1"/>
    <s v="BC20034"/>
    <n v="4503631550"/>
    <d v="2023-03-23T00:00:00"/>
    <m/>
    <m/>
    <m/>
    <d v="2023-03-29T00:00:00"/>
    <m/>
    <n v="2"/>
    <s v="N28000844/05 CAPOT INTERNE"/>
    <n v="12514"/>
    <d v="2023-05-11T00:00:00"/>
    <m/>
    <n v="580"/>
    <m/>
    <n v="580"/>
    <n v="0"/>
    <s v="LIVRE LE"/>
    <d v="2023-04-07T00:00:00"/>
    <s v="☺"/>
    <x v="0"/>
    <m/>
    <d v="2023-04-11T00:00:00"/>
    <x v="0"/>
    <m/>
    <x v="0"/>
    <m/>
    <x v="0"/>
    <m/>
    <m/>
    <m/>
    <m/>
    <m/>
    <n v="0"/>
  </r>
  <r>
    <x v="1"/>
    <s v="BC20035"/>
    <n v="4503612309"/>
    <d v="2023-03-23T00:00:00"/>
    <m/>
    <m/>
    <m/>
    <d v="2023-03-29T00:00:00"/>
    <m/>
    <n v="1"/>
    <s v="N23410513/08 VIBRATEUR"/>
    <n v="12515"/>
    <d v="2023-05-11T00:00:00"/>
    <m/>
    <n v="3100"/>
    <m/>
    <n v="3100"/>
    <n v="0"/>
    <s v="LIVRE LE"/>
    <d v="2023-05-05T00:00:00"/>
    <s v="☺"/>
    <x v="0"/>
    <m/>
    <d v="2023-05-12T00:00:00"/>
    <x v="0"/>
    <m/>
    <x v="0"/>
    <m/>
    <x v="0"/>
    <m/>
    <m/>
    <m/>
    <m/>
    <m/>
    <n v="1256"/>
  </r>
  <r>
    <x v="1"/>
    <s v="BC20036"/>
    <n v="4503633272"/>
    <d v="2023-03-27T00:00:00"/>
    <m/>
    <m/>
    <m/>
    <d v="2023-03-29T00:00:00"/>
    <m/>
    <s v="2+5"/>
    <s v="MM0904779/03 COUVERCLE + N80507572 SUPPORT"/>
    <n v="12516"/>
    <d v="2023-05-22T00:00:00"/>
    <m/>
    <n v="435"/>
    <m/>
    <n v="435"/>
    <n v="0"/>
    <s v="LIVRE LE"/>
    <d v="2023-05-31T00:00:00"/>
    <s v="NON OK"/>
    <x v="0"/>
    <m/>
    <d v="2023-05-31T00:00:00"/>
    <x v="0"/>
    <m/>
    <x v="0"/>
    <m/>
    <x v="0"/>
    <m/>
    <m/>
    <m/>
    <m/>
    <m/>
    <n v="180"/>
  </r>
  <r>
    <x v="17"/>
    <s v="BC20037"/>
    <n v="5400066865"/>
    <d v="2023-03-28T00:00:00"/>
    <s v="X"/>
    <m/>
    <m/>
    <m/>
    <m/>
    <n v="2"/>
    <s v="F-18109-56/B AXE DE COMMANDE / CONTROL"/>
    <n v="12517"/>
    <d v="2023-04-28T00:00:00"/>
    <m/>
    <n v="350"/>
    <m/>
    <n v="350"/>
    <n v="0"/>
    <s v="LIVRE LE"/>
    <d v="2023-06-08T00:00:00"/>
    <s v="NON OK"/>
    <x v="1"/>
    <m/>
    <d v="2023-06-21T00:00:00"/>
    <x v="0"/>
    <m/>
    <x v="0"/>
    <m/>
    <x v="0"/>
    <m/>
    <m/>
    <m/>
    <m/>
    <m/>
    <n v="28"/>
  </r>
  <r>
    <x v="1"/>
    <s v="BC20038"/>
    <s v="4503635615 AV1"/>
    <d v="2023-03-29T00:00:00"/>
    <m/>
    <m/>
    <m/>
    <d v="2023-05-16T00:00:00"/>
    <m/>
    <s v="1+1"/>
    <s v="7060800012 POUTRE + 7060800015 POUTRE"/>
    <n v="12518"/>
    <d v="2023-06-15T00:00:00"/>
    <m/>
    <n v="750"/>
    <m/>
    <n v="750"/>
    <n v="0"/>
    <s v="LIVRE LE"/>
    <d v="2023-05-31T00:00:00"/>
    <s v="☺"/>
    <x v="0"/>
    <m/>
    <d v="2023-05-31T00:00:00"/>
    <x v="0"/>
    <m/>
    <x v="0"/>
    <m/>
    <x v="0"/>
    <m/>
    <m/>
    <m/>
    <m/>
    <m/>
    <n v="210"/>
  </r>
  <r>
    <x v="13"/>
    <s v="BC20039"/>
    <n v="4500542551"/>
    <d v="2023-03-30T00:00:00"/>
    <s v="DOC"/>
    <m/>
    <m/>
    <m/>
    <m/>
    <n v="2"/>
    <s v="84120436/C BALANCIER"/>
    <n v="12519"/>
    <d v="2023-05-15T00:00:00"/>
    <m/>
    <n v="3100"/>
    <m/>
    <n v="3100"/>
    <n v="0"/>
    <s v="LIVRE LE"/>
    <d v="2023-05-15T00:00:00"/>
    <s v="☺"/>
    <x v="1"/>
    <m/>
    <d v="2023-05-23T00:00:00"/>
    <x v="0"/>
    <m/>
    <x v="0"/>
    <m/>
    <x v="0"/>
    <m/>
    <m/>
    <m/>
    <m/>
    <m/>
    <n v="779"/>
  </r>
  <r>
    <x v="4"/>
    <s v="BC20040"/>
    <s v="CR439762"/>
    <d v="2023-03-31T00:00:00"/>
    <s v="DE3572"/>
    <m/>
    <m/>
    <d v="2023-04-03T00:00:00"/>
    <m/>
    <n v="3"/>
    <s v="A08064M.PD.1293/C TRAPPE BOM025936"/>
    <n v="12520"/>
    <d v="2023-05-05T00:00:00"/>
    <m/>
    <n v="750"/>
    <m/>
    <n v="750"/>
    <n v="0"/>
    <s v="LIVRE LE"/>
    <d v="2023-05-16T00:00:00"/>
    <s v="NON OK"/>
    <x v="0"/>
    <m/>
    <d v="2023-05-23T00:00:00"/>
    <x v="0"/>
    <m/>
    <x v="0"/>
    <m/>
    <x v="0"/>
    <m/>
    <m/>
    <m/>
    <m/>
    <m/>
    <n v="204"/>
  </r>
  <r>
    <x v="17"/>
    <s v="BC20041"/>
    <n v="4500542718"/>
    <d v="2023-04-03T00:00:00"/>
    <s v="X"/>
    <m/>
    <m/>
    <m/>
    <m/>
    <n v="6"/>
    <s v="84076000/A TOLE 5X96X301"/>
    <n v="12521"/>
    <d v="2023-04-26T00:00:00"/>
    <m/>
    <n v="120"/>
    <m/>
    <n v="120"/>
    <n v="0"/>
    <s v="LIVRE LE"/>
    <d v="2023-05-16T00:00:00"/>
    <s v="NON OK"/>
    <x v="1"/>
    <m/>
    <d v="2023-05-23T00:00:00"/>
    <x v="0"/>
    <m/>
    <x v="0"/>
    <m/>
    <x v="0"/>
    <m/>
    <m/>
    <m/>
    <m/>
    <m/>
    <n v="43"/>
  </r>
  <r>
    <x v="1"/>
    <s v="BC20042"/>
    <n v="4503638615"/>
    <d v="2023-04-03T00:00:00"/>
    <m/>
    <m/>
    <m/>
    <m/>
    <m/>
    <n v="2"/>
    <s v="7045602008 FREIN D'ECROU"/>
    <n v="12522"/>
    <d v="2023-05-16T00:00:00"/>
    <m/>
    <n v="110"/>
    <m/>
    <n v="110"/>
    <n v="0"/>
    <s v="LIVRE LE"/>
    <d v="2023-05-02T00:00:00"/>
    <s v="☺"/>
    <x v="0"/>
    <m/>
    <d v="2023-05-04T00:00:00"/>
    <x v="0"/>
    <m/>
    <x v="0"/>
    <m/>
    <x v="0"/>
    <m/>
    <m/>
    <m/>
    <m/>
    <m/>
    <n v="9"/>
  </r>
  <r>
    <x v="1"/>
    <s v="BC20043"/>
    <s v="4503638601 AV1"/>
    <d v="2023-04-03T00:00:00"/>
    <m/>
    <m/>
    <m/>
    <m/>
    <m/>
    <n v="24"/>
    <s v="N80500738 SUPPORT"/>
    <n v="12523"/>
    <d v="2023-05-30T00:00:00"/>
    <m/>
    <n v="555"/>
    <m/>
    <n v="555"/>
    <n v="0"/>
    <s v="LIVRE LE"/>
    <d v="2023-04-26T00:00:00"/>
    <s v="☺"/>
    <x v="0"/>
    <m/>
    <d v="2023-04-28T00:00:00"/>
    <x v="0"/>
    <m/>
    <x v="0"/>
    <m/>
    <x v="0"/>
    <m/>
    <m/>
    <m/>
    <m/>
    <m/>
    <n v="125"/>
  </r>
  <r>
    <x v="4"/>
    <s v="BC20044"/>
    <s v="CR441219/A01687"/>
    <d v="2023-04-04T00:00:00"/>
    <s v="DE3594"/>
    <m/>
    <m/>
    <m/>
    <m/>
    <s v="4+2"/>
    <s v="CALES REGLAGE BRIDE A01687PD01011501/05-4 + /05-5"/>
    <n v="12524"/>
    <d v="2023-04-06T00:00:00"/>
    <m/>
    <n v="460"/>
    <m/>
    <n v="460"/>
    <n v="0"/>
    <s v="LIVRE LE"/>
    <d v="2023-04-06T00:00:00"/>
    <s v="☺"/>
    <x v="0"/>
    <m/>
    <d v="2023-04-11T00:00:00"/>
    <x v="0"/>
    <m/>
    <x v="0"/>
    <m/>
    <x v="0"/>
    <m/>
    <m/>
    <m/>
    <m/>
    <m/>
    <n v="28"/>
  </r>
  <r>
    <x v="14"/>
    <s v="BC20045"/>
    <s v="CR440799/T91440"/>
    <d v="2023-04-05T00:00:00"/>
    <s v="DE3587"/>
    <m/>
    <m/>
    <d v="2023-04-05T00:00:00"/>
    <m/>
    <n v="1"/>
    <s v="ENS DE PCS"/>
    <n v="12525"/>
    <d v="2023-05-12T00:00:00"/>
    <m/>
    <n v="12700"/>
    <m/>
    <n v="12700"/>
    <n v="0"/>
    <s v="LIVRE LE"/>
    <d v="2023-05-16T00:00:00"/>
    <s v="NON OK"/>
    <x v="0"/>
    <m/>
    <d v="2023-05-16T00:00:00"/>
    <x v="0"/>
    <m/>
    <x v="0"/>
    <m/>
    <x v="0"/>
    <m/>
    <m/>
    <m/>
    <m/>
    <m/>
    <n v="2245"/>
  </r>
  <r>
    <x v="7"/>
    <s v="BC20046"/>
    <s v="HG4024963"/>
    <d v="2023-04-05T00:00:00"/>
    <s v="DE3596"/>
    <m/>
    <m/>
    <m/>
    <m/>
    <n v="1"/>
    <s v="ENS DE PCS"/>
    <n v="12526"/>
    <d v="2023-04-13T00:00:00"/>
    <m/>
    <n v="1215"/>
    <m/>
    <n v="1215"/>
    <n v="0"/>
    <s v="LIVRE LE"/>
    <d v="2023-04-17T00:00:00"/>
    <s v="NON OK"/>
    <x v="0"/>
    <m/>
    <d v="2023-04-19T00:00:00"/>
    <x v="0"/>
    <m/>
    <x v="0"/>
    <m/>
    <x v="0"/>
    <m/>
    <m/>
    <m/>
    <m/>
    <m/>
    <n v="112"/>
  </r>
  <r>
    <x v="12"/>
    <s v="BC20047"/>
    <s v="DE3591-Validation A.BERNICHE"/>
    <d v="2023-04-06T00:00:00"/>
    <s v="DE3591"/>
    <m/>
    <m/>
    <m/>
    <m/>
    <n v="1"/>
    <s v="CHD2-610-PLD-01-003 INTERFACE"/>
    <n v="12527"/>
    <d v="2023-04-17T00:00:00"/>
    <m/>
    <n v="930"/>
    <m/>
    <n v="930"/>
    <n v="0"/>
    <s v="LIVRE LE"/>
    <d v="2023-04-18T00:00:00"/>
    <s v="NON OK"/>
    <x v="0"/>
    <m/>
    <d v="2023-04-25T00:00:00"/>
    <x v="0"/>
    <m/>
    <x v="0"/>
    <m/>
    <x v="0"/>
    <m/>
    <m/>
    <m/>
    <m/>
    <m/>
    <n v="0"/>
  </r>
  <r>
    <x v="33"/>
    <s v="BC20048"/>
    <s v="PO AYRO 23-04-009"/>
    <d v="2023-04-06T00:00:00"/>
    <s v="DE3589"/>
    <m/>
    <m/>
    <m/>
    <m/>
    <s v="8+8+8"/>
    <s v="123240 + 123500 + 127200"/>
    <n v="12528"/>
    <d v="2023-05-02T00:00:00"/>
    <m/>
    <n v="6620"/>
    <m/>
    <n v="6620"/>
    <n v="0"/>
    <s v="LIVRE LE"/>
    <d v="2023-06-06T00:00:00"/>
    <s v="NON OK"/>
    <x v="0"/>
    <m/>
    <d v="2023-06-08T00:00:00"/>
    <x v="0"/>
    <m/>
    <x v="0"/>
    <m/>
    <x v="0"/>
    <m/>
    <m/>
    <m/>
    <m/>
    <m/>
    <n v="172"/>
  </r>
  <r>
    <x v="6"/>
    <s v="BC20049"/>
    <s v="PRO2300427"/>
    <d v="2023-04-06T00:00:00"/>
    <s v="DE3601"/>
    <m/>
    <m/>
    <m/>
    <m/>
    <n v="16"/>
    <s v="72.216.R.6.600.600.B PLAQUES"/>
    <n v="12529"/>
    <d v="2023-05-15T00:00:00"/>
    <m/>
    <n v="7150"/>
    <m/>
    <n v="7150"/>
    <n v="0"/>
    <s v="LIVRE LE"/>
    <d v="2023-05-24T00:00:00"/>
    <s v="NON OK"/>
    <x v="0"/>
    <m/>
    <d v="2023-05-25T00:00:00"/>
    <x v="0"/>
    <m/>
    <x v="0"/>
    <m/>
    <x v="0"/>
    <m/>
    <m/>
    <m/>
    <m/>
    <m/>
    <n v="1993"/>
  </r>
  <r>
    <x v="6"/>
    <s v="BC20050"/>
    <s v="PRO2300423"/>
    <d v="2023-04-07T00:00:00"/>
    <s v="DE3600"/>
    <m/>
    <m/>
    <d v="2023-04-13T00:00:00"/>
    <m/>
    <s v="1+1"/>
    <s v="PM001757 CAISSON + PM001361 CAISSON"/>
    <n v="12530"/>
    <d v="2023-05-22T00:00:00"/>
    <m/>
    <n v="4050"/>
    <m/>
    <n v="4050"/>
    <n v="0"/>
    <s v="LIVRE LE"/>
    <d v="2023-05-23T00:00:00"/>
    <s v="NON OK"/>
    <x v="0"/>
    <m/>
    <d v="2023-05-25T00:00:00"/>
    <x v="0"/>
    <m/>
    <x v="0"/>
    <m/>
    <x v="0"/>
    <m/>
    <m/>
    <m/>
    <m/>
    <m/>
    <n v="899"/>
  </r>
  <r>
    <x v="7"/>
    <s v="BC20051"/>
    <s v="HG4025801"/>
    <d v="2023-04-07T00:00:00"/>
    <m/>
    <m/>
    <m/>
    <m/>
    <m/>
    <n v="1"/>
    <s v="RETOUCHES : 35131/A + 35151/A + 33116/A"/>
    <n v="12531"/>
    <d v="2023-05-02T00:00:00"/>
    <m/>
    <n v="350"/>
    <m/>
    <n v="350"/>
    <n v="0"/>
    <s v="LIVRE LE"/>
    <d v="2023-05-05T00:00:00"/>
    <s v="NON OK"/>
    <x v="0"/>
    <m/>
    <d v="2023-05-12T00:00:00"/>
    <x v="0"/>
    <m/>
    <x v="0"/>
    <m/>
    <x v="0"/>
    <m/>
    <m/>
    <m/>
    <m/>
    <m/>
    <n v="8"/>
  </r>
  <r>
    <x v="1"/>
    <s v="BC20052"/>
    <n v="4503643889"/>
    <d v="2023-04-11T00:00:00"/>
    <m/>
    <m/>
    <m/>
    <m/>
    <m/>
    <n v="20"/>
    <s v="MM0904829 VIS HEXAGONAL"/>
    <n v="12532"/>
    <d v="2023-06-05T00:00:00"/>
    <m/>
    <n v="360"/>
    <m/>
    <n v="360"/>
    <n v="0"/>
    <s v="LIVRE LE"/>
    <d v="2023-04-26T00:00:00"/>
    <s v="☺"/>
    <x v="0"/>
    <m/>
    <d v="2023-04-28T00:00:00"/>
    <x v="0"/>
    <m/>
    <x v="0"/>
    <m/>
    <x v="0"/>
    <m/>
    <m/>
    <m/>
    <m/>
    <m/>
    <n v="0"/>
  </r>
  <r>
    <x v="1"/>
    <s v="BC20053"/>
    <n v="4503643860"/>
    <d v="2023-04-11T00:00:00"/>
    <m/>
    <m/>
    <m/>
    <m/>
    <m/>
    <n v="10"/>
    <s v="N27095073 CALE"/>
    <n v="12533"/>
    <d v="2023-05-26T00:00:00"/>
    <m/>
    <n v="160"/>
    <m/>
    <n v="160"/>
    <n v="0"/>
    <s v="LIVRE LE"/>
    <d v="2023-05-12T00:00:00"/>
    <s v="☺"/>
    <x v="0"/>
    <m/>
    <d v="2023-05-25T00:00:00"/>
    <x v="0"/>
    <m/>
    <x v="0"/>
    <m/>
    <x v="0"/>
    <m/>
    <m/>
    <m/>
    <m/>
    <m/>
    <n v="53"/>
  </r>
  <r>
    <x v="1"/>
    <s v="BC20054"/>
    <n v="4503643900"/>
    <d v="2023-04-11T00:00:00"/>
    <m/>
    <m/>
    <m/>
    <m/>
    <m/>
    <n v="6"/>
    <s v="7080504000/04 SUPPORT"/>
    <n v="12534"/>
    <d v="2023-05-26T00:00:00"/>
    <m/>
    <n v="810"/>
    <m/>
    <n v="810"/>
    <n v="0"/>
    <s v="LIVRE LE"/>
    <d v="2023-04-27T00:00:00"/>
    <s v="☺"/>
    <x v="0"/>
    <m/>
    <d v="2023-04-28T00:00:00"/>
    <x v="0"/>
    <m/>
    <x v="0"/>
    <m/>
    <x v="0"/>
    <m/>
    <m/>
    <m/>
    <m/>
    <m/>
    <n v="150"/>
  </r>
  <r>
    <x v="4"/>
    <s v="BC20055"/>
    <s v="CR441233/A01680"/>
    <d v="2023-04-11T00:00:00"/>
    <s v="DE3595"/>
    <m/>
    <m/>
    <d v="2023-04-14T00:00:00"/>
    <m/>
    <n v="1"/>
    <s v="E40PD207470 CALE MAT1"/>
    <n v="12535"/>
    <d v="2023-04-17T00:00:00"/>
    <m/>
    <n v="480"/>
    <m/>
    <n v="480"/>
    <n v="0"/>
    <s v="LIVRE LE"/>
    <d v="2023-04-17T00:00:00"/>
    <s v="☺"/>
    <x v="0"/>
    <m/>
    <d v="2023-04-19T00:00:00"/>
    <x v="0"/>
    <m/>
    <x v="0"/>
    <m/>
    <x v="0"/>
    <m/>
    <m/>
    <m/>
    <m/>
    <m/>
    <n v="26"/>
  </r>
  <r>
    <x v="5"/>
    <s v="BC20056"/>
    <n v="912087876"/>
    <d v="2023-04-12T00:00:00"/>
    <s v="DE3610"/>
    <m/>
    <m/>
    <d v="2023-04-13T00:00:00"/>
    <m/>
    <n v="1"/>
    <s v="ENS DE PCS"/>
    <n v="12536"/>
    <d v="2023-06-05T00:00:00"/>
    <m/>
    <n v="6865"/>
    <m/>
    <n v="6865"/>
    <n v="0"/>
    <s v="LIVRE LE"/>
    <d v="2023-07-19T00:00:00"/>
    <s v="NON OK"/>
    <x v="0"/>
    <m/>
    <d v="2023-07-25T00:00:00"/>
    <x v="0"/>
    <m/>
    <x v="0"/>
    <m/>
    <x v="0"/>
    <m/>
    <m/>
    <m/>
    <m/>
    <m/>
    <n v="278"/>
  </r>
  <r>
    <x v="4"/>
    <s v="BC20057"/>
    <s v="CR441619.01/A08069"/>
    <d v="2023-04-13T00:00:00"/>
    <s v="DE3597"/>
    <m/>
    <m/>
    <d v="2023-04-26T00:00:00"/>
    <m/>
    <s v="1+1+2"/>
    <s v="A08069E.PD.5103/A + A08069E.PD.5109/A + A08069E.PD.5113/A"/>
    <n v="12537"/>
    <d v="2023-05-31T00:00:00"/>
    <m/>
    <n v="970"/>
    <m/>
    <n v="970"/>
    <n v="0"/>
    <s v="LIVRE LE"/>
    <d v="2023-06-29T00:00:00"/>
    <s v="NON OK"/>
    <x v="0"/>
    <m/>
    <d v="2023-06-30T00:00:00"/>
    <x v="0"/>
    <m/>
    <x v="0"/>
    <m/>
    <x v="0"/>
    <m/>
    <m/>
    <m/>
    <m/>
    <m/>
    <n v="137"/>
  </r>
  <r>
    <x v="4"/>
    <s v="BC20058"/>
    <s v="CR441586/A08069"/>
    <d v="2023-04-13T00:00:00"/>
    <s v="DE3598"/>
    <m/>
    <m/>
    <d v="2023-04-14T00:00:00"/>
    <m/>
    <s v="18+2+1"/>
    <s v="A08069F.PD.2507/A + A08069F.PD.2511/A + A08069F.PD.2513/A"/>
    <n v="12538"/>
    <d v="2023-06-12T00:00:00"/>
    <m/>
    <n v="21600"/>
    <m/>
    <n v="21600"/>
    <n v="0"/>
    <s v="LIVRE LE"/>
    <d v="2023-06-28T00:00:00"/>
    <s v="NON OK"/>
    <x v="0"/>
    <m/>
    <d v="2023-06-30T00:00:00"/>
    <x v="0"/>
    <m/>
    <x v="0"/>
    <m/>
    <x v="0"/>
    <m/>
    <m/>
    <m/>
    <m/>
    <m/>
    <n v="5135"/>
  </r>
  <r>
    <x v="13"/>
    <s v="BC20059"/>
    <s v="ANNULEE"/>
    <d v="2023-04-13T00:00:00"/>
    <s v="X"/>
    <m/>
    <m/>
    <m/>
    <m/>
    <s v="1+1"/>
    <s v="84120436/C BALANCIER"/>
    <n v="12539"/>
    <d v="2023-05-02T00:00:00"/>
    <m/>
    <n v="0"/>
    <m/>
    <m/>
    <n v="0"/>
    <s v="ANNULEE"/>
    <m/>
    <s v=""/>
    <x v="1"/>
    <m/>
    <m/>
    <x v="0"/>
    <m/>
    <x v="0"/>
    <m/>
    <x v="0"/>
    <m/>
    <m/>
    <m/>
    <m/>
    <m/>
    <m/>
  </r>
  <r>
    <x v="13"/>
    <s v="BC20060"/>
    <s v="ANNULEE"/>
    <d v="2023-04-13T00:00:00"/>
    <s v="X"/>
    <m/>
    <m/>
    <m/>
    <m/>
    <n v="1"/>
    <s v="84120436/C BALANCIER"/>
    <n v="12540"/>
    <d v="2023-04-24T00:00:00"/>
    <m/>
    <n v="0"/>
    <m/>
    <m/>
    <n v="0"/>
    <s v="ANNULEE"/>
    <m/>
    <s v=""/>
    <x v="1"/>
    <m/>
    <m/>
    <x v="0"/>
    <m/>
    <x v="0"/>
    <m/>
    <x v="0"/>
    <m/>
    <m/>
    <m/>
    <m/>
    <m/>
    <m/>
  </r>
  <r>
    <x v="6"/>
    <s v="BC20061"/>
    <s v="PRO2300455"/>
    <d v="2023-04-14T00:00:00"/>
    <s v="DE3619"/>
    <m/>
    <m/>
    <d v="2023-04-14T00:00:00"/>
    <m/>
    <s v="2+1+1"/>
    <s v="PLAQUE 600X600+ BRIDE UTC 600X600+ CEINTURE 600X600"/>
    <n v="12541"/>
    <d v="2023-05-15T00:00:00"/>
    <m/>
    <n v="2440"/>
    <m/>
    <n v="2440"/>
    <n v="0"/>
    <s v="LIVRE LE"/>
    <d v="2023-05-05T00:00:00"/>
    <s v="☺"/>
    <x v="0"/>
    <m/>
    <d v="2023-05-12T00:00:00"/>
    <x v="0"/>
    <m/>
    <x v="0"/>
    <m/>
    <x v="0"/>
    <m/>
    <m/>
    <m/>
    <m/>
    <m/>
    <n v="325"/>
  </r>
  <r>
    <x v="1"/>
    <s v="BC20062"/>
    <n v="4503646892"/>
    <d v="2023-04-14T00:00:00"/>
    <m/>
    <m/>
    <m/>
    <d v="2023-05-16T00:00:00"/>
    <m/>
    <s v="8+20"/>
    <s v="N65002808 PLAT + 7027095024 CALE"/>
    <n v="12542"/>
    <d v="2023-06-08T00:00:00"/>
    <m/>
    <n v="380"/>
    <m/>
    <n v="380"/>
    <n v="0"/>
    <s v="LIVRE LE"/>
    <d v="2023-05-25T00:00:00"/>
    <s v="☺"/>
    <x v="0"/>
    <m/>
    <d v="2023-05-25T00:00:00"/>
    <x v="0"/>
    <m/>
    <x v="0"/>
    <m/>
    <x v="0"/>
    <m/>
    <m/>
    <m/>
    <m/>
    <m/>
    <n v="252"/>
  </r>
  <r>
    <x v="25"/>
    <s v="BC20063"/>
    <n v="26665"/>
    <d v="2023-04-17T00:00:00"/>
    <s v="DE3248-2-1"/>
    <m/>
    <m/>
    <m/>
    <m/>
    <n v="1"/>
    <s v="ENS DE PCS"/>
    <n v="12543"/>
    <d v="2023-07-13T00:00:00"/>
    <m/>
    <n v="28200"/>
    <m/>
    <n v="28200"/>
    <n v="0"/>
    <s v="LIVRE LE"/>
    <d v="2023-09-05T00:00:00"/>
    <s v="NON OK"/>
    <x v="0"/>
    <m/>
    <d v="2023-09-07T00:00:00"/>
    <x v="0"/>
    <m/>
    <x v="0"/>
    <m/>
    <x v="0"/>
    <m/>
    <m/>
    <m/>
    <m/>
    <m/>
    <n v="1366"/>
  </r>
  <r>
    <x v="1"/>
    <s v="BC20064"/>
    <n v="4503648197"/>
    <d v="2023-04-17T00:00:00"/>
    <m/>
    <m/>
    <m/>
    <d v="2023-05-16T00:00:00"/>
    <m/>
    <n v="3"/>
    <s v="N70000754 ADAPTATEUR"/>
    <n v="12544"/>
    <d v="2023-06-12T00:00:00"/>
    <m/>
    <n v="198"/>
    <m/>
    <n v="198"/>
    <n v="0"/>
    <s v="LIVRE LE"/>
    <d v="2023-05-25T00:00:00"/>
    <s v="☺"/>
    <x v="0"/>
    <m/>
    <d v="2023-05-25T00:00:00"/>
    <x v="0"/>
    <m/>
    <x v="0"/>
    <m/>
    <x v="0"/>
    <m/>
    <m/>
    <m/>
    <m/>
    <m/>
    <n v="0"/>
  </r>
  <r>
    <x v="31"/>
    <s v="BC20065"/>
    <s v="HG4032669"/>
    <d v="2023-04-18T00:00:00"/>
    <m/>
    <m/>
    <m/>
    <m/>
    <m/>
    <n v="1"/>
    <s v="INSERT PLASTIQUE"/>
    <n v="12545"/>
    <d v="2023-04-21T00:00:00"/>
    <m/>
    <n v="1850"/>
    <m/>
    <n v="1850"/>
    <n v="0"/>
    <s v="LIVRE LE"/>
    <d v="2023-04-18T00:00:00"/>
    <s v="☺"/>
    <x v="0"/>
    <m/>
    <d v="2023-04-18T00:00:00"/>
    <x v="0"/>
    <m/>
    <x v="0"/>
    <m/>
    <x v="0"/>
    <m/>
    <m/>
    <m/>
    <m/>
    <m/>
    <n v="0"/>
  </r>
  <r>
    <x v="17"/>
    <s v="BC20066"/>
    <n v="4500544671"/>
    <d v="2023-04-18T00:00:00"/>
    <s v="X"/>
    <m/>
    <m/>
    <m/>
    <m/>
    <n v="6"/>
    <s v="84076000/A TOLE 5X96X301"/>
    <n v="12546"/>
    <d v="2023-05-24T00:00:00"/>
    <m/>
    <n v="120"/>
    <m/>
    <n v="120"/>
    <n v="0"/>
    <s v="LIVRE LE"/>
    <d v="2023-05-16T00:00:00"/>
    <s v="☺"/>
    <x v="1"/>
    <m/>
    <d v="2023-05-23T00:00:00"/>
    <x v="0"/>
    <m/>
    <x v="0"/>
    <m/>
    <x v="0"/>
    <m/>
    <m/>
    <m/>
    <m/>
    <m/>
    <n v="29"/>
  </r>
  <r>
    <x v="34"/>
    <s v="BC20067"/>
    <s v="MAIL 19-04-23"/>
    <d v="2023-04-19T00:00:00"/>
    <m/>
    <m/>
    <m/>
    <m/>
    <m/>
    <n v="4"/>
    <s v="TOLE INOX EP3 20 TROUS RONDS ET 20 RECTANGULAIRES"/>
    <n v="12547"/>
    <d v="2023-04-27T00:00:00"/>
    <m/>
    <n v="340"/>
    <m/>
    <n v="340"/>
    <n v="0"/>
    <s v="LIVRE LE"/>
    <d v="2023-05-11T00:00:00"/>
    <s v="NON OK"/>
    <x v="0"/>
    <m/>
    <d v="2023-05-31T00:00:00"/>
    <x v="0"/>
    <m/>
    <x v="0"/>
    <m/>
    <x v="0"/>
    <m/>
    <m/>
    <m/>
    <m/>
    <m/>
    <n v="254"/>
  </r>
  <r>
    <x v="14"/>
    <s v="BC20068"/>
    <s v="CR442162/T91440"/>
    <d v="2023-04-19T00:00:00"/>
    <s v="DE3604+DE3602"/>
    <m/>
    <m/>
    <d v="2023-04-19T00:00:00"/>
    <m/>
    <n v="1"/>
    <s v="ENS DE PCS"/>
    <n v="12548"/>
    <d v="2023-06-14T00:00:00"/>
    <m/>
    <n v="6740"/>
    <m/>
    <n v="6740"/>
    <n v="0"/>
    <s v="LIVRE LE"/>
    <d v="2023-06-22T00:00:00"/>
    <s v="NON OK"/>
    <x v="0"/>
    <m/>
    <d v="2023-06-26T00:00:00"/>
    <x v="0"/>
    <m/>
    <x v="0"/>
    <m/>
    <x v="0"/>
    <m/>
    <m/>
    <m/>
    <m/>
    <m/>
    <n v="1905"/>
  </r>
  <r>
    <x v="1"/>
    <s v="BC20069"/>
    <n v="4503650209"/>
    <d v="2023-04-19T00:00:00"/>
    <m/>
    <m/>
    <m/>
    <d v="2023-05-16T00:00:00"/>
    <m/>
    <n v="6"/>
    <s v="N70000754 ADAPTATEUR"/>
    <n v="12549"/>
    <d v="2023-06-12T00:00:00"/>
    <m/>
    <n v="396"/>
    <m/>
    <n v="396"/>
    <n v="0"/>
    <s v="LIVRE LE"/>
    <d v="2023-05-25T00:00:00"/>
    <s v="☺"/>
    <x v="0"/>
    <m/>
    <d v="2023-05-25T00:00:00"/>
    <x v="0"/>
    <m/>
    <x v="0"/>
    <m/>
    <x v="0"/>
    <m/>
    <m/>
    <m/>
    <m/>
    <m/>
    <n v="0"/>
  </r>
  <r>
    <x v="1"/>
    <s v="BC20070"/>
    <s v="4503652104 AV1"/>
    <d v="2023-04-21T00:00:00"/>
    <m/>
    <m/>
    <m/>
    <d v="2023-05-16T00:00:00"/>
    <m/>
    <s v="2+2+6"/>
    <s v="N86100367/01 TUBE + MM0905161 + N80500718/02 SUPPORT"/>
    <n v="12550"/>
    <d v="2023-06-19T00:00:00"/>
    <m/>
    <n v="1330"/>
    <m/>
    <n v="1330"/>
    <n v="0"/>
    <s v="SOLDE"/>
    <d v="2023-06-26T00:00:00"/>
    <s v="NON OK"/>
    <x v="0"/>
    <m/>
    <d v="2023-06-28T00:00:00"/>
    <x v="0"/>
    <m/>
    <x v="0"/>
    <m/>
    <x v="0"/>
    <m/>
    <m/>
    <m/>
    <m/>
    <m/>
    <n v="0"/>
  </r>
  <r>
    <x v="17"/>
    <s v="BC20071"/>
    <n v="5400067358"/>
    <d v="2023-04-24T00:00:00"/>
    <s v="X"/>
    <m/>
    <m/>
    <m/>
    <m/>
    <n v="1"/>
    <s v="T-30108-78/H PORTE FLECHE NU MD208A"/>
    <n v="12551"/>
    <d v="2023-08-01T00:00:00"/>
    <m/>
    <n v="0"/>
    <m/>
    <m/>
    <n v="0"/>
    <s v="ANNULEE"/>
    <m/>
    <s v=""/>
    <x v="1"/>
    <m/>
    <m/>
    <x v="0"/>
    <m/>
    <x v="0"/>
    <m/>
    <x v="0"/>
    <m/>
    <m/>
    <m/>
    <m/>
    <m/>
    <m/>
  </r>
  <r>
    <x v="15"/>
    <s v="BC20072"/>
    <n v="4503651262"/>
    <d v="2023-04-24T00:00:00"/>
    <m/>
    <m/>
    <m/>
    <m/>
    <m/>
    <s v="60+60"/>
    <s v="1070587737/05 CALES + 1070587739/05 CALES"/>
    <n v="12552"/>
    <d v="2023-05-25T00:00:00"/>
    <m/>
    <n v="840"/>
    <m/>
    <n v="840"/>
    <n v="0"/>
    <s v="LIVRE LE"/>
    <d v="2023-05-17T00:00:00"/>
    <s v="☺"/>
    <x v="0"/>
    <m/>
    <d v="2023-05-22T00:00:00"/>
    <x v="0"/>
    <m/>
    <x v="0"/>
    <m/>
    <x v="0"/>
    <m/>
    <m/>
    <m/>
    <m/>
    <m/>
    <n v="1144"/>
  </r>
  <r>
    <x v="17"/>
    <s v="BC20073"/>
    <n v="4500545635"/>
    <d v="2023-04-24T00:00:00"/>
    <s v="X"/>
    <m/>
    <m/>
    <m/>
    <m/>
    <n v="6"/>
    <s v="84010933/C FIXATION BUTEE DE REACTION CO"/>
    <n v="12553"/>
    <d v="2023-06-07T00:00:00"/>
    <m/>
    <n v="1320"/>
    <m/>
    <n v="1320"/>
    <n v="0"/>
    <s v="LIVRE LE"/>
    <d v="2023-05-31T00:00:00"/>
    <s v="☺"/>
    <x v="1"/>
    <m/>
    <d v="2023-05-31T00:00:00"/>
    <x v="0"/>
    <m/>
    <x v="0"/>
    <m/>
    <x v="0"/>
    <m/>
    <m/>
    <m/>
    <m/>
    <m/>
    <n v="133"/>
  </r>
  <r>
    <x v="1"/>
    <s v="BC20074"/>
    <n v="4503653886"/>
    <d v="2023-04-25T00:00:00"/>
    <m/>
    <m/>
    <m/>
    <d v="2023-05-16T00:00:00"/>
    <m/>
    <n v="4"/>
    <s v="MM0904011 RONDELLE LEVAGE TETE"/>
    <n v="12554"/>
    <d v="2023-06-19T00:00:00"/>
    <m/>
    <n v="360"/>
    <m/>
    <n v="360"/>
    <n v="0"/>
    <s v="LIVRE LE"/>
    <d v="2023-05-25T00:00:00"/>
    <s v="☺"/>
    <x v="0"/>
    <m/>
    <d v="2023-05-25T00:00:00"/>
    <x v="0"/>
    <m/>
    <x v="0"/>
    <m/>
    <x v="0"/>
    <m/>
    <m/>
    <m/>
    <m/>
    <m/>
    <n v="0"/>
  </r>
  <r>
    <x v="4"/>
    <s v="BC20075"/>
    <s v="CR442972/A01680"/>
    <d v="2023-04-25T00:00:00"/>
    <s v="DE3625"/>
    <m/>
    <m/>
    <d v="2023-04-25T00:00:00"/>
    <m/>
    <n v="2"/>
    <s v="E04PD206523/02-30 SUPPORT BOM000175"/>
    <n v="12555"/>
    <d v="2023-05-24T00:00:00"/>
    <m/>
    <n v="550"/>
    <m/>
    <n v="550"/>
    <n v="0"/>
    <s v="LIVRE LE"/>
    <d v="2023-05-03T00:00:00"/>
    <s v="☺"/>
    <x v="0"/>
    <m/>
    <d v="2023-05-04T00:00:00"/>
    <x v="0"/>
    <m/>
    <x v="0"/>
    <m/>
    <x v="0"/>
    <m/>
    <m/>
    <m/>
    <m/>
    <m/>
    <n v="7"/>
  </r>
  <r>
    <x v="17"/>
    <s v="BC20076"/>
    <s v="5400067419 V2"/>
    <d v="2023-04-26T00:00:00"/>
    <s v="X"/>
    <m/>
    <m/>
    <m/>
    <m/>
    <s v="2+2"/>
    <s v="84120610/A + 84120850/A FIXATION / ORIENTATION"/>
    <n v="12556"/>
    <d v="2023-05-17T00:00:00"/>
    <m/>
    <n v="860"/>
    <m/>
    <n v="860"/>
    <n v="0"/>
    <s v="LIVRE LE"/>
    <d v="2023-05-17T00:00:00"/>
    <s v="☺"/>
    <x v="1"/>
    <m/>
    <d v="2023-05-23T00:00:00"/>
    <x v="0"/>
    <m/>
    <x v="0"/>
    <m/>
    <x v="0"/>
    <m/>
    <m/>
    <m/>
    <m/>
    <m/>
    <n v="87"/>
  </r>
  <r>
    <x v="1"/>
    <s v="BC20077"/>
    <n v="4503655732"/>
    <d v="2023-04-27T00:00:00"/>
    <m/>
    <m/>
    <m/>
    <m/>
    <m/>
    <n v="10"/>
    <s v="N27095072 CALE"/>
    <n v="12557"/>
    <d v="2023-05-25T00:00:00"/>
    <m/>
    <n v="100"/>
    <m/>
    <n v="100"/>
    <n v="0"/>
    <s v="LIVRE LE"/>
    <d v="2023-05-12T00:00:00"/>
    <s v="☺"/>
    <x v="0"/>
    <m/>
    <d v="2023-05-25T00:00:00"/>
    <x v="0"/>
    <m/>
    <x v="0"/>
    <m/>
    <x v="0"/>
    <m/>
    <m/>
    <m/>
    <m/>
    <m/>
    <n v="73"/>
  </r>
  <r>
    <x v="22"/>
    <s v="BC20078"/>
    <s v="W0069677"/>
    <d v="2023-05-02T00:00:00"/>
    <s v="DE3630"/>
    <m/>
    <m/>
    <m/>
    <m/>
    <n v="2"/>
    <s v="M1750/B RAMBARDES"/>
    <n v="12558"/>
    <d v="2023-06-02T00:00:00"/>
    <m/>
    <n v="2600"/>
    <m/>
    <n v="2600"/>
    <n v="0"/>
    <s v="LIVRE LE"/>
    <d v="2023-06-06T00:00:00"/>
    <s v="NON OK"/>
    <x v="1"/>
    <m/>
    <d v="2023-06-08T00:00:00"/>
    <x v="0"/>
    <m/>
    <x v="0"/>
    <m/>
    <x v="0"/>
    <m/>
    <m/>
    <m/>
    <m/>
    <m/>
    <n v="0"/>
  </r>
  <r>
    <x v="17"/>
    <s v="BC20079"/>
    <n v="4500546449"/>
    <d v="2023-05-02T00:00:00"/>
    <s v="DOC"/>
    <m/>
    <m/>
    <m/>
    <m/>
    <n v="4"/>
    <s v="X-89108-11/D AXE DE COMMANDE CHARIOT"/>
    <n v="12559"/>
    <d v="2023-05-31T00:00:00"/>
    <m/>
    <n v="740"/>
    <m/>
    <n v="740"/>
    <n v="0"/>
    <s v="LIVRE LE"/>
    <d v="2023-06-08T00:00:00"/>
    <s v="NON OK"/>
    <x v="1"/>
    <m/>
    <d v="2023-06-21T00:00:00"/>
    <x v="0"/>
    <m/>
    <x v="0"/>
    <m/>
    <x v="0"/>
    <m/>
    <m/>
    <m/>
    <m/>
    <m/>
    <n v="44"/>
  </r>
  <r>
    <x v="1"/>
    <s v="BC20080"/>
    <n v="4503659150"/>
    <d v="2023-05-03T00:00:00"/>
    <m/>
    <m/>
    <m/>
    <d v="2023-05-16T00:00:00"/>
    <m/>
    <n v="1"/>
    <s v="MM1215689/01 FLASQUE DE FIXATION"/>
    <n v="12560"/>
    <d v="2023-05-25T00:00:00"/>
    <m/>
    <n v="275"/>
    <m/>
    <n v="275"/>
    <n v="0"/>
    <s v="LIVRE LE"/>
    <d v="2023-05-25T00:00:00"/>
    <s v="☺"/>
    <x v="0"/>
    <m/>
    <d v="2023-05-25T00:00:00"/>
    <x v="0"/>
    <m/>
    <x v="0"/>
    <m/>
    <x v="0"/>
    <m/>
    <m/>
    <m/>
    <m/>
    <m/>
    <n v="0"/>
  </r>
  <r>
    <x v="13"/>
    <s v="BC20081"/>
    <n v="4500546630"/>
    <d v="2023-05-03T00:00:00"/>
    <s v="X"/>
    <m/>
    <m/>
    <m/>
    <m/>
    <n v="1"/>
    <s v="Z-09701-85/A BRACON POTENCE"/>
    <n v="12561"/>
    <d v="2023-06-12T00:00:00"/>
    <m/>
    <n v="275"/>
    <m/>
    <n v="275"/>
    <n v="0"/>
    <s v="LIVRE LE"/>
    <d v="2023-06-01T00:00:00"/>
    <s v="☺"/>
    <x v="1"/>
    <m/>
    <d v="2023-06-08T00:00:00"/>
    <x v="0"/>
    <m/>
    <x v="0"/>
    <m/>
    <x v="0"/>
    <m/>
    <m/>
    <m/>
    <m/>
    <m/>
    <n v="0"/>
  </r>
  <r>
    <x v="4"/>
    <s v="BC20082"/>
    <s v="CR443229/A01686"/>
    <d v="2023-05-03T00:00:00"/>
    <s v="DE3626"/>
    <m/>
    <m/>
    <m/>
    <m/>
    <s v="2+324"/>
    <s v="C268791 ACCOSTAGE INTERLOCK + BOM033601 RONDELLE"/>
    <n v="12562"/>
    <d v="2023-05-26T00:00:00"/>
    <m/>
    <n v="1674"/>
    <m/>
    <n v="1674"/>
    <n v="0"/>
    <s v="LIVRE LE"/>
    <d v="2023-06-09T00:00:00"/>
    <s v="NON OK"/>
    <x v="0"/>
    <m/>
    <d v="2023-06-21T00:00:00"/>
    <x v="0"/>
    <m/>
    <x v="0"/>
    <m/>
    <x v="0"/>
    <m/>
    <m/>
    <m/>
    <m/>
    <m/>
    <n v="301"/>
  </r>
  <r>
    <x v="1"/>
    <s v="BC20083"/>
    <n v="4503659878"/>
    <d v="2023-05-04T00:00:00"/>
    <m/>
    <m/>
    <m/>
    <d v="2023-05-16T00:00:00"/>
    <m/>
    <n v="15"/>
    <s v="N27095027/01 CALES"/>
    <n v="12563"/>
    <d v="2023-06-08T00:00:00"/>
    <m/>
    <n v="75"/>
    <m/>
    <n v="75"/>
    <n v="0"/>
    <s v="LIVRE LE"/>
    <d v="2023-05-25T00:00:00"/>
    <s v="☺"/>
    <x v="0"/>
    <m/>
    <d v="2023-05-25T00:00:00"/>
    <x v="0"/>
    <m/>
    <x v="0"/>
    <m/>
    <x v="0"/>
    <m/>
    <m/>
    <m/>
    <m/>
    <m/>
    <n v="93"/>
  </r>
  <r>
    <x v="1"/>
    <s v="BC20084"/>
    <n v="4503660003"/>
    <d v="2023-05-04T00:00:00"/>
    <m/>
    <m/>
    <m/>
    <m/>
    <m/>
    <n v="8"/>
    <s v="MM0535871/01 ANNEAUX"/>
    <n v="12564"/>
    <d v="2023-06-13T00:00:00"/>
    <m/>
    <n v="0"/>
    <m/>
    <m/>
    <n v="0"/>
    <s v="ANNULEE"/>
    <m/>
    <s v=""/>
    <x v="0"/>
    <m/>
    <m/>
    <x v="0"/>
    <m/>
    <x v="0"/>
    <m/>
    <x v="0"/>
    <m/>
    <m/>
    <m/>
    <m/>
    <m/>
    <m/>
  </r>
  <r>
    <x v="1"/>
    <s v="BC20085"/>
    <s v="4503659900 AV1"/>
    <d v="2023-05-04T00:00:00"/>
    <m/>
    <m/>
    <m/>
    <d v="2023-05-16T00:00:00"/>
    <m/>
    <n v="1"/>
    <s v="ENS DE PCS"/>
    <n v="12565"/>
    <d v="2023-07-03T00:00:00"/>
    <m/>
    <n v="3130"/>
    <m/>
    <n v="3130"/>
    <n v="0"/>
    <s v="SOLDE"/>
    <d v="2023-07-04T00:00:00"/>
    <s v="NON OK"/>
    <x v="0"/>
    <m/>
    <d v="2023-07-06T00:00:00"/>
    <x v="0"/>
    <m/>
    <x v="0"/>
    <m/>
    <x v="0"/>
    <m/>
    <m/>
    <m/>
    <m/>
    <m/>
    <n v="437"/>
  </r>
  <r>
    <x v="1"/>
    <s v="BC20086"/>
    <s v="4503659909 AV1"/>
    <d v="2023-05-04T00:00:00"/>
    <m/>
    <m/>
    <m/>
    <d v="2023-05-16T00:00:00"/>
    <m/>
    <s v="2+2"/>
    <s v="MM1353732 + MM1359793 SOUDAGE, COUVERCLE"/>
    <n v="12566"/>
    <d v="2023-07-03T00:00:00"/>
    <m/>
    <n v="494"/>
    <m/>
    <n v="494"/>
    <n v="0"/>
    <s v="LIVRE LE"/>
    <d v="2023-07-04T00:00:00"/>
    <s v="NON OK"/>
    <x v="0"/>
    <m/>
    <d v="2023-07-06T00:00:00"/>
    <x v="0"/>
    <m/>
    <x v="0"/>
    <m/>
    <x v="0"/>
    <m/>
    <m/>
    <m/>
    <m/>
    <m/>
    <n v="102"/>
  </r>
  <r>
    <x v="10"/>
    <s v="BC20087"/>
    <n v="4500546822"/>
    <d v="2023-05-04T00:00:00"/>
    <s v="DOC"/>
    <m/>
    <m/>
    <m/>
    <m/>
    <s v="21+98+6"/>
    <s v="84005517/A CALE + 84004335/A CALE + 84065517/A SUPPORT"/>
    <n v="12567"/>
    <d v="2023-05-26T00:00:00"/>
    <m/>
    <n v="3730"/>
    <m/>
    <n v="3730"/>
    <n v="0"/>
    <s v="SOLDE"/>
    <d v="2023-06-22T00:00:00"/>
    <s v="NON OK"/>
    <x v="1"/>
    <m/>
    <d v="2023-06-26T00:00:00"/>
    <x v="0"/>
    <m/>
    <x v="0"/>
    <m/>
    <x v="0"/>
    <m/>
    <m/>
    <m/>
    <m/>
    <m/>
    <n v="300"/>
  </r>
  <r>
    <x v="35"/>
    <s v="BC20088"/>
    <s v="CDF002532"/>
    <d v="2023-05-09T00:00:00"/>
    <m/>
    <m/>
    <m/>
    <m/>
    <m/>
    <n v="2"/>
    <s v="PIECES SK22108"/>
    <n v="12568"/>
    <d v="2023-05-19T00:00:00"/>
    <m/>
    <n v="990"/>
    <m/>
    <n v="990"/>
    <n v="0"/>
    <s v="LIVRE LE"/>
    <d v="2023-05-24T00:00:00"/>
    <s v="NON OK"/>
    <x v="0"/>
    <m/>
    <d v="2023-05-31T00:00:00"/>
    <x v="0"/>
    <m/>
    <x v="0"/>
    <m/>
    <x v="0"/>
    <m/>
    <m/>
    <m/>
    <m/>
    <m/>
    <n v="272"/>
  </r>
  <r>
    <x v="5"/>
    <s v="BC20089"/>
    <n v="912107402"/>
    <d v="2023-05-09T00:00:00"/>
    <s v="DE3612-1"/>
    <m/>
    <m/>
    <m/>
    <m/>
    <n v="1"/>
    <s v="ENS DE PCS"/>
    <n v="12569"/>
    <d v="2023-06-26T00:00:00"/>
    <m/>
    <n v="9670"/>
    <m/>
    <n v="9670"/>
    <n v="0"/>
    <s v="LIVRE LE"/>
    <d v="2023-09-12T00:00:00"/>
    <s v="NON OK"/>
    <x v="0"/>
    <m/>
    <d v="2023-09-15T00:00:00"/>
    <x v="0"/>
    <m/>
    <x v="0"/>
    <m/>
    <x v="0"/>
    <m/>
    <m/>
    <m/>
    <m/>
    <m/>
    <n v="610"/>
  </r>
  <r>
    <x v="13"/>
    <s v="BC20090"/>
    <s v="4500547064 V1"/>
    <d v="2023-05-09T00:00:00"/>
    <s v="X"/>
    <m/>
    <m/>
    <m/>
    <m/>
    <n v="1"/>
    <s v="ENS DE PCS"/>
    <n v="12570"/>
    <d v="2023-06-12T00:00:00"/>
    <m/>
    <n v="24732"/>
    <m/>
    <n v="24732"/>
    <n v="0"/>
    <s v="LIVRE LE"/>
    <d v="2023-06-26T00:00:00"/>
    <s v="NON OK"/>
    <x v="1"/>
    <m/>
    <d v="2023-06-26T00:00:00"/>
    <x v="0"/>
    <m/>
    <x v="0"/>
    <m/>
    <x v="0"/>
    <m/>
    <m/>
    <m/>
    <m/>
    <m/>
    <m/>
  </r>
  <r>
    <x v="13"/>
    <s v="BC20091"/>
    <n v="4500547068"/>
    <d v="2023-05-09T00:00:00"/>
    <s v="X"/>
    <m/>
    <m/>
    <m/>
    <m/>
    <n v="1"/>
    <s v="ENS DE PCS"/>
    <n v="12571"/>
    <d v="2023-07-17T00:00:00"/>
    <m/>
    <n v="20138"/>
    <m/>
    <n v="20138"/>
    <n v="0"/>
    <s v="SOLDE"/>
    <d v="2023-08-29T00:00:00"/>
    <s v="NON OK"/>
    <x v="1"/>
    <m/>
    <d v="2023-09-07T00:00:00"/>
    <x v="0"/>
    <m/>
    <x v="0"/>
    <m/>
    <x v="0"/>
    <m/>
    <m/>
    <m/>
    <m/>
    <m/>
    <n v="1802"/>
  </r>
  <r>
    <x v="13"/>
    <s v="BC20092"/>
    <n v="4500547081"/>
    <d v="2023-05-09T00:00:00"/>
    <s v="X"/>
    <m/>
    <m/>
    <m/>
    <m/>
    <s v="20+14"/>
    <s v="84067520/B SUPPORT VERROUILLAGE + 84068776/A TOLE"/>
    <n v="12572"/>
    <d v="2023-06-12T00:00:00"/>
    <m/>
    <n v="654"/>
    <m/>
    <n v="654"/>
    <n v="0"/>
    <s v="LIVRE LE "/>
    <d v="2023-06-01T00:00:00"/>
    <s v="☺"/>
    <x v="1"/>
    <m/>
    <d v="2023-06-08T00:00:00"/>
    <x v="0"/>
    <m/>
    <x v="0"/>
    <m/>
    <x v="0"/>
    <m/>
    <m/>
    <m/>
    <m/>
    <m/>
    <n v="0"/>
  </r>
  <r>
    <x v="13"/>
    <s v="BC20092/1"/>
    <n v="4500547082"/>
    <d v="2023-05-09T00:00:00"/>
    <s v="X"/>
    <m/>
    <m/>
    <m/>
    <m/>
    <s v="10+20"/>
    <s v="84067520/B SUPPORT VERROUILLAGE + 84068776/A TOLE"/>
    <m/>
    <d v="2023-07-24T00:00:00"/>
    <m/>
    <n v="470"/>
    <m/>
    <n v="470"/>
    <n v="0"/>
    <s v="LIVRE LE"/>
    <d v="2023-06-01T00:00:00"/>
    <s v="☺"/>
    <x v="1"/>
    <m/>
    <d v="2023-06-08T00:00:00"/>
    <x v="0"/>
    <m/>
    <x v="0"/>
    <m/>
    <x v="0"/>
    <m/>
    <m/>
    <m/>
    <m/>
    <m/>
    <n v="0"/>
  </r>
  <r>
    <x v="13"/>
    <s v="BC20093"/>
    <n v="4500547088"/>
    <d v="2023-05-09T00:00:00"/>
    <s v="DOC"/>
    <m/>
    <m/>
    <m/>
    <m/>
    <s v="1+2"/>
    <s v="84120436/C BALANCIER + 84057958/B SUPPORT POULIE"/>
    <n v="12574"/>
    <d v="2023-06-26T00:00:00"/>
    <m/>
    <n v="3140"/>
    <m/>
    <n v="3140"/>
    <n v="0"/>
    <s v="LIVRE LE"/>
    <d v="2023-07-03T00:00:00"/>
    <s v="NON OK"/>
    <x v="1"/>
    <m/>
    <d v="2023-07-06T00:00:00"/>
    <x v="0"/>
    <m/>
    <x v="0"/>
    <m/>
    <x v="0"/>
    <m/>
    <m/>
    <m/>
    <m/>
    <m/>
    <n v="1058"/>
  </r>
  <r>
    <x v="13"/>
    <s v="BC20094"/>
    <n v="4500547089"/>
    <d v="2023-05-09T00:00:00"/>
    <s v="DOC"/>
    <m/>
    <m/>
    <m/>
    <m/>
    <s v="5+1"/>
    <s v="T-48109-27/A POUSSOIR 8-10T + K-19108-72/E BALANCIER MR225"/>
    <n v="12576"/>
    <d v="2023-07-03T00:00:00"/>
    <m/>
    <n v="1760"/>
    <m/>
    <n v="1760"/>
    <n v="0"/>
    <s v="LIVRE LE"/>
    <d v="2023-07-03T00:00:00"/>
    <s v="☺"/>
    <x v="1"/>
    <m/>
    <d v="2023-07-06T00:00:00"/>
    <x v="0"/>
    <m/>
    <x v="0"/>
    <m/>
    <x v="0"/>
    <m/>
    <m/>
    <m/>
    <m/>
    <m/>
    <n v="460"/>
  </r>
  <r>
    <x v="17"/>
    <s v="BC20095"/>
    <n v="4500547439"/>
    <d v="2023-05-09T00:00:00"/>
    <s v="X"/>
    <m/>
    <m/>
    <m/>
    <m/>
    <n v="2"/>
    <s v="84120850/A FIXATION / ORIENTATION"/>
    <n v="12577"/>
    <d v="2023-06-07T00:00:00"/>
    <m/>
    <n v="430"/>
    <m/>
    <n v="430"/>
    <n v="0"/>
    <s v="LIVRE LE"/>
    <d v="2023-06-26T00:00:00"/>
    <s v="NON OK"/>
    <x v="1"/>
    <m/>
    <d v="2023-06-30T00:00:00"/>
    <x v="0"/>
    <m/>
    <x v="0"/>
    <m/>
    <x v="0"/>
    <m/>
    <m/>
    <m/>
    <m/>
    <m/>
    <n v="43"/>
  </r>
  <r>
    <x v="19"/>
    <s v="BC20096"/>
    <n v="802103868"/>
    <d v="2023-05-09T00:00:00"/>
    <m/>
    <m/>
    <m/>
    <m/>
    <m/>
    <n v="2"/>
    <s v="PLAQUES REGULATION DE DEBIT SORTIE l.250 x Ht.255"/>
    <n v="12578"/>
    <d v="2023-05-15T00:00:00"/>
    <m/>
    <n v="200"/>
    <m/>
    <n v="200"/>
    <n v="0"/>
    <s v="LIVRE LE"/>
    <d v="2023-05-12T00:00:00"/>
    <s v="☺"/>
    <x v="0"/>
    <m/>
    <d v="2023-05-31T00:00:00"/>
    <x v="0"/>
    <m/>
    <x v="0"/>
    <m/>
    <x v="0"/>
    <m/>
    <m/>
    <m/>
    <m/>
    <m/>
    <n v="32"/>
  </r>
  <r>
    <x v="6"/>
    <s v="BC20097"/>
    <s v="PRO2300549"/>
    <d v="2023-05-10T00:00:00"/>
    <s v="DE3642"/>
    <m/>
    <m/>
    <m/>
    <m/>
    <s v="1+2"/>
    <s v="PM003614 GAINE + PM003616 PLAQUE ETANCHEITE"/>
    <n v="12579"/>
    <d v="2023-06-14T00:00:00"/>
    <m/>
    <n v="1635"/>
    <m/>
    <n v="1635"/>
    <n v="0"/>
    <s v="LIVRE LE"/>
    <d v="2023-06-28T00:00:00"/>
    <s v="NON OK"/>
    <x v="0"/>
    <m/>
    <d v="2023-06-30T00:00:00"/>
    <x v="0"/>
    <m/>
    <x v="0"/>
    <m/>
    <x v="0"/>
    <m/>
    <m/>
    <m/>
    <m/>
    <m/>
    <n v="263"/>
  </r>
  <r>
    <x v="4"/>
    <s v="BC20098"/>
    <s v="CR443343/A01687"/>
    <d v="2023-05-10T00:00:00"/>
    <s v="DE3584"/>
    <m/>
    <m/>
    <d v="2023-05-11T00:00:00"/>
    <m/>
    <s v="4+2"/>
    <s v="CALES REGLAGE BRIDE A01687PD01011501/05-4 + /05-5"/>
    <n v="12580"/>
    <d v="2023-05-15T00:00:00"/>
    <m/>
    <n v="460"/>
    <m/>
    <n v="460"/>
    <n v="0"/>
    <s v="LIVRE LE"/>
    <d v="2023-05-12T00:00:00"/>
    <s v="☺"/>
    <x v="0"/>
    <m/>
    <d v="2023-05-23T00:00:00"/>
    <x v="0"/>
    <m/>
    <x v="0"/>
    <m/>
    <x v="0"/>
    <m/>
    <m/>
    <m/>
    <m/>
    <m/>
    <n v="28"/>
  </r>
  <r>
    <x v="11"/>
    <s v="BC20099"/>
    <s v="CFF23/05-0002"/>
    <d v="2023-05-10T00:00:00"/>
    <s v="DE3593"/>
    <m/>
    <m/>
    <m/>
    <m/>
    <n v="2"/>
    <s v="CAHIER DE SOUDAGE INOX + CAHIER DE SOUDAGE ACIER"/>
    <n v="12581"/>
    <d v="2023-06-15T00:00:00"/>
    <m/>
    <n v="3000"/>
    <m/>
    <n v="3000"/>
    <n v="0"/>
    <s v="LIVRE LE"/>
    <d v="2023-06-30T00:00:00"/>
    <s v="NON OK"/>
    <x v="0"/>
    <m/>
    <d v="2023-06-30T00:00:00"/>
    <x v="0"/>
    <m/>
    <x v="0"/>
    <m/>
    <x v="0"/>
    <m/>
    <m/>
    <m/>
    <m/>
    <m/>
    <n v="0"/>
  </r>
  <r>
    <x v="25"/>
    <s v="BC20100"/>
    <n v="27418"/>
    <d v="2023-05-10T00:00:00"/>
    <m/>
    <m/>
    <m/>
    <m/>
    <m/>
    <s v="1+1"/>
    <s v="PAH - AXE Ø75 de longueur 3m + PAH - AXE Ø80 de longueur 3m"/>
    <n v="12582"/>
    <d v="2023-05-15T00:00:00"/>
    <m/>
    <n v="947.2"/>
    <m/>
    <n v="947.2"/>
    <n v="0"/>
    <s v="LIVRE LE"/>
    <d v="2023-05-15T00:00:00"/>
    <s v="☺"/>
    <x v="0"/>
    <m/>
    <d v="2023-05-23T00:00:00"/>
    <x v="0"/>
    <m/>
    <x v="0"/>
    <m/>
    <x v="0"/>
    <m/>
    <m/>
    <m/>
    <m/>
    <m/>
    <n v="0"/>
  </r>
  <r>
    <x v="1"/>
    <s v="BC20101"/>
    <n v="4503664896"/>
    <d v="2023-05-10T00:00:00"/>
    <m/>
    <m/>
    <m/>
    <d v="2023-05-16T00:00:00"/>
    <m/>
    <n v="1"/>
    <s v="7023410005/03 BOITIER MECANISME"/>
    <n v="12583"/>
    <d v="2023-07-06T00:00:00"/>
    <m/>
    <n v="3150"/>
    <m/>
    <n v="3150"/>
    <n v="0"/>
    <s v="LIVRE LE"/>
    <d v="2023-07-05T00:00:00"/>
    <s v="☺"/>
    <x v="0"/>
    <m/>
    <d v="2023-07-06T00:00:00"/>
    <x v="0"/>
    <m/>
    <x v="0"/>
    <m/>
    <x v="0"/>
    <m/>
    <m/>
    <m/>
    <m/>
    <m/>
    <n v="360"/>
  </r>
  <r>
    <x v="1"/>
    <s v="BC20102"/>
    <n v="4503665354"/>
    <d v="2023-05-11T00:00:00"/>
    <m/>
    <m/>
    <m/>
    <d v="2023-05-16T00:00:00"/>
    <m/>
    <s v="2+20"/>
    <s v="MM1379610 ROUE D'ENGRENAGE + 1070588724/05 CALE"/>
    <n v="12584"/>
    <d v="2023-06-20T00:00:00"/>
    <m/>
    <n v="330"/>
    <m/>
    <n v="330"/>
    <n v="0"/>
    <s v="LIVRE LE"/>
    <d v="2023-06-26T00:00:00"/>
    <s v="NON OK"/>
    <x v="0"/>
    <m/>
    <d v="2023-06-28T00:00:00"/>
    <x v="0"/>
    <m/>
    <x v="0"/>
    <m/>
    <x v="0"/>
    <m/>
    <m/>
    <m/>
    <m/>
    <m/>
    <n v="239"/>
  </r>
  <r>
    <x v="17"/>
    <s v="BC20103"/>
    <n v="4500547872"/>
    <d v="2023-05-11T00:00:00"/>
    <s v="X"/>
    <m/>
    <m/>
    <m/>
    <m/>
    <n v="2"/>
    <s v="84069310/C CHASSIS TREUIL/TREUIL DIST 1DFV4"/>
    <n v="12585"/>
    <d v="2023-06-14T00:00:00"/>
    <m/>
    <n v="1190"/>
    <m/>
    <n v="1190"/>
    <n v="0"/>
    <s v="LIVRE LE"/>
    <d v="2023-07-04T00:00:00"/>
    <s v="NON OK"/>
    <x v="1"/>
    <m/>
    <d v="2023-07-06T00:00:00"/>
    <x v="0"/>
    <m/>
    <x v="0"/>
    <m/>
    <x v="0"/>
    <m/>
    <m/>
    <m/>
    <m/>
    <m/>
    <n v="113"/>
  </r>
  <r>
    <x v="36"/>
    <s v="BC20104"/>
    <s v="CDE 12-05-23"/>
    <d v="2023-05-12T00:00:00"/>
    <m/>
    <m/>
    <m/>
    <m/>
    <m/>
    <n v="1"/>
    <s v="PANNEAU SVT CROQUIS"/>
    <n v="12586"/>
    <m/>
    <m/>
    <n v="660"/>
    <m/>
    <m/>
    <n v="660"/>
    <s v="EN COURS"/>
    <m/>
    <s v=""/>
    <x v="2"/>
    <m/>
    <m/>
    <x v="0"/>
    <m/>
    <x v="0"/>
    <m/>
    <x v="0"/>
    <m/>
    <m/>
    <m/>
    <m/>
    <m/>
    <m/>
  </r>
  <r>
    <x v="1"/>
    <s v="BC20105"/>
    <n v="4503666325"/>
    <d v="2023-05-12T00:00:00"/>
    <m/>
    <m/>
    <m/>
    <d v="2023-05-16T00:00:00"/>
    <m/>
    <n v="1"/>
    <s v="7060800014 POUTRE"/>
    <n v="12587"/>
    <d v="2023-06-22T00:00:00"/>
    <m/>
    <n v="295"/>
    <m/>
    <n v="295"/>
    <n v="0"/>
    <s v="LIVRE LE"/>
    <d v="2023-05-31T00:00:00"/>
    <s v="☺"/>
    <x v="0"/>
    <m/>
    <d v="2023-05-31T00:00:00"/>
    <x v="0"/>
    <m/>
    <x v="0"/>
    <m/>
    <x v="0"/>
    <m/>
    <m/>
    <m/>
    <m/>
    <m/>
    <n v="86"/>
  </r>
  <r>
    <x v="1"/>
    <s v="BC20106"/>
    <s v="4503666366 AV1"/>
    <d v="2023-05-12T00:00:00"/>
    <m/>
    <m/>
    <m/>
    <m/>
    <m/>
    <n v="1"/>
    <s v="ENS DE PCS"/>
    <n v="12588"/>
    <d v="2023-06-13T00:00:00"/>
    <m/>
    <n v="1915"/>
    <m/>
    <n v="1915"/>
    <n v="0"/>
    <s v="SOLDE"/>
    <d v="2023-06-26T00:00:00"/>
    <s v="NON OK"/>
    <x v="0"/>
    <m/>
    <d v="2023-06-28T00:00:00"/>
    <x v="0"/>
    <m/>
    <x v="0"/>
    <m/>
    <x v="0"/>
    <m/>
    <m/>
    <m/>
    <m/>
    <m/>
    <n v="7"/>
  </r>
  <r>
    <x v="6"/>
    <s v="BC20107"/>
    <s v="PRO2300572"/>
    <d v="2023-05-16T00:00:00"/>
    <s v="DE3628"/>
    <m/>
    <m/>
    <d v="2023-05-16T00:00:00"/>
    <m/>
    <s v="8+12"/>
    <s v="BRIDE SECTION 300X300 + BRIDE SECTION 400X400"/>
    <n v="12589"/>
    <d v="2023-06-22T00:00:00"/>
    <m/>
    <n v="8050"/>
    <m/>
    <n v="8050"/>
    <n v="0"/>
    <s v="LIVRE LE"/>
    <d v="2023-06-29T00:00:00"/>
    <s v="NON OK"/>
    <x v="0"/>
    <m/>
    <d v="2023-06-30T00:00:00"/>
    <x v="0"/>
    <m/>
    <x v="0"/>
    <m/>
    <x v="0"/>
    <m/>
    <m/>
    <m/>
    <m/>
    <m/>
    <n v="397"/>
  </r>
  <r>
    <x v="4"/>
    <s v="BC20108"/>
    <s v="CR444568/A01687"/>
    <d v="2023-05-16T00:00:00"/>
    <s v="DE3643"/>
    <m/>
    <m/>
    <d v="2023-05-16T00:00:00"/>
    <m/>
    <n v="1"/>
    <s v="A01687PD0216701/02-5 SUPPORT CAPTEUR BOM007832"/>
    <n v="12590"/>
    <d v="2023-06-20T00:00:00"/>
    <m/>
    <n v="550"/>
    <m/>
    <n v="550"/>
    <n v="0"/>
    <s v="LIVRE LE"/>
    <d v="2023-05-26T00:00:00"/>
    <s v="☺"/>
    <x v="0"/>
    <m/>
    <d v="2023-05-31T00:00:00"/>
    <x v="0"/>
    <m/>
    <x v="0"/>
    <m/>
    <x v="0"/>
    <m/>
    <m/>
    <m/>
    <m/>
    <m/>
    <n v="8"/>
  </r>
  <r>
    <x v="25"/>
    <s v="BC20109"/>
    <n v="27494"/>
    <d v="2023-05-16T00:00:00"/>
    <s v="DE3650"/>
    <m/>
    <m/>
    <d v="2023-05-16T00:00:00"/>
    <m/>
    <n v="1"/>
    <s v="ENS DE PCS"/>
    <n v="12591"/>
    <d v="2023-07-17T00:00:00"/>
    <m/>
    <n v="3520"/>
    <m/>
    <n v="3520"/>
    <n v="0"/>
    <s v="LIVRE LE"/>
    <d v="2023-09-05T00:00:00"/>
    <s v="NON OK"/>
    <x v="0"/>
    <m/>
    <d v="2023-09-07T00:00:00"/>
    <x v="0"/>
    <m/>
    <x v="0"/>
    <m/>
    <x v="0"/>
    <m/>
    <m/>
    <m/>
    <m/>
    <m/>
    <n v="14"/>
  </r>
  <r>
    <x v="6"/>
    <s v="BC20110"/>
    <s v="PRO2300578"/>
    <d v="2023-05-16T00:00:00"/>
    <s v="DE3627"/>
    <m/>
    <m/>
    <d v="2023-05-22T00:00:00"/>
    <m/>
    <s v="2+2+3+6"/>
    <s v="CEINTURE + BRIDE + BERCEAU"/>
    <n v="12592"/>
    <d v="2023-06-22T00:00:00"/>
    <m/>
    <n v="3955"/>
    <m/>
    <n v="3955"/>
    <n v="0"/>
    <s v="LIVRE LE"/>
    <d v="2023-06-26T00:00:00"/>
    <s v="NON OK"/>
    <x v="0"/>
    <m/>
    <d v="2023-06-30T00:00:00"/>
    <x v="0"/>
    <m/>
    <x v="0"/>
    <m/>
    <x v="0"/>
    <m/>
    <m/>
    <m/>
    <m/>
    <m/>
    <n v="387"/>
  </r>
  <r>
    <x v="13"/>
    <s v="BC20111"/>
    <n v="4500548625"/>
    <d v="2023-05-16T00:00:00"/>
    <s v="X"/>
    <m/>
    <m/>
    <m/>
    <m/>
    <s v="48+48"/>
    <s v="F-34108-82/C CONTRE COIN + Z-35108-80/D COIN "/>
    <n v="12593"/>
    <d v="2023-06-19T00:00:00"/>
    <m/>
    <n v="9120"/>
    <m/>
    <n v="9120"/>
    <n v="0"/>
    <s v="SOLDE"/>
    <d v="2023-07-17T00:00:00"/>
    <s v="NON OK"/>
    <x v="1"/>
    <m/>
    <d v="2023-07-31T00:00:00"/>
    <x v="0"/>
    <m/>
    <x v="0"/>
    <m/>
    <x v="0"/>
    <m/>
    <m/>
    <m/>
    <m/>
    <m/>
    <n v="100"/>
  </r>
  <r>
    <x v="25"/>
    <s v="BC20112"/>
    <n v="27484"/>
    <d v="2023-05-16T00:00:00"/>
    <s v="DE3599"/>
    <m/>
    <m/>
    <d v="2023-05-22T00:00:00"/>
    <m/>
    <n v="1"/>
    <s v="SEF00004361 CAISSON DE STOCKAGE IMMERGE"/>
    <n v="12594"/>
    <d v="2023-07-17T00:00:00"/>
    <m/>
    <n v="17659"/>
    <m/>
    <n v="17659"/>
    <n v="0"/>
    <s v="LIVRE LE"/>
    <d v="2023-07-28T00:00:00"/>
    <s v="NON OK"/>
    <x v="0"/>
    <m/>
    <d v="2023-07-31T00:00:00"/>
    <x v="0"/>
    <m/>
    <x v="0"/>
    <m/>
    <x v="0"/>
    <m/>
    <m/>
    <m/>
    <m/>
    <m/>
    <n v="7"/>
  </r>
  <r>
    <x v="4"/>
    <s v="BC20113"/>
    <s v="CR444404/A08069"/>
    <d v="2023-05-17T00:00:00"/>
    <s v="DE3639"/>
    <m/>
    <m/>
    <d v="2023-05-22T00:00:00"/>
    <m/>
    <n v="1"/>
    <s v="ENS DE PCS"/>
    <n v="12595"/>
    <d v="2023-07-13T00:00:00"/>
    <m/>
    <n v="41520"/>
    <m/>
    <n v="41520"/>
    <n v="0"/>
    <s v="SOLDE"/>
    <d v="2023-07-17T00:00:00"/>
    <s v="NON OK"/>
    <x v="0"/>
    <m/>
    <d v="2023-07-25T00:00:00"/>
    <x v="0"/>
    <m/>
    <x v="0"/>
    <m/>
    <x v="0"/>
    <m/>
    <m/>
    <m/>
    <m/>
    <m/>
    <n v="49"/>
  </r>
  <r>
    <x v="1"/>
    <s v="BC20114"/>
    <s v="4503668598 AV2"/>
    <d v="2023-05-17T00:00:00"/>
    <m/>
    <m/>
    <m/>
    <m/>
    <m/>
    <n v="1"/>
    <s v="ENS DE PCS"/>
    <n v="12596"/>
    <d v="2023-07-03T00:00:00"/>
    <m/>
    <n v="5129"/>
    <m/>
    <n v="5129"/>
    <n v="0"/>
    <s v="SOLDE"/>
    <d v="2023-07-12T00:00:00"/>
    <s v="NON OK"/>
    <x v="0"/>
    <m/>
    <d v="2023-07-25T00:00:00"/>
    <x v="0"/>
    <m/>
    <x v="0"/>
    <m/>
    <x v="0"/>
    <m/>
    <m/>
    <m/>
    <m/>
    <m/>
    <n v="14"/>
  </r>
  <r>
    <x v="1"/>
    <s v="BC20115"/>
    <n v="4503669614"/>
    <d v="2023-05-17T00:00:00"/>
    <m/>
    <m/>
    <m/>
    <m/>
    <m/>
    <n v="3"/>
    <s v="7045602008 FREIN D'ECROU"/>
    <n v="12597"/>
    <d v="2023-07-03T00:00:00"/>
    <m/>
    <n v="165"/>
    <m/>
    <n v="165"/>
    <n v="0"/>
    <s v="LIVRE LE"/>
    <d v="2023-07-03T00:00:00"/>
    <s v="☺"/>
    <x v="0"/>
    <m/>
    <d v="2023-07-06T00:00:00"/>
    <x v="0"/>
    <m/>
    <x v="0"/>
    <m/>
    <x v="0"/>
    <m/>
    <m/>
    <m/>
    <m/>
    <m/>
    <n v="22"/>
  </r>
  <r>
    <x v="13"/>
    <s v="BC20116"/>
    <n v="4500548773"/>
    <d v="2023-05-22T00:00:00"/>
    <s v="DOC"/>
    <m/>
    <m/>
    <m/>
    <m/>
    <n v="1"/>
    <s v="84057958/B SUPPORT POULIE RENVOI LEV. / LMDT"/>
    <n v="12598"/>
    <d v="2023-07-03T00:00:00"/>
    <m/>
    <n v="795"/>
    <m/>
    <n v="795"/>
    <n v="0"/>
    <s v="LIVRE LE"/>
    <d v="2023-07-03T00:00:00"/>
    <s v="☺"/>
    <x v="1"/>
    <m/>
    <d v="2023-07-06T00:00:00"/>
    <x v="0"/>
    <m/>
    <x v="0"/>
    <m/>
    <x v="0"/>
    <m/>
    <m/>
    <m/>
    <m/>
    <m/>
    <n v="260"/>
  </r>
  <r>
    <x v="22"/>
    <s v="BC20117"/>
    <s v="W0070519"/>
    <d v="2023-05-23T00:00:00"/>
    <s v="DE3560"/>
    <m/>
    <m/>
    <m/>
    <m/>
    <s v="4+4+4+4"/>
    <s v="BRAS TAMPONNEMENT HANGAR NORD/SUR+ CAME+ TOLE"/>
    <n v="12599"/>
    <d v="2023-09-21T00:00:00"/>
    <m/>
    <n v="11500"/>
    <m/>
    <m/>
    <n v="11500"/>
    <s v="EN COURS"/>
    <m/>
    <s v=""/>
    <x v="1"/>
    <m/>
    <m/>
    <x v="0"/>
    <m/>
    <x v="0"/>
    <m/>
    <x v="0"/>
    <m/>
    <m/>
    <m/>
    <m/>
    <m/>
    <n v="969"/>
  </r>
  <r>
    <x v="7"/>
    <s v="BC20118"/>
    <s v="HG4058277"/>
    <d v="2023-05-24T00:00:00"/>
    <s v="DE1560-CPY V3"/>
    <m/>
    <m/>
    <d v="2023-05-24T00:00:00"/>
    <m/>
    <n v="1"/>
    <s v="LOT CPY ITEM III GRAVELINES 2"/>
    <n v="12600"/>
    <d v="2023-06-23T00:00:00"/>
    <m/>
    <n v="3366"/>
    <m/>
    <n v="3366"/>
    <n v="0"/>
    <s v="LIVRE LE"/>
    <d v="2023-06-29T00:00:00"/>
    <s v="NON OK"/>
    <x v="0"/>
    <m/>
    <d v="2023-06-30T00:00:00"/>
    <x v="0"/>
    <m/>
    <x v="0"/>
    <m/>
    <x v="0"/>
    <m/>
    <m/>
    <m/>
    <m/>
    <m/>
    <n v="428"/>
  </r>
  <r>
    <x v="4"/>
    <s v="BC20119"/>
    <s v="CR444944/A05200"/>
    <d v="2023-05-24T00:00:00"/>
    <m/>
    <m/>
    <m/>
    <d v="2023-06-02T00:00:00"/>
    <m/>
    <n v="4"/>
    <s v="A05200.PD.1332/D-11 Tole protection main portillon BOM044780"/>
    <n v="12601"/>
    <d v="2023-06-05T00:00:00"/>
    <m/>
    <n v="540"/>
    <m/>
    <n v="540"/>
    <n v="0"/>
    <s v="LIVRE LE"/>
    <d v="2023-05-31T00:00:00"/>
    <s v="☺"/>
    <x v="0"/>
    <m/>
    <d v="2023-05-31T00:00:00"/>
    <x v="0"/>
    <m/>
    <x v="0"/>
    <m/>
    <x v="0"/>
    <m/>
    <m/>
    <m/>
    <m/>
    <m/>
    <n v="22"/>
  </r>
  <r>
    <x v="28"/>
    <s v="BC20120"/>
    <s v="80122/7001-01"/>
    <d v="2023-05-25T00:00:00"/>
    <s v="DE3662"/>
    <m/>
    <m/>
    <d v="2023-05-26T00:00:00"/>
    <m/>
    <s v="50+34"/>
    <s v="LAMES SC3 7001-03-0110 + REPRISE PLIAGE LAME 7000-03-0110"/>
    <n v="12602"/>
    <d v="2023-06-22T00:00:00"/>
    <m/>
    <n v="1500"/>
    <m/>
    <n v="1500"/>
    <n v="0"/>
    <s v="LIVRE LE"/>
    <d v="2023-06-23T00:00:00"/>
    <s v="NON OK"/>
    <x v="0"/>
    <m/>
    <d v="2023-06-28T00:00:00"/>
    <x v="0"/>
    <m/>
    <x v="0"/>
    <m/>
    <x v="0"/>
    <m/>
    <m/>
    <m/>
    <m/>
    <m/>
    <n v="87"/>
  </r>
  <r>
    <x v="31"/>
    <s v="BC20121"/>
    <s v="HG4057938"/>
    <d v="2023-05-30T00:00:00"/>
    <s v="DE3212-1"/>
    <m/>
    <m/>
    <d v="2023-06-13T00:00:00"/>
    <m/>
    <n v="2"/>
    <s v="U0200100007 PLATFORM UPPER PARTPLAN"/>
    <n v="12603"/>
    <d v="2023-08-11T00:00:00"/>
    <m/>
    <n v="85001"/>
    <m/>
    <n v="85001"/>
    <n v="0"/>
    <s v="LIVRE LE"/>
    <d v="2023-08-09T00:00:00"/>
    <s v="☺"/>
    <x v="0"/>
    <m/>
    <d v="2023-08-09T00:00:00"/>
    <x v="0"/>
    <m/>
    <x v="0"/>
    <m/>
    <x v="0"/>
    <m/>
    <m/>
    <m/>
    <m/>
    <m/>
    <n v="3404"/>
  </r>
  <r>
    <x v="13"/>
    <s v="BC20122"/>
    <n v="4500550463"/>
    <d v="2023-05-31T00:00:00"/>
    <s v="X"/>
    <m/>
    <m/>
    <m/>
    <m/>
    <s v="16+10"/>
    <s v="84067520/B SUPPORT VERROUILLAGE + 84068776/A TOLE"/>
    <n v="12604"/>
    <d v="2023-07-17T00:00:00"/>
    <m/>
    <n v="510"/>
    <m/>
    <n v="510"/>
    <n v="0"/>
    <s v="LIVRE LE"/>
    <d v="2023-07-03T00:00:00"/>
    <s v="☺"/>
    <x v="1"/>
    <m/>
    <d v="2023-07-06T00:00:00"/>
    <x v="0"/>
    <m/>
    <x v="0"/>
    <m/>
    <x v="0"/>
    <m/>
    <m/>
    <m/>
    <m/>
    <m/>
    <n v="10"/>
  </r>
  <r>
    <x v="13"/>
    <s v="BC20123"/>
    <n v="4500550467"/>
    <d v="2023-06-01T00:00:00"/>
    <s v="DOC"/>
    <m/>
    <m/>
    <m/>
    <m/>
    <n v="3"/>
    <s v="84057958/B SUPPORT POULIE RENVOI LEV. / LMDT"/>
    <n v="12605"/>
    <d v="2023-07-17T00:00:00"/>
    <m/>
    <n v="2385"/>
    <m/>
    <n v="2385"/>
    <n v="0"/>
    <s v="LIVRE LE"/>
    <d v="2023-08-03T00:00:00"/>
    <s v="NON OK"/>
    <x v="1"/>
    <m/>
    <d v="2023-08-29T00:00:00"/>
    <x v="0"/>
    <m/>
    <x v="0"/>
    <m/>
    <x v="0"/>
    <m/>
    <m/>
    <m/>
    <m/>
    <m/>
    <n v="836"/>
  </r>
  <r>
    <x v="13"/>
    <s v="BC20124"/>
    <n v="4500550485"/>
    <d v="2023-06-01T00:00:00"/>
    <s v="X"/>
    <m/>
    <m/>
    <m/>
    <m/>
    <n v="1"/>
    <s v="ENS DE PCS"/>
    <n v="12606"/>
    <d v="2023-07-17T00:00:00"/>
    <m/>
    <n v="43374"/>
    <m/>
    <n v="43374"/>
    <n v="0"/>
    <s v="LIVRE LE"/>
    <d v="2023-07-21T00:00:00"/>
    <s v="NON OK"/>
    <x v="1"/>
    <m/>
    <d v="2023-07-31T00:00:00"/>
    <x v="0"/>
    <m/>
    <x v="0"/>
    <m/>
    <x v="0"/>
    <m/>
    <m/>
    <m/>
    <m/>
    <m/>
    <n v="4531"/>
  </r>
  <r>
    <x v="13"/>
    <s v="BC20124/2"/>
    <n v="4800001991"/>
    <d v="2023-09-19T00:00:00"/>
    <s v="X"/>
    <m/>
    <m/>
    <m/>
    <m/>
    <n v="19"/>
    <s v="RETOUR 19 PCS"/>
    <m/>
    <d v="2023-09-19T00:00:00"/>
    <m/>
    <n v="0"/>
    <m/>
    <m/>
    <n v="0"/>
    <s v="EN COURS"/>
    <m/>
    <s v=""/>
    <x v="1"/>
    <m/>
    <m/>
    <x v="0"/>
    <m/>
    <x v="0"/>
    <m/>
    <x v="0"/>
    <m/>
    <m/>
    <m/>
    <m/>
    <m/>
    <m/>
  </r>
  <r>
    <x v="15"/>
    <s v="BC20125"/>
    <n v="4503672313"/>
    <d v="2023-06-01T00:00:00"/>
    <m/>
    <m/>
    <m/>
    <m/>
    <m/>
    <n v="70"/>
    <s v="1070587740/04 CALES"/>
    <n v="12607"/>
    <d v="2023-06-22T00:00:00"/>
    <m/>
    <n v="1050"/>
    <m/>
    <n v="1050"/>
    <n v="0"/>
    <s v="LIVRE LE"/>
    <d v="2023-07-03T00:00:00"/>
    <s v="NON OK"/>
    <x v="0"/>
    <m/>
    <d v="2023-07-06T00:00:00"/>
    <x v="0"/>
    <m/>
    <x v="0"/>
    <m/>
    <x v="0"/>
    <m/>
    <m/>
    <m/>
    <m/>
    <m/>
    <n v="959"/>
  </r>
  <r>
    <x v="4"/>
    <s v="BC20126"/>
    <s v="CR445529/A01687"/>
    <d v="2023-06-02T00:00:00"/>
    <m/>
    <m/>
    <m/>
    <m/>
    <m/>
    <s v="1+2"/>
    <s v="A01687PD01011501/05-4 A01687PD01011501/05-5 CALE DE REGLAGE BRIDE"/>
    <n v="12608"/>
    <d v="2023-06-06T00:00:00"/>
    <m/>
    <n v="295"/>
    <m/>
    <n v="295"/>
    <n v="0"/>
    <s v="LIVRE LE"/>
    <d v="2023-06-06T00:00:00"/>
    <s v="☺"/>
    <x v="0"/>
    <m/>
    <d v="2023-06-08T00:00:00"/>
    <x v="0"/>
    <m/>
    <x v="0"/>
    <m/>
    <x v="0"/>
    <m/>
    <m/>
    <m/>
    <m/>
    <m/>
    <n v="21"/>
  </r>
  <r>
    <x v="12"/>
    <s v="BC20127"/>
    <s v="DE3591-Validation C.ANDRES"/>
    <d v="2023-06-02T00:00:00"/>
    <m/>
    <m/>
    <m/>
    <m/>
    <m/>
    <s v="1+1"/>
    <s v="CHD2-610-PLD-01-001 CHD2-610-PLD-01-002 INTERFACE"/>
    <n v="12609"/>
    <d v="2023-06-20T00:00:00"/>
    <m/>
    <n v="3750"/>
    <m/>
    <n v="3750"/>
    <n v="0"/>
    <s v="LIVRE LE"/>
    <d v="2023-06-26T00:00:00"/>
    <s v="NON OK"/>
    <x v="0"/>
    <m/>
    <d v="2023-06-28T00:00:00"/>
    <x v="0"/>
    <m/>
    <x v="0"/>
    <m/>
    <x v="0"/>
    <m/>
    <m/>
    <m/>
    <m/>
    <m/>
    <n v="72"/>
  </r>
  <r>
    <x v="25"/>
    <s v="BC20128"/>
    <n v="27763"/>
    <d v="2023-06-05T00:00:00"/>
    <m/>
    <m/>
    <m/>
    <m/>
    <m/>
    <n v="3"/>
    <s v="EL00019504/B BOITIERS"/>
    <n v="12610"/>
    <d v="2023-06-21T00:00:00"/>
    <m/>
    <n v="525"/>
    <m/>
    <n v="525"/>
    <n v="0"/>
    <s v="LIVRE LE"/>
    <d v="2023-06-22T00:00:00"/>
    <s v="NON OK"/>
    <x v="0"/>
    <m/>
    <d v="2023-06-26T00:00:00"/>
    <x v="0"/>
    <m/>
    <x v="0"/>
    <m/>
    <x v="0"/>
    <m/>
    <m/>
    <m/>
    <m/>
    <m/>
    <n v="21"/>
  </r>
  <r>
    <x v="37"/>
    <s v="BC20129"/>
    <s v="4500745842 AV1"/>
    <d v="2023-06-05T00:00:00"/>
    <s v="DE3623"/>
    <m/>
    <m/>
    <d v="2023-06-27T00:00:00"/>
    <m/>
    <n v="1"/>
    <s v="ENS DE PCS"/>
    <n v="12611"/>
    <d v="2023-09-29T00:00:00"/>
    <m/>
    <n v="53900"/>
    <m/>
    <n v="50525.2"/>
    <n v="3374.8000000000029"/>
    <s v="SOLDE"/>
    <d v="2023-10-27T00:00:00"/>
    <s v="NON OK"/>
    <x v="1"/>
    <m/>
    <d v="2023-10-12T00:00:00"/>
    <x v="0"/>
    <m/>
    <x v="0"/>
    <m/>
    <x v="0"/>
    <m/>
    <m/>
    <m/>
    <m/>
    <m/>
    <n v="0"/>
  </r>
  <r>
    <x v="21"/>
    <s v="BC20130"/>
    <s v="AC20232157"/>
    <d v="2023-06-05T00:00:00"/>
    <m/>
    <m/>
    <m/>
    <d v="2023-06-14T00:00:00"/>
    <m/>
    <n v="6"/>
    <s v="VN1421200810 KIT DECROCHEUR D'ANTENNE"/>
    <n v="12612"/>
    <d v="2023-06-30T00:00:00"/>
    <m/>
    <n v="2210"/>
    <m/>
    <m/>
    <n v="2210"/>
    <s v="LIVRE LE"/>
    <d v="2023-07-04T00:00:00"/>
    <s v="NON OK"/>
    <x v="0"/>
    <m/>
    <m/>
    <x v="0"/>
    <m/>
    <x v="0"/>
    <m/>
    <x v="0"/>
    <m/>
    <m/>
    <m/>
    <m/>
    <m/>
    <n v="95"/>
  </r>
  <r>
    <x v="17"/>
    <s v="BC20131"/>
    <n v="4500550721"/>
    <d v="2023-06-05T00:00:00"/>
    <s v="X"/>
    <m/>
    <m/>
    <m/>
    <m/>
    <s v="5+4+3"/>
    <s v="84073441/A PLATEFORME + 84074349/B + 84075003/A TOLES"/>
    <n v="12613"/>
    <d v="2023-07-05T00:00:00"/>
    <m/>
    <n v="1779"/>
    <m/>
    <n v="1779"/>
    <n v="0"/>
    <s v="LIVRE LE"/>
    <d v="2023-07-11T00:00:00"/>
    <s v="NON OK"/>
    <x v="1"/>
    <m/>
    <d v="2023-07-31T00:00:00"/>
    <x v="0"/>
    <m/>
    <x v="0"/>
    <m/>
    <x v="0"/>
    <m/>
    <m/>
    <m/>
    <m/>
    <m/>
    <n v="224"/>
  </r>
  <r>
    <x v="1"/>
    <s v="BC20132"/>
    <n v="4503680631"/>
    <d v="2023-06-05T00:00:00"/>
    <m/>
    <m/>
    <m/>
    <m/>
    <m/>
    <s v="1+1+1"/>
    <s v="MM1130242 + MM1358979/02 + MM1361223"/>
    <n v="12614"/>
    <d v="2023-07-13T00:00:00"/>
    <m/>
    <n v="1570"/>
    <m/>
    <n v="1570"/>
    <n v="0"/>
    <s v="LIVRE LE"/>
    <d v="2023-07-12T00:00:00"/>
    <s v="☺"/>
    <x v="0"/>
    <m/>
    <d v="2023-07-25T00:00:00"/>
    <x v="0"/>
    <m/>
    <x v="0"/>
    <m/>
    <x v="0"/>
    <m/>
    <m/>
    <m/>
    <m/>
    <m/>
    <n v="487"/>
  </r>
  <r>
    <x v="1"/>
    <s v="BC20133"/>
    <n v="4503680558"/>
    <d v="2023-06-05T00:00:00"/>
    <m/>
    <m/>
    <m/>
    <m/>
    <m/>
    <s v="10+4+2+1"/>
    <s v="N27095070 + N28000844/05 + MM1359793 + N23410516/06"/>
    <n v="12615"/>
    <d v="2023-07-20T00:00:00"/>
    <m/>
    <n v="3147"/>
    <m/>
    <n v="3147"/>
    <n v="0"/>
    <s v="LIVRE LE"/>
    <d v="2023-08-30T00:00:00"/>
    <s v="NON OK"/>
    <x v="0"/>
    <m/>
    <d v="2023-07-31T00:00:00"/>
    <x v="0"/>
    <m/>
    <x v="0"/>
    <m/>
    <x v="0"/>
    <m/>
    <m/>
    <m/>
    <m/>
    <m/>
    <n v="587"/>
  </r>
  <r>
    <x v="31"/>
    <s v="BC20134"/>
    <s v="HG4058202"/>
    <d v="2023-06-07T00:00:00"/>
    <s v="DE3652"/>
    <m/>
    <m/>
    <d v="2023-06-13T00:00:00"/>
    <m/>
    <n v="1"/>
    <s v="ENS DE PCS"/>
    <n v="12616"/>
    <d v="2023-08-11T00:00:00"/>
    <m/>
    <n v="145179"/>
    <m/>
    <n v="145179"/>
    <n v="0"/>
    <s v="LIVRE LE"/>
    <d v="2023-08-09T00:00:00"/>
    <s v="☺"/>
    <x v="0"/>
    <m/>
    <d v="2023-08-09T00:00:00"/>
    <x v="0"/>
    <m/>
    <x v="0"/>
    <m/>
    <x v="0"/>
    <m/>
    <m/>
    <m/>
    <m/>
    <m/>
    <n v="39329"/>
  </r>
  <r>
    <x v="1"/>
    <s v="BC20135"/>
    <n v="4503682908"/>
    <d v="2023-06-07T00:00:00"/>
    <m/>
    <m/>
    <m/>
    <m/>
    <m/>
    <n v="1"/>
    <s v="ENS DE PCS"/>
    <n v="12617"/>
    <d v="2023-07-20T00:00:00"/>
    <m/>
    <n v="2565"/>
    <m/>
    <n v="2565"/>
    <n v="0"/>
    <s v="SOLDE"/>
    <d v="2023-09-04T00:00:00"/>
    <s v="NON OK"/>
    <x v="0"/>
    <m/>
    <d v="2023-07-31T00:00:00"/>
    <x v="0"/>
    <m/>
    <x v="0"/>
    <m/>
    <x v="0"/>
    <m/>
    <m/>
    <m/>
    <m/>
    <m/>
    <n v="596"/>
  </r>
  <r>
    <x v="1"/>
    <s v="BC20136"/>
    <n v="4503683854"/>
    <d v="2023-06-08T00:00:00"/>
    <m/>
    <m/>
    <m/>
    <m/>
    <m/>
    <n v="10"/>
    <s v="7027095027 CALE"/>
    <n v="12618"/>
    <d v="2023-07-20T00:00:00"/>
    <m/>
    <n v="50"/>
    <m/>
    <n v="50"/>
    <n v="0"/>
    <s v="LIVRE LE"/>
    <d v="2023-07-05T00:00:00"/>
    <s v="☺"/>
    <x v="0"/>
    <m/>
    <d v="2023-07-06T00:00:00"/>
    <x v="0"/>
    <m/>
    <x v="0"/>
    <m/>
    <x v="0"/>
    <m/>
    <m/>
    <m/>
    <m/>
    <m/>
    <n v="68"/>
  </r>
  <r>
    <x v="4"/>
    <s v="BC20137"/>
    <s v="CR446686/T19449"/>
    <d v="2023-06-08T00:00:00"/>
    <s v="DE3674"/>
    <m/>
    <m/>
    <d v="2023-06-13T00:00:00"/>
    <m/>
    <n v="1"/>
    <s v="ENS DE PCS"/>
    <n v="12619"/>
    <d v="2023-07-07T00:00:00"/>
    <m/>
    <n v="1390"/>
    <m/>
    <n v="1390"/>
    <n v="0"/>
    <s v="LIVRE LE"/>
    <d v="2023-07-07T00:00:00"/>
    <s v="☺"/>
    <x v="0"/>
    <m/>
    <d v="2023-07-12T00:00:00"/>
    <x v="0"/>
    <m/>
    <x v="0"/>
    <m/>
    <x v="0"/>
    <m/>
    <m/>
    <m/>
    <m/>
    <m/>
    <n v="37"/>
  </r>
  <r>
    <x v="1"/>
    <s v="BC20138"/>
    <n v="4503685469"/>
    <d v="2023-06-12T00:00:00"/>
    <m/>
    <m/>
    <m/>
    <m/>
    <m/>
    <n v="1"/>
    <s v="POUTRE 7060800014"/>
    <n v="12620"/>
    <d v="2023-07-20T00:00:00"/>
    <m/>
    <n v="295"/>
    <m/>
    <n v="295"/>
    <n v="0"/>
    <s v="LIVRE LE"/>
    <d v="2023-08-30T00:00:00"/>
    <s v="NON OK"/>
    <x v="0"/>
    <m/>
    <d v="2023-08-31T00:00:00"/>
    <x v="0"/>
    <m/>
    <x v="0"/>
    <m/>
    <x v="0"/>
    <m/>
    <m/>
    <m/>
    <m/>
    <m/>
    <n v="83"/>
  </r>
  <r>
    <x v="1"/>
    <s v="BC20139"/>
    <n v="4503686875"/>
    <d v="2023-06-13T00:00:00"/>
    <m/>
    <m/>
    <m/>
    <m/>
    <m/>
    <n v="2"/>
    <s v="7060800012 POUTRE"/>
    <n v="12621"/>
    <d v="2023-09-11T00:00:00"/>
    <m/>
    <n v="750"/>
    <m/>
    <n v="750"/>
    <n v="0"/>
    <s v="LIVRE LE"/>
    <d v="2023-08-30T00:00:00"/>
    <s v="☺"/>
    <x v="0"/>
    <m/>
    <d v="2023-08-31T00:00:00"/>
    <x v="0"/>
    <m/>
    <x v="0"/>
    <m/>
    <x v="0"/>
    <m/>
    <m/>
    <m/>
    <m/>
    <m/>
    <n v="1173"/>
  </r>
  <r>
    <x v="1"/>
    <s v="BC20140"/>
    <s v="4503686902 AV1"/>
    <d v="2023-06-13T00:00:00"/>
    <m/>
    <m/>
    <m/>
    <d v="2023-09-18T00:00:00"/>
    <m/>
    <n v="1"/>
    <s v="ENS DE PCS"/>
    <n v="12622"/>
    <d v="2023-09-21T00:00:00"/>
    <m/>
    <n v="2080"/>
    <m/>
    <n v="2080"/>
    <n v="0"/>
    <s v="SOLDE"/>
    <d v="2023-09-20T00:00:00"/>
    <s v="☺"/>
    <x v="0"/>
    <m/>
    <d v="2023-09-26T00:00:00"/>
    <x v="0"/>
    <m/>
    <x v="0"/>
    <m/>
    <x v="0"/>
    <m/>
    <m/>
    <m/>
    <m/>
    <m/>
    <n v="607"/>
  </r>
  <r>
    <x v="4"/>
    <s v="BC20141"/>
    <s v="CR446623/A01744"/>
    <d v="2023-06-14T00:00:00"/>
    <s v="DE3675"/>
    <m/>
    <m/>
    <d v="2023-06-21T00:00:00"/>
    <m/>
    <n v="1"/>
    <s v="ENS DE PCS"/>
    <n v="12623"/>
    <d v="2023-07-07T00:00:00"/>
    <m/>
    <n v="1275"/>
    <m/>
    <n v="1275"/>
    <n v="0"/>
    <s v="LIVRE LE"/>
    <d v="2023-07-13T00:00:00"/>
    <s v="NON OK"/>
    <x v="0"/>
    <m/>
    <d v="2023-07-25T00:00:00"/>
    <x v="0"/>
    <m/>
    <x v="0"/>
    <m/>
    <x v="0"/>
    <m/>
    <m/>
    <m/>
    <m/>
    <m/>
    <n v="45"/>
  </r>
  <r>
    <x v="1"/>
    <s v="BC20142"/>
    <n v="4503686954"/>
    <d v="2023-06-14T00:00:00"/>
    <m/>
    <m/>
    <m/>
    <m/>
    <m/>
    <n v="1"/>
    <s v="N68400054 POUTRE"/>
    <n v="12624"/>
    <d v="2023-09-07T00:00:00"/>
    <m/>
    <n v="1352"/>
    <m/>
    <n v="1352"/>
    <n v="0"/>
    <s v="LIVRE LE"/>
    <d v="2023-09-04T00:00:00"/>
    <s v="☺"/>
    <x v="0"/>
    <m/>
    <d v="2023-09-07T00:00:00"/>
    <x v="0"/>
    <m/>
    <x v="0"/>
    <m/>
    <x v="0"/>
    <m/>
    <m/>
    <m/>
    <m/>
    <m/>
    <n v="9"/>
  </r>
  <r>
    <x v="6"/>
    <s v="BC20143"/>
    <s v="PRO2300643"/>
    <d v="1900-03-17T00:00:00"/>
    <s v="DE3679"/>
    <m/>
    <m/>
    <m/>
    <m/>
    <n v="1"/>
    <s v="ENS DE PCS"/>
    <n v="12625"/>
    <d v="2023-07-11T00:00:00"/>
    <m/>
    <n v="52000"/>
    <m/>
    <n v="52000"/>
    <n v="0"/>
    <s v="SOLDE"/>
    <d v="2023-10-09T00:00:00"/>
    <s v="NON OK"/>
    <x v="0"/>
    <m/>
    <d v="2023-10-12T00:00:00"/>
    <x v="0"/>
    <m/>
    <x v="0"/>
    <m/>
    <x v="0"/>
    <m/>
    <m/>
    <m/>
    <m/>
    <m/>
    <n v="5777"/>
  </r>
  <r>
    <x v="7"/>
    <s v="BC20144"/>
    <s v="HG4080312"/>
    <d v="2023-06-20T00:00:00"/>
    <s v="DE3692"/>
    <m/>
    <m/>
    <m/>
    <m/>
    <n v="1"/>
    <s v="ENS DE PCS"/>
    <n v="12626"/>
    <d v="2023-07-14T00:00:00"/>
    <m/>
    <n v="2170"/>
    <m/>
    <n v="2170"/>
    <n v="0"/>
    <s v="LIVRE LE"/>
    <d v="2023-07-12T00:00:00"/>
    <s v="☺"/>
    <x v="0"/>
    <m/>
    <d v="2023-07-25T00:00:00"/>
    <x v="0"/>
    <m/>
    <x v="0"/>
    <m/>
    <x v="0"/>
    <m/>
    <m/>
    <m/>
    <m/>
    <m/>
    <n v="216"/>
  </r>
  <r>
    <x v="4"/>
    <s v="BC20145"/>
    <s v="CR448024/A01730"/>
    <d v="2023-06-23T00:00:00"/>
    <m/>
    <m/>
    <m/>
    <d v="2023-06-27T00:00:00"/>
    <m/>
    <n v="16"/>
    <s v="E40PD1001232/D-6 PLAQUETTE ECROU - BOM047603"/>
    <n v="12627"/>
    <d v="2023-07-13T00:00:00"/>
    <m/>
    <n v="690"/>
    <m/>
    <n v="690"/>
    <n v="0"/>
    <s v="LIVRE LE"/>
    <d v="2023-07-13T00:00:00"/>
    <s v="☺"/>
    <x v="0"/>
    <m/>
    <d v="2023-07-25T00:00:00"/>
    <x v="0"/>
    <m/>
    <x v="0"/>
    <m/>
    <x v="0"/>
    <m/>
    <m/>
    <m/>
    <m/>
    <m/>
    <n v="25"/>
  </r>
  <r>
    <x v="38"/>
    <s v="BC20146"/>
    <s v="Contrat N°101014-08"/>
    <d v="2023-06-23T00:00:00"/>
    <s v="DE3542-1-2"/>
    <m/>
    <m/>
    <m/>
    <m/>
    <n v="1"/>
    <s v="ENS DE PCS"/>
    <n v="12628"/>
    <m/>
    <m/>
    <n v="60892"/>
    <m/>
    <n v="18267.599999999999"/>
    <n v="42624.4"/>
    <s v="EN COURS"/>
    <m/>
    <s v=""/>
    <x v="0"/>
    <m/>
    <d v="2023-10-18T00:00:00"/>
    <x v="0"/>
    <m/>
    <x v="0"/>
    <m/>
    <x v="0"/>
    <m/>
    <m/>
    <m/>
    <m/>
    <m/>
    <n v="2076"/>
  </r>
  <r>
    <x v="39"/>
    <s v="BC20147"/>
    <s v="MAIL 23-06-23"/>
    <d v="2023-06-26T00:00:00"/>
    <m/>
    <m/>
    <m/>
    <m/>
    <m/>
    <m/>
    <s v="Découpe tôles INOX 304L 1mm aspect standard "/>
    <n v="12629"/>
    <d v="2023-06-30T00:00:00"/>
    <m/>
    <n v="7500"/>
    <m/>
    <n v="7500"/>
    <n v="0"/>
    <s v="LIVRE LE"/>
    <d v="2023-06-28T00:00:00"/>
    <s v="☺"/>
    <x v="0"/>
    <m/>
    <d v="2023-06-30T00:00:00"/>
    <x v="0"/>
    <m/>
    <x v="0"/>
    <m/>
    <x v="0"/>
    <m/>
    <m/>
    <m/>
    <m/>
    <m/>
    <n v="4541"/>
  </r>
  <r>
    <x v="17"/>
    <s v="BC20148"/>
    <n v="5400068521"/>
    <d v="2023-06-26T00:00:00"/>
    <s v="X"/>
    <m/>
    <m/>
    <m/>
    <m/>
    <n v="1"/>
    <s v="84069845/A SUPPORT ECHELLE MOBILE / CAB-IN"/>
    <n v="12630"/>
    <d v="2023-07-26T00:00:00"/>
    <m/>
    <n v="93"/>
    <m/>
    <n v="93"/>
    <n v="0"/>
    <s v="LIVRE LE"/>
    <d v="2023-07-04T00:00:00"/>
    <s v="☺"/>
    <x v="1"/>
    <m/>
    <d v="2023-07-06T00:00:00"/>
    <x v="0"/>
    <m/>
    <x v="0"/>
    <m/>
    <x v="0"/>
    <m/>
    <m/>
    <m/>
    <m/>
    <m/>
    <n v="0"/>
  </r>
  <r>
    <x v="13"/>
    <s v="BC20149"/>
    <n v="4500553244"/>
    <d v="2023-06-26T00:00:00"/>
    <s v="DOC"/>
    <m/>
    <m/>
    <m/>
    <m/>
    <n v="2"/>
    <s v="K-19108-72/E BALANCIER MR225"/>
    <n v="12631"/>
    <d v="2023-08-28T00:00:00"/>
    <m/>
    <n v="2900"/>
    <m/>
    <n v="2900"/>
    <n v="0"/>
    <s v="SOLDE"/>
    <d v="2023-09-11T00:00:00"/>
    <s v="NON OK"/>
    <x v="1"/>
    <m/>
    <d v="2023-09-15T00:00:00"/>
    <x v="0"/>
    <m/>
    <x v="0"/>
    <m/>
    <x v="0"/>
    <m/>
    <m/>
    <m/>
    <m/>
    <m/>
    <n v="479"/>
  </r>
  <r>
    <x v="13"/>
    <s v="BC20150"/>
    <n v="4500553245"/>
    <d v="2023-06-26T00:00:00"/>
    <s v="X"/>
    <m/>
    <m/>
    <m/>
    <m/>
    <n v="2"/>
    <s v="82007474/A LEVIER / VERIN"/>
    <n v="12632"/>
    <d v="2023-08-28T00:00:00"/>
    <m/>
    <n v="450"/>
    <m/>
    <n v="450"/>
    <n v="0"/>
    <s v="LIVRE LE"/>
    <d v="2023-09-14T00:00:00"/>
    <s v="NON OK"/>
    <x v="1"/>
    <m/>
    <d v="2023-09-26T00:00:00"/>
    <x v="0"/>
    <m/>
    <x v="0"/>
    <m/>
    <x v="0"/>
    <m/>
    <m/>
    <m/>
    <m/>
    <m/>
    <n v="0"/>
  </r>
  <r>
    <x v="1"/>
    <s v="BC20151"/>
    <n v="4503694564"/>
    <d v="2023-06-26T00:00:00"/>
    <m/>
    <m/>
    <m/>
    <m/>
    <m/>
    <n v="1"/>
    <s v="ENS DE PCS"/>
    <n v="12633"/>
    <d v="2023-08-23T00:00:00"/>
    <m/>
    <n v="1465"/>
    <m/>
    <n v="815"/>
    <n v="650"/>
    <s v="SOLDE"/>
    <d v="2023-10-30T00:00:00"/>
    <s v="NON OK"/>
    <x v="0"/>
    <m/>
    <d v="2023-08-31T00:00:00"/>
    <x v="0"/>
    <m/>
    <x v="0"/>
    <m/>
    <x v="0"/>
    <m/>
    <m/>
    <m/>
    <m/>
    <m/>
    <n v="213"/>
  </r>
  <r>
    <x v="1"/>
    <s v="BC20152"/>
    <n v="4503695624"/>
    <d v="2023-06-27T00:00:00"/>
    <m/>
    <m/>
    <m/>
    <m/>
    <m/>
    <s v="2+2"/>
    <s v="N28000844/05 CAPOT INTERNE + N80507572 SUPPORT"/>
    <n v="12634"/>
    <d v="2023-09-11T00:00:00"/>
    <m/>
    <n v="630"/>
    <m/>
    <n v="630"/>
    <n v="0"/>
    <s v="LIVRE LE"/>
    <d v="2023-08-10T00:00:00"/>
    <s v="☺"/>
    <x v="0"/>
    <m/>
    <d v="2023-08-29T00:00:00"/>
    <x v="0"/>
    <m/>
    <x v="0"/>
    <m/>
    <x v="0"/>
    <m/>
    <m/>
    <m/>
    <m/>
    <m/>
    <n v="0"/>
  </r>
  <r>
    <x v="6"/>
    <s v="BC20153"/>
    <s v="PRO2300717"/>
    <d v="2023-06-27T00:00:00"/>
    <s v="DE3619"/>
    <m/>
    <m/>
    <m/>
    <m/>
    <s v="2+1+1"/>
    <s v="PLAQUE 600X600+ BRIDE UTC 600X600+ CEINTURE 600X600"/>
    <n v="12635"/>
    <d v="2023-09-07T00:00:00"/>
    <m/>
    <n v="2440"/>
    <m/>
    <n v="2440"/>
    <n v="0"/>
    <s v="LIVRE LE"/>
    <d v="2023-08-23T00:00:00"/>
    <s v="☺"/>
    <x v="0"/>
    <m/>
    <d v="2023-08-29T00:00:00"/>
    <x v="0"/>
    <m/>
    <x v="0"/>
    <m/>
    <x v="0"/>
    <m/>
    <m/>
    <m/>
    <m/>
    <m/>
    <n v="53"/>
  </r>
  <r>
    <x v="13"/>
    <s v="BC20154"/>
    <n v="4500553820"/>
    <d v="2023-06-28T00:00:00"/>
    <s v="X"/>
    <m/>
    <m/>
    <m/>
    <m/>
    <s v="10+10"/>
    <s v="84067520/B SUPPORT VERROUILLAGE + 84068776/A TOLE"/>
    <n v="12636"/>
    <d v="2023-10-02T00:00:00"/>
    <m/>
    <n v="360"/>
    <m/>
    <n v="360"/>
    <n v="0"/>
    <s v="LIVRE LE"/>
    <d v="2023-08-03T00:00:00"/>
    <s v="☺"/>
    <x v="1"/>
    <m/>
    <d v="2023-08-29T00:00:00"/>
    <x v="0"/>
    <m/>
    <x v="0"/>
    <m/>
    <x v="0"/>
    <m/>
    <m/>
    <m/>
    <m/>
    <m/>
    <n v="150"/>
  </r>
  <r>
    <x v="13"/>
    <s v="BC20155"/>
    <s v="4500553825 AV1"/>
    <d v="2023-06-28T00:00:00"/>
    <s v="X"/>
    <m/>
    <m/>
    <m/>
    <m/>
    <n v="12"/>
    <s v="84069080/B KIT PLATEFORMES EQ. / CAB-IN 2M"/>
    <n v="12637"/>
    <d v="2023-09-18T00:00:00"/>
    <m/>
    <n v="7275.6"/>
    <m/>
    <n v="7275.6"/>
    <n v="0"/>
    <s v="LIVRE LE"/>
    <d v="2023-10-26T00:00:00"/>
    <s v="NON OK"/>
    <x v="1"/>
    <m/>
    <d v="2023-10-30T00:00:00"/>
    <x v="0"/>
    <m/>
    <x v="0"/>
    <m/>
    <x v="0"/>
    <m/>
    <m/>
    <m/>
    <m/>
    <m/>
    <n v="1427"/>
  </r>
  <r>
    <x v="13"/>
    <s v="BC20156"/>
    <n v="4500553834"/>
    <d v="2023-06-28T00:00:00"/>
    <m/>
    <m/>
    <m/>
    <m/>
    <m/>
    <s v="2+1+1"/>
    <s v="R-31108-11/A + T-28108-70/B + H-31108-26/D"/>
    <n v="12638"/>
    <d v="2023-08-28T00:00:00"/>
    <m/>
    <n v="4520"/>
    <m/>
    <n v="4520"/>
    <n v="0"/>
    <s v="LIVRE LE"/>
    <d v="2023-08-03T00:00:00"/>
    <s v="☺"/>
    <x v="1"/>
    <m/>
    <d v="2023-08-29T00:00:00"/>
    <x v="0"/>
    <m/>
    <x v="0"/>
    <m/>
    <x v="0"/>
    <m/>
    <m/>
    <m/>
    <m/>
    <m/>
    <n v="889"/>
  </r>
  <r>
    <x v="13"/>
    <s v="BC20157"/>
    <n v="4500553867"/>
    <d v="2023-06-28T00:00:00"/>
    <s v="X"/>
    <m/>
    <m/>
    <m/>
    <m/>
    <s v="2+2+1"/>
    <s v="82007473/A SUPPORT+ 82007477/A TUBE+ 82007489/A FOURREAU"/>
    <n v="12639"/>
    <d v="2023-08-28T00:00:00"/>
    <m/>
    <n v="1345"/>
    <m/>
    <n v="1345"/>
    <n v="0"/>
    <s v="SOLDE"/>
    <d v="2023-09-08T00:00:00"/>
    <s v="NON OK"/>
    <x v="1"/>
    <m/>
    <d v="2023-09-15T00:00:00"/>
    <x v="0"/>
    <m/>
    <x v="0"/>
    <m/>
    <x v="0"/>
    <m/>
    <m/>
    <m/>
    <m/>
    <m/>
    <n v="252"/>
  </r>
  <r>
    <x v="16"/>
    <s v="BC20158"/>
    <n v="22610367"/>
    <d v="2023-06-29T00:00:00"/>
    <m/>
    <m/>
    <m/>
    <m/>
    <m/>
    <m/>
    <s v="Supports BUA+1 lot1"/>
    <n v="12640"/>
    <d v="2023-10-02T00:00:00"/>
    <m/>
    <n v="67547.490000000005"/>
    <m/>
    <n v="20264.25"/>
    <n v="47283.240000000005"/>
    <s v="EN COURS"/>
    <m/>
    <s v=""/>
    <x v="1"/>
    <m/>
    <d v="2023-07-12T00:00:00"/>
    <x v="0"/>
    <m/>
    <x v="0"/>
    <m/>
    <x v="0"/>
    <m/>
    <m/>
    <m/>
    <m/>
    <m/>
    <n v="0"/>
  </r>
  <r>
    <x v="13"/>
    <s v="BC20159"/>
    <n v="4500553895"/>
    <d v="2023-06-29T00:00:00"/>
    <s v="X"/>
    <m/>
    <m/>
    <m/>
    <m/>
    <n v="2"/>
    <s v="Z-09701-85/A BRACON POTENCE"/>
    <n v="12641"/>
    <d v="2023-09-04T00:00:00"/>
    <m/>
    <n v="550"/>
    <m/>
    <n v="550"/>
    <n v="0"/>
    <s v="LIVRE LE"/>
    <d v="2023-08-03T00:00:00"/>
    <s v="☺"/>
    <x v="1"/>
    <m/>
    <d v="2023-08-29T00:00:00"/>
    <x v="0"/>
    <m/>
    <x v="0"/>
    <m/>
    <x v="0"/>
    <m/>
    <m/>
    <m/>
    <m/>
    <m/>
    <n v="0"/>
  </r>
  <r>
    <x v="1"/>
    <s v="BC20160"/>
    <n v="4503697620"/>
    <d v="2023-06-29T00:00:00"/>
    <m/>
    <m/>
    <m/>
    <m/>
    <m/>
    <s v="6+5+6"/>
    <s v="N27095061/02 CALE + N27095060/02 + N27095073 CALE"/>
    <n v="12642"/>
    <d v="2023-07-20T00:00:00"/>
    <m/>
    <n v="201"/>
    <m/>
    <n v="201"/>
    <n v="0"/>
    <s v="LIVRE LE"/>
    <d v="2023-07-11T00:00:00"/>
    <s v="☺"/>
    <x v="0"/>
    <m/>
    <d v="2023-07-25T00:00:00"/>
    <x v="0"/>
    <m/>
    <x v="0"/>
    <m/>
    <x v="0"/>
    <m/>
    <m/>
    <m/>
    <m/>
    <m/>
    <n v="86"/>
  </r>
  <r>
    <x v="1"/>
    <s v="BC20161"/>
    <n v="4503697659"/>
    <d v="2023-06-29T00:00:00"/>
    <m/>
    <m/>
    <m/>
    <m/>
    <m/>
    <s v="2+1"/>
    <s v="7045602008 FREIN D'ECROU+N24001586 BRIDE D'ACCOUPLEMENT"/>
    <n v="12643"/>
    <d v="2023-09-01T00:00:00"/>
    <m/>
    <n v="385"/>
    <m/>
    <n v="385"/>
    <n v="0"/>
    <s v="LIVRE LE"/>
    <d v="2023-08-10T00:00:00"/>
    <s v="☺"/>
    <x v="0"/>
    <m/>
    <d v="2023-08-29T00:00:00"/>
    <x v="0"/>
    <m/>
    <x v="0"/>
    <m/>
    <x v="0"/>
    <m/>
    <m/>
    <m/>
    <m/>
    <m/>
    <n v="10"/>
  </r>
  <r>
    <x v="17"/>
    <s v="BC20162"/>
    <n v="5400068661"/>
    <d v="2023-07-03T00:00:00"/>
    <s v="X"/>
    <m/>
    <m/>
    <m/>
    <m/>
    <n v="2"/>
    <s v="P-83110-17/C BARRE DE LIAISON"/>
    <n v="12644"/>
    <d v="2023-07-26T00:00:00"/>
    <m/>
    <n v="2300"/>
    <m/>
    <n v="2300"/>
    <n v="0"/>
    <s v="LIVRE LE"/>
    <d v="2023-09-05T00:00:00"/>
    <s v="NON OK"/>
    <x v="1"/>
    <m/>
    <d v="2023-09-15T00:00:00"/>
    <x v="0"/>
    <m/>
    <x v="0"/>
    <m/>
    <x v="0"/>
    <m/>
    <m/>
    <m/>
    <m/>
    <m/>
    <n v="217"/>
  </r>
  <r>
    <x v="40"/>
    <s v="BC20163"/>
    <s v="2023-0114"/>
    <d v="2023-07-04T00:00:00"/>
    <m/>
    <m/>
    <m/>
    <m/>
    <m/>
    <n v="1"/>
    <s v="CORNIERE 150X150X15 LG 50mm"/>
    <n v="12645"/>
    <d v="2023-07-05T00:00:00"/>
    <m/>
    <n v="50"/>
    <m/>
    <n v="50"/>
    <n v="0"/>
    <s v="LIVRE LE"/>
    <d v="2023-07-04T00:00:00"/>
    <s v="☺"/>
    <x v="0"/>
    <m/>
    <d v="2023-07-31T00:00:00"/>
    <x v="0"/>
    <m/>
    <x v="0"/>
    <m/>
    <x v="0"/>
    <m/>
    <m/>
    <m/>
    <m/>
    <m/>
    <n v="0"/>
  </r>
  <r>
    <x v="10"/>
    <s v="BC20164"/>
    <n v="4500554530"/>
    <d v="2023-07-04T00:00:00"/>
    <s v="X"/>
    <m/>
    <m/>
    <m/>
    <m/>
    <s v="36+10"/>
    <s v="84004335/A CALE + 84065517/A SUPPORT LEVAGE"/>
    <n v="12646"/>
    <d v="2023-08-30T00:00:00"/>
    <m/>
    <n v="1420"/>
    <m/>
    <n v="1420"/>
    <n v="0"/>
    <s v="LIVRE LE"/>
    <d v="2023-08-03T00:00:00"/>
    <s v="☺"/>
    <x v="1"/>
    <m/>
    <d v="2023-09-15T00:00:00"/>
    <x v="0"/>
    <m/>
    <x v="0"/>
    <m/>
    <x v="0"/>
    <m/>
    <m/>
    <m/>
    <m/>
    <m/>
    <n v="99"/>
  </r>
  <r>
    <x v="4"/>
    <s v="BC20165"/>
    <s v="CR448850/A05197"/>
    <d v="2023-07-05T00:00:00"/>
    <s v="DE3708"/>
    <m/>
    <m/>
    <d v="2023-07-05T00:00:00"/>
    <m/>
    <n v="1"/>
    <s v="ENS DE PCS"/>
    <n v="12647"/>
    <d v="2023-08-22T00:00:00"/>
    <m/>
    <n v="5830"/>
    <m/>
    <n v="5836"/>
    <n v="-6"/>
    <s v="LIVRE LE"/>
    <d v="2023-09-19T00:00:00"/>
    <s v="NON OK"/>
    <x v="0"/>
    <m/>
    <d v="2023-09-26T00:00:00"/>
    <x v="0"/>
    <m/>
    <x v="0"/>
    <m/>
    <x v="0"/>
    <m/>
    <m/>
    <m/>
    <m/>
    <m/>
    <n v="390"/>
  </r>
  <r>
    <x v="4"/>
    <s v="BC20166"/>
    <s v="CR448727/A05197"/>
    <d v="2023-07-05T00:00:00"/>
    <s v="DE3681"/>
    <m/>
    <m/>
    <d v="2023-07-19T00:00:00"/>
    <m/>
    <s v="2+1"/>
    <s v="A05197.PD.18.2104/B-10 + A05197.PD.20.2005/C-58"/>
    <n v="12648"/>
    <d v="2023-08-08T00:00:00"/>
    <d v="2023-08-08T00:00:00"/>
    <n v="1025"/>
    <m/>
    <m/>
    <n v="1025"/>
    <s v="EN COURS"/>
    <m/>
    <s v=""/>
    <x v="0"/>
    <m/>
    <m/>
    <x v="0"/>
    <m/>
    <x v="0"/>
    <m/>
    <x v="0"/>
    <m/>
    <m/>
    <m/>
    <m/>
    <m/>
    <n v="25"/>
  </r>
  <r>
    <x v="37"/>
    <s v="BC20167"/>
    <n v="4500751906"/>
    <d v="2023-07-05T00:00:00"/>
    <s v="DE3710"/>
    <m/>
    <m/>
    <d v="2023-07-12T00:00:00"/>
    <m/>
    <m/>
    <s v="10037576 TUBE + 30000538 CAPOT + 30013002 ACCROCHE"/>
    <n v="12649"/>
    <d v="2023-09-20T00:00:00"/>
    <m/>
    <n v="6490"/>
    <m/>
    <m/>
    <n v="6490"/>
    <s v="LIVRE LE"/>
    <d v="2023-10-27T00:00:00"/>
    <s v="NON OK"/>
    <x v="1"/>
    <m/>
    <m/>
    <x v="0"/>
    <m/>
    <x v="0"/>
    <m/>
    <x v="0"/>
    <m/>
    <m/>
    <m/>
    <m/>
    <m/>
    <n v="104"/>
  </r>
  <r>
    <x v="6"/>
    <s v="BC20168"/>
    <s v="PRO2300741"/>
    <d v="2023-07-05T00:00:00"/>
    <m/>
    <m/>
    <m/>
    <m/>
    <m/>
    <n v="1"/>
    <s v="ENS DE PCS"/>
    <n v="12650"/>
    <d v="2023-09-21T00:00:00"/>
    <m/>
    <n v="19805"/>
    <m/>
    <n v="19805"/>
    <n v="0"/>
    <s v="SOLDE"/>
    <d v="2023-10-12T00:00:00"/>
    <s v="NON OK"/>
    <x v="0"/>
    <m/>
    <d v="2023-10-18T00:00:00"/>
    <x v="0"/>
    <m/>
    <x v="0"/>
    <m/>
    <x v="0"/>
    <m/>
    <m/>
    <m/>
    <m/>
    <m/>
    <n v="2356"/>
  </r>
  <r>
    <x v="41"/>
    <s v="BC20169"/>
    <s v="HG4094434"/>
    <d v="2023-07-07T00:00:00"/>
    <m/>
    <m/>
    <m/>
    <m/>
    <m/>
    <n v="18"/>
    <s v="PLATINE SUPPORT DE MODULE OURSIN EP5"/>
    <n v="12651"/>
    <d v="2023-07-12T00:00:00"/>
    <m/>
    <n v="4730"/>
    <m/>
    <n v="4730"/>
    <n v="0"/>
    <s v="LIVRE LE"/>
    <d v="2023-07-12T00:00:00"/>
    <s v="☺"/>
    <x v="0"/>
    <m/>
    <d v="2023-07-25T00:00:00"/>
    <x v="0"/>
    <m/>
    <x v="0"/>
    <m/>
    <x v="0"/>
    <m/>
    <m/>
    <m/>
    <m/>
    <m/>
    <n v="2078"/>
  </r>
  <r>
    <x v="37"/>
    <s v="BC20170"/>
    <n v="4500752193"/>
    <d v="2023-07-07T00:00:00"/>
    <s v="DE3693/3697"/>
    <m/>
    <m/>
    <d v="2023-07-12T00:00:00"/>
    <m/>
    <n v="1"/>
    <s v="ENS DE PCS"/>
    <n v="12652"/>
    <d v="2023-11-03T00:00:00"/>
    <m/>
    <n v="91780"/>
    <m/>
    <n v="18900"/>
    <n v="72880"/>
    <s v="EN PARTIE"/>
    <d v="2023-10-27T00:00:00"/>
    <s v="☺"/>
    <x v="1"/>
    <m/>
    <d v="2023-10-13T00:00:00"/>
    <x v="0"/>
    <m/>
    <x v="0"/>
    <m/>
    <x v="0"/>
    <m/>
    <m/>
    <m/>
    <m/>
    <m/>
    <m/>
  </r>
  <r>
    <x v="6"/>
    <s v="BC20171"/>
    <s v="PRO2300752"/>
    <d v="2023-07-07T00:00:00"/>
    <s v="DE3717"/>
    <m/>
    <m/>
    <m/>
    <m/>
    <n v="4"/>
    <s v="D126783-A GAINE"/>
    <n v="12653"/>
    <d v="2023-08-28T00:00:00"/>
    <m/>
    <n v="4950"/>
    <m/>
    <n v="4950"/>
    <n v="0"/>
    <s v="LIVRE LE"/>
    <d v="2023-09-28T00:00:00"/>
    <s v="NON OK"/>
    <x v="0"/>
    <m/>
    <d v="2023-09-29T00:00:00"/>
    <x v="0"/>
    <m/>
    <x v="0"/>
    <m/>
    <x v="0"/>
    <m/>
    <m/>
    <m/>
    <m/>
    <m/>
    <n v="601"/>
  </r>
  <r>
    <x v="1"/>
    <s v="BC20172"/>
    <n v="4503702978"/>
    <d v="2023-07-07T00:00:00"/>
    <m/>
    <m/>
    <m/>
    <m/>
    <m/>
    <n v="10"/>
    <s v="N27095061 CALE"/>
    <n v="12654"/>
    <d v="2023-08-21T00:00:00"/>
    <m/>
    <n v="50"/>
    <m/>
    <n v="50"/>
    <n v="0"/>
    <s v="LIVRE LE"/>
    <d v="2023-08-22T00:00:00"/>
    <s v="NON OK"/>
    <x v="0"/>
    <m/>
    <d v="2023-08-29T00:00:00"/>
    <x v="0"/>
    <m/>
    <x v="0"/>
    <m/>
    <x v="0"/>
    <m/>
    <m/>
    <m/>
    <m/>
    <m/>
    <n v="47"/>
  </r>
  <r>
    <x v="4"/>
    <s v="BC20173"/>
    <s v="CR449277.01/A05197"/>
    <d v="2023-07-11T00:00:00"/>
    <s v="DE3716"/>
    <m/>
    <m/>
    <d v="2023-07-12T00:00:00"/>
    <m/>
    <s v="1+1"/>
    <s v="A05197.PD.19.2003/C-20 Support+ A05197.PD.20.2005/C-48 Traverse"/>
    <n v="12655"/>
    <d v="2023-09-15T00:00:00"/>
    <d v="2023-09-15T00:00:00"/>
    <n v="1010"/>
    <m/>
    <m/>
    <n v="1010"/>
    <s v="EN COURS"/>
    <m/>
    <s v=""/>
    <x v="0"/>
    <m/>
    <m/>
    <x v="0"/>
    <m/>
    <x v="0"/>
    <m/>
    <x v="0"/>
    <m/>
    <m/>
    <m/>
    <m/>
    <m/>
    <n v="52"/>
  </r>
  <r>
    <x v="4"/>
    <s v="BC20174"/>
    <s v="CR449250.01/A05197"/>
    <d v="2023-07-11T00:00:00"/>
    <s v="DE3683"/>
    <m/>
    <m/>
    <d v="2023-08-31T00:00:00"/>
    <m/>
    <n v="1"/>
    <s v="ENS DE PCS"/>
    <n v="12656"/>
    <d v="2023-09-28T00:00:00"/>
    <d v="2023-09-28T00:00:00"/>
    <n v="19992"/>
    <m/>
    <m/>
    <n v="19992"/>
    <s v="EN COURS"/>
    <m/>
    <s v=""/>
    <x v="0"/>
    <m/>
    <m/>
    <x v="0"/>
    <m/>
    <x v="0"/>
    <m/>
    <x v="0"/>
    <m/>
    <m/>
    <m/>
    <m/>
    <m/>
    <n v="1139"/>
  </r>
  <r>
    <x v="4"/>
    <s v="BC20175"/>
    <s v="CR449244.02/A09009"/>
    <d v="2023-07-11T00:00:00"/>
    <s v="DE3700"/>
    <m/>
    <m/>
    <d v="2023-07-19T00:00:00"/>
    <m/>
    <n v="1"/>
    <s v="ENS DE PCS"/>
    <n v="12657"/>
    <d v="2023-09-29T00:00:00"/>
    <d v="2023-09-29T00:00:00"/>
    <n v="9025"/>
    <m/>
    <n v="9025"/>
    <n v="0"/>
    <s v="LIVRE LE"/>
    <d v="2023-10-04T00:00:00"/>
    <s v="NON OK"/>
    <x v="0"/>
    <m/>
    <d v="2023-10-12T00:00:00"/>
    <x v="0"/>
    <m/>
    <x v="0"/>
    <m/>
    <x v="0"/>
    <m/>
    <m/>
    <m/>
    <m/>
    <m/>
    <n v="205"/>
  </r>
  <r>
    <x v="17"/>
    <s v="BC20176"/>
    <s v="4500555193 AV1"/>
    <d v="2023-07-11T00:00:00"/>
    <s v="X"/>
    <m/>
    <m/>
    <m/>
    <m/>
    <n v="1"/>
    <s v="AXE DE COMMANDE / CONTROL"/>
    <n v="12658"/>
    <d v="2023-09-06T00:00:00"/>
    <m/>
    <n v="275"/>
    <m/>
    <n v="275"/>
    <n v="0"/>
    <s v="LIVRE LE"/>
    <d v="2023-10-25T00:00:00"/>
    <s v="NON OK"/>
    <x v="1"/>
    <m/>
    <d v="2023-10-31T00:00:00"/>
    <x v="0"/>
    <m/>
    <x v="0"/>
    <m/>
    <x v="0"/>
    <m/>
    <m/>
    <m/>
    <m/>
    <m/>
    <n v="1"/>
  </r>
  <r>
    <x v="1"/>
    <s v="BC20177"/>
    <n v="4503704018"/>
    <d v="2023-07-11T00:00:00"/>
    <m/>
    <m/>
    <m/>
    <m/>
    <m/>
    <n v="1"/>
    <s v="N26001500/02 CADRE DE CRIBLE"/>
    <n v="12659"/>
    <d v="2023-09-04T00:00:00"/>
    <m/>
    <n v="1250"/>
    <m/>
    <n v="1250"/>
    <n v="0"/>
    <s v="LIVRE LE"/>
    <d v="2023-08-30T00:00:00"/>
    <s v="☺"/>
    <x v="0"/>
    <m/>
    <d v="2023-08-31T00:00:00"/>
    <x v="0"/>
    <m/>
    <x v="0"/>
    <m/>
    <x v="0"/>
    <m/>
    <m/>
    <m/>
    <m/>
    <m/>
    <n v="438"/>
  </r>
  <r>
    <x v="15"/>
    <s v="BC20178"/>
    <n v="4503702115"/>
    <d v="2023-07-11T00:00:00"/>
    <m/>
    <m/>
    <m/>
    <m/>
    <m/>
    <s v="60+60+80"/>
    <s v="1070587737/05 + 1070587739/05 + 1070587738/05 CALES"/>
    <n v="12660"/>
    <d v="2023-09-25T00:00:00"/>
    <m/>
    <n v="1240"/>
    <m/>
    <n v="1240"/>
    <n v="0"/>
    <s v="LIVRE LE"/>
    <d v="2023-09-13T00:00:00"/>
    <s v="☺"/>
    <x v="0"/>
    <m/>
    <d v="2023-09-15T00:00:00"/>
    <x v="0"/>
    <m/>
    <x v="0"/>
    <m/>
    <x v="0"/>
    <m/>
    <m/>
    <m/>
    <m/>
    <m/>
    <n v="996"/>
  </r>
  <r>
    <x v="37"/>
    <s v="BC20179"/>
    <n v="4500752225"/>
    <d v="2023-07-11T00:00:00"/>
    <s v="DE3693"/>
    <m/>
    <m/>
    <d v="2023-07-12T00:00:00"/>
    <m/>
    <n v="1"/>
    <s v="ENS DE PCS"/>
    <n v="12661"/>
    <d v="2023-11-03T00:00:00"/>
    <m/>
    <n v="707"/>
    <m/>
    <n v="92"/>
    <n v="615"/>
    <s v="EN PARTIE"/>
    <d v="2023-09-14T00:00:00"/>
    <s v="☺"/>
    <x v="1"/>
    <m/>
    <d v="2023-10-26T00:00:00"/>
    <x v="0"/>
    <m/>
    <x v="0"/>
    <m/>
    <x v="0"/>
    <m/>
    <m/>
    <m/>
    <m/>
    <m/>
    <n v="16"/>
  </r>
  <r>
    <x v="37"/>
    <s v="BC20180"/>
    <n v="4500753388"/>
    <d v="2023-07-11T00:00:00"/>
    <m/>
    <m/>
    <m/>
    <d v="2023-07-12T00:00:00"/>
    <m/>
    <n v="1"/>
    <s v="ENS DE PCS"/>
    <n v="12662"/>
    <d v="2023-09-29T00:00:00"/>
    <m/>
    <n v="254"/>
    <m/>
    <n v="254"/>
    <n v="0"/>
    <s v="LIVRE LE"/>
    <d v="2023-10-11T00:00:00"/>
    <s v="NON OK"/>
    <x v="1"/>
    <m/>
    <d v="2023-10-26T00:00:00"/>
    <x v="0"/>
    <m/>
    <x v="0"/>
    <m/>
    <x v="0"/>
    <m/>
    <m/>
    <m/>
    <m/>
    <m/>
    <n v="0"/>
  </r>
  <r>
    <x v="13"/>
    <s v="BC20181"/>
    <n v="4500555605"/>
    <d v="2023-07-12T00:00:00"/>
    <s v="X"/>
    <m/>
    <m/>
    <m/>
    <m/>
    <s v="10+10"/>
    <s v="84067520/B SUPPORT VERROUILLAGE + 84068776/A TOLE"/>
    <n v="12663"/>
    <d v="2023-09-18T00:00:00"/>
    <m/>
    <n v="360"/>
    <m/>
    <n v="360"/>
    <n v="0"/>
    <s v="SOLDE"/>
    <d v="2023-10-19T00:00:00"/>
    <s v="NON OK"/>
    <x v="1"/>
    <m/>
    <d v="2023-10-30T00:00:00"/>
    <x v="0"/>
    <m/>
    <x v="0"/>
    <m/>
    <x v="0"/>
    <m/>
    <m/>
    <m/>
    <m/>
    <m/>
    <n v="81"/>
  </r>
  <r>
    <x v="4"/>
    <s v="BC20182"/>
    <s v="CR449309/A05197"/>
    <d v="2023-07-12T00:00:00"/>
    <s v="DE3711"/>
    <m/>
    <m/>
    <d v="2023-07-19T00:00:00"/>
    <m/>
    <n v="1"/>
    <s v="ENS DE PCS"/>
    <n v="12664"/>
    <d v="2023-09-28T00:00:00"/>
    <d v="2023-09-28T00:00:00"/>
    <n v="12750"/>
    <m/>
    <m/>
    <n v="12750"/>
    <s v="EN COURS"/>
    <m/>
    <s v=""/>
    <x v="0"/>
    <m/>
    <m/>
    <x v="0"/>
    <m/>
    <x v="0"/>
    <m/>
    <x v="0"/>
    <m/>
    <m/>
    <m/>
    <m/>
    <m/>
    <n v="449"/>
  </r>
  <r>
    <x v="13"/>
    <s v="BC20183"/>
    <n v="4500555664"/>
    <d v="2023-07-13T00:00:00"/>
    <s v="DOC"/>
    <m/>
    <m/>
    <m/>
    <m/>
    <n v="1"/>
    <s v="84120436/C BALANCIER"/>
    <n v="12665"/>
    <d v="2023-10-02T00:00:00"/>
    <m/>
    <n v="1550"/>
    <m/>
    <n v="1550"/>
    <n v="0"/>
    <s v="LIVRE LE"/>
    <d v="2023-09-11T00:00:00"/>
    <s v="☺"/>
    <x v="1"/>
    <m/>
    <d v="2023-09-15T00:00:00"/>
    <x v="0"/>
    <m/>
    <x v="0"/>
    <m/>
    <x v="0"/>
    <m/>
    <m/>
    <m/>
    <m/>
    <m/>
    <n v="0"/>
  </r>
  <r>
    <x v="7"/>
    <s v="BC20184"/>
    <s v="HG4101711"/>
    <d v="2023-07-13T00:00:00"/>
    <s v="DE3727"/>
    <m/>
    <m/>
    <m/>
    <m/>
    <n v="1"/>
    <s v="ENS DE PCS"/>
    <n v="12666"/>
    <d v="2023-08-04T00:00:00"/>
    <m/>
    <n v="1930"/>
    <m/>
    <n v="1930"/>
    <n v="0"/>
    <s v="LIVRE LE"/>
    <d v="2023-08-04T00:00:00"/>
    <s v="☺"/>
    <x v="0"/>
    <m/>
    <d v="2023-08-09T00:00:00"/>
    <x v="0"/>
    <m/>
    <x v="0"/>
    <m/>
    <x v="0"/>
    <m/>
    <m/>
    <m/>
    <m/>
    <m/>
    <n v="55"/>
  </r>
  <r>
    <x v="4"/>
    <s v="BC20185"/>
    <s v="CR449913/A08069"/>
    <d v="2023-07-13T00:00:00"/>
    <s v="DE3712"/>
    <m/>
    <m/>
    <d v="2023-07-18T00:00:00"/>
    <m/>
    <n v="1"/>
    <s v="ENS DE PCS"/>
    <n v="12667"/>
    <d v="2023-10-13T00:00:00"/>
    <d v="2023-10-13T00:00:00"/>
    <n v="46890"/>
    <m/>
    <m/>
    <n v="46890"/>
    <s v="EN COURS"/>
    <m/>
    <s v=""/>
    <x v="0"/>
    <m/>
    <m/>
    <x v="0"/>
    <m/>
    <x v="0"/>
    <m/>
    <x v="0"/>
    <m/>
    <m/>
    <m/>
    <m/>
    <m/>
    <n v="1775"/>
  </r>
  <r>
    <x v="7"/>
    <s v="BC20186"/>
    <s v="HG4103619"/>
    <d v="2023-07-17T00:00:00"/>
    <m/>
    <m/>
    <m/>
    <m/>
    <m/>
    <n v="1"/>
    <s v="Télécommande"/>
    <n v="12669"/>
    <d v="2023-08-04T00:00:00"/>
    <m/>
    <n v="350"/>
    <m/>
    <n v="350"/>
    <n v="0"/>
    <s v="LIVRE LE"/>
    <d v="2023-08-01T00:00:00"/>
    <s v="☺"/>
    <x v="0"/>
    <m/>
    <d v="2023-08-09T00:00:00"/>
    <x v="0"/>
    <m/>
    <x v="0"/>
    <m/>
    <x v="0"/>
    <m/>
    <m/>
    <m/>
    <m/>
    <m/>
    <n v="28"/>
  </r>
  <r>
    <x v="4"/>
    <s v="BC20187"/>
    <s v="CR449710/A05197"/>
    <d v="2023-07-17T00:00:00"/>
    <s v="DE3722"/>
    <m/>
    <m/>
    <d v="2023-07-19T00:00:00"/>
    <m/>
    <n v="1"/>
    <s v="ENS DE PCS"/>
    <n v="12670"/>
    <d v="2023-10-13T00:00:00"/>
    <d v="2023-10-13T00:00:00"/>
    <n v="12760"/>
    <m/>
    <m/>
    <n v="12760"/>
    <s v="EN COURS"/>
    <m/>
    <s v=""/>
    <x v="0"/>
    <m/>
    <m/>
    <x v="0"/>
    <m/>
    <x v="0"/>
    <m/>
    <x v="0"/>
    <m/>
    <m/>
    <m/>
    <m/>
    <m/>
    <n v="586"/>
  </r>
  <r>
    <x v="37"/>
    <s v="BC20188"/>
    <s v="4600006723 AV1"/>
    <d v="2023-07-19T00:00:00"/>
    <s v="DE3690"/>
    <m/>
    <m/>
    <d v="2023-07-19T00:00:00"/>
    <m/>
    <n v="1"/>
    <s v="ENS DE PCS"/>
    <n v="12671"/>
    <d v="2023-11-30T00:00:00"/>
    <m/>
    <n v="79120"/>
    <m/>
    <n v="7680"/>
    <n v="71440"/>
    <s v="EN COURS"/>
    <m/>
    <s v=""/>
    <x v="1"/>
    <m/>
    <d v="2023-07-31T00:00:00"/>
    <x v="0"/>
    <m/>
    <x v="0"/>
    <m/>
    <x v="0"/>
    <m/>
    <m/>
    <m/>
    <m/>
    <m/>
    <n v="1602"/>
  </r>
  <r>
    <x v="13"/>
    <s v="BC20189"/>
    <n v="4500555866"/>
    <d v="2023-07-19T00:00:00"/>
    <s v="X"/>
    <m/>
    <m/>
    <m/>
    <m/>
    <n v="12"/>
    <s v="84071890/B KIT GALVA CAB-IN 2M"/>
    <n v="12672"/>
    <d v="2023-09-18T00:00:00"/>
    <m/>
    <n v="5003.16"/>
    <m/>
    <n v="5003.16"/>
    <n v="0"/>
    <s v="LIVRE LE"/>
    <d v="2023-10-26T00:00:00"/>
    <s v="NON OK"/>
    <x v="1"/>
    <m/>
    <d v="2023-10-30T00:00:00"/>
    <x v="0"/>
    <m/>
    <x v="0"/>
    <m/>
    <x v="0"/>
    <m/>
    <m/>
    <m/>
    <m/>
    <m/>
    <n v="1410"/>
  </r>
  <r>
    <x v="17"/>
    <s v="BC20190"/>
    <n v="4500556177"/>
    <d v="2023-07-19T00:00:00"/>
    <s v="X"/>
    <m/>
    <m/>
    <m/>
    <m/>
    <n v="6"/>
    <s v="84010933/C FIXATION BUTEE DE REACTION CO"/>
    <n v="12673"/>
    <d v="2023-09-13T00:00:00"/>
    <m/>
    <n v="1320"/>
    <m/>
    <n v="1320"/>
    <n v="0"/>
    <s v="LIVRE LE"/>
    <d v="2023-10-25T00:00:00"/>
    <s v="NON OK"/>
    <x v="1"/>
    <m/>
    <d v="2023-10-31T00:00:00"/>
    <x v="0"/>
    <m/>
    <x v="0"/>
    <m/>
    <x v="0"/>
    <m/>
    <m/>
    <m/>
    <m/>
    <m/>
    <n v="127"/>
  </r>
  <r>
    <x v="13"/>
    <s v="BC20191"/>
    <n v="4500555867"/>
    <d v="2023-07-19T00:00:00"/>
    <s v="X"/>
    <m/>
    <m/>
    <m/>
    <m/>
    <n v="20"/>
    <s v="84067473/B CRINOLINE CRINO 600"/>
    <n v="12674"/>
    <d v="2023-10-02T00:00:00"/>
    <m/>
    <n v="2200"/>
    <m/>
    <n v="2200"/>
    <n v="0"/>
    <s v="LIVRE LE"/>
    <d v="2023-09-05T00:00:00"/>
    <s v="☺"/>
    <x v="1"/>
    <m/>
    <d v="2023-09-07T00:00:00"/>
    <x v="0"/>
    <m/>
    <x v="0"/>
    <m/>
    <x v="0"/>
    <m/>
    <m/>
    <m/>
    <m/>
    <m/>
    <n v="0"/>
  </r>
  <r>
    <x v="1"/>
    <s v="BC20192"/>
    <n v="4503708183"/>
    <d v="2023-07-21T00:00:00"/>
    <m/>
    <m/>
    <m/>
    <d v="2023-09-18T00:00:00"/>
    <m/>
    <s v="1+2+1+1+1"/>
    <s v="ENS DE PCS"/>
    <n v="12675"/>
    <d v="2023-10-12T00:00:00"/>
    <m/>
    <n v="1657"/>
    <m/>
    <n v="1657"/>
    <n v="0"/>
    <s v="LIVRE LE"/>
    <d v="2023-10-11T00:00:00"/>
    <s v="☺"/>
    <x v="0"/>
    <m/>
    <d v="2023-10-12T00:00:00"/>
    <x v="0"/>
    <m/>
    <x v="0"/>
    <m/>
    <x v="0"/>
    <m/>
    <m/>
    <m/>
    <m/>
    <m/>
    <n v="10"/>
  </r>
  <r>
    <x v="1"/>
    <s v="BC20193"/>
    <n v="4503708201"/>
    <d v="2023-07-21T00:00:00"/>
    <m/>
    <m/>
    <m/>
    <d v="2023-09-18T00:00:00"/>
    <m/>
    <n v="1"/>
    <s v="N68400054 POUTRE"/>
    <n v="12676"/>
    <d v="2023-10-09T00:00:00"/>
    <m/>
    <n v="1352"/>
    <m/>
    <n v="1352"/>
    <n v="0"/>
    <s v="LIVRE LE"/>
    <d v="2023-10-11T00:00:00"/>
    <s v="NON OK"/>
    <x v="0"/>
    <m/>
    <d v="2023-10-12T00:00:00"/>
    <x v="0"/>
    <m/>
    <x v="0"/>
    <m/>
    <x v="0"/>
    <m/>
    <m/>
    <m/>
    <m/>
    <m/>
    <n v="80"/>
  </r>
  <r>
    <x v="1"/>
    <s v="BC20194"/>
    <n v="4503708992"/>
    <d v="2023-07-21T00:00:00"/>
    <m/>
    <m/>
    <m/>
    <m/>
    <m/>
    <n v="4"/>
    <s v="MM1371776 SPPORT DETECTEUR"/>
    <n v="12677"/>
    <d v="2023-10-09T00:00:00"/>
    <m/>
    <n v="48"/>
    <m/>
    <n v="48"/>
    <n v="0"/>
    <s v="LIVRE LE"/>
    <d v="2023-08-10T00:00:00"/>
    <s v="☺"/>
    <x v="0"/>
    <m/>
    <d v="2023-08-29T00:00:00"/>
    <x v="0"/>
    <m/>
    <x v="0"/>
    <m/>
    <x v="0"/>
    <m/>
    <m/>
    <m/>
    <m/>
    <m/>
    <n v="0"/>
  </r>
  <r>
    <x v="1"/>
    <s v="BC20195"/>
    <n v="4503710935"/>
    <d v="2023-07-21T00:00:00"/>
    <m/>
    <m/>
    <m/>
    <m/>
    <m/>
    <n v="100"/>
    <s v="N83900827/01 PLAQUE"/>
    <n v="12678"/>
    <d v="2023-09-04T00:00:00"/>
    <m/>
    <n v="700"/>
    <m/>
    <n v="700"/>
    <n v="0"/>
    <s v="LIVRE LE"/>
    <d v="2023-08-10T00:00:00"/>
    <s v="☺"/>
    <x v="0"/>
    <m/>
    <d v="2023-08-29T00:00:00"/>
    <x v="0"/>
    <m/>
    <x v="0"/>
    <m/>
    <x v="0"/>
    <m/>
    <m/>
    <m/>
    <m/>
    <m/>
    <n v="0"/>
  </r>
  <r>
    <x v="2"/>
    <s v="BC20196"/>
    <s v="CR450914/NMS9321"/>
    <d v="2023-07-21T00:00:00"/>
    <m/>
    <m/>
    <m/>
    <m/>
    <m/>
    <n v="11"/>
    <s v="1364 PD 10184 PATTES"/>
    <n v="12679"/>
    <d v="2023-07-26T00:00:00"/>
    <m/>
    <n v="300.08"/>
    <m/>
    <n v="300.08"/>
    <n v="0"/>
    <s v="LIVRE LE"/>
    <d v="2023-07-26T00:00:00"/>
    <s v="☺"/>
    <x v="0"/>
    <m/>
    <d v="2023-07-31T00:00:00"/>
    <x v="0"/>
    <m/>
    <x v="0"/>
    <m/>
    <x v="0"/>
    <m/>
    <m/>
    <m/>
    <m/>
    <m/>
    <n v="36"/>
  </r>
  <r>
    <x v="1"/>
    <s v="BC20197"/>
    <n v="4503811637"/>
    <d v="2023-07-24T00:00:00"/>
    <m/>
    <m/>
    <m/>
    <m/>
    <m/>
    <n v="10"/>
    <s v="N27095073 CALE"/>
    <n v="12680"/>
    <d v="2023-09-04T00:00:00"/>
    <m/>
    <n v="160"/>
    <m/>
    <n v="160"/>
    <n v="0"/>
    <s v="LIVRE LE"/>
    <d v="2023-08-22T00:00:00"/>
    <s v="☺"/>
    <x v="0"/>
    <m/>
    <d v="2023-08-29T00:00:00"/>
    <x v="0"/>
    <m/>
    <x v="0"/>
    <m/>
    <x v="0"/>
    <m/>
    <m/>
    <m/>
    <m/>
    <m/>
    <n v="10"/>
  </r>
  <r>
    <x v="13"/>
    <s v="BC20198"/>
    <n v="4500556925"/>
    <d v="2023-07-25T00:00:00"/>
    <s v="X"/>
    <m/>
    <m/>
    <m/>
    <m/>
    <s v="10+10"/>
    <s v="84067520/B SUPPORT VERROUILLAGE + 84068776/A TOLE"/>
    <n v="12681"/>
    <d v="2023-10-23T00:00:00"/>
    <m/>
    <n v="360"/>
    <m/>
    <n v="360"/>
    <n v="0"/>
    <s v="LIVRE LE"/>
    <d v="2023-10-19T00:00:00"/>
    <s v="☺"/>
    <x v="1"/>
    <m/>
    <d v="2023-10-30T00:00:00"/>
    <x v="0"/>
    <m/>
    <x v="0"/>
    <m/>
    <x v="0"/>
    <m/>
    <m/>
    <m/>
    <m/>
    <m/>
    <n v="0"/>
  </r>
  <r>
    <x v="13"/>
    <s v="BC20199"/>
    <n v="4500556926"/>
    <d v="2023-07-25T00:00:00"/>
    <s v="X"/>
    <m/>
    <m/>
    <m/>
    <m/>
    <s v="12+12"/>
    <s v="84069080/B KIT PLATEFORMES + 84071890 KIT GALVA CAB-IN 2M"/>
    <n v="12682"/>
    <d v="2023-10-02T00:00:00"/>
    <m/>
    <n v="12278.76"/>
    <m/>
    <n v="12278.76"/>
    <n v="0"/>
    <s v="LIVRE LE"/>
    <d v="2023-10-26T00:00:00"/>
    <s v="NON OK"/>
    <x v="1"/>
    <m/>
    <d v="2023-10-30T00:00:00"/>
    <x v="0"/>
    <m/>
    <x v="0"/>
    <m/>
    <x v="0"/>
    <m/>
    <m/>
    <m/>
    <m/>
    <m/>
    <n v="3081"/>
  </r>
  <r>
    <x v="13"/>
    <s v="BC20200"/>
    <n v="4500556927"/>
    <d v="2023-07-25T00:00:00"/>
    <m/>
    <m/>
    <m/>
    <m/>
    <m/>
    <s v="1+2"/>
    <s v="84057958/B SUPPORT POULIE RENVOI + 84120436/C BALANCIER"/>
    <n v="12683"/>
    <d v="2023-10-09T00:00:00"/>
    <m/>
    <n v="3895"/>
    <m/>
    <m/>
    <n v="3895"/>
    <s v="LIVRE LE"/>
    <d v="2023-11-02T00:00:00"/>
    <s v="NON OK"/>
    <x v="1"/>
    <m/>
    <m/>
    <x v="0"/>
    <m/>
    <x v="0"/>
    <m/>
    <x v="0"/>
    <m/>
    <m/>
    <m/>
    <m/>
    <m/>
    <n v="744"/>
  </r>
  <r>
    <x v="6"/>
    <s v="BC20201"/>
    <s v="PRO2300825"/>
    <d v="2023-07-25T00:00:00"/>
    <m/>
    <m/>
    <m/>
    <m/>
    <m/>
    <n v="1"/>
    <s v="D43-121789-A SUPPORT MOTEUR"/>
    <n v="12684"/>
    <d v="2023-07-31T00:00:00"/>
    <m/>
    <n v="150"/>
    <m/>
    <n v="150"/>
    <n v="0"/>
    <s v="LIVRE LE"/>
    <d v="2023-07-27T00:00:00"/>
    <s v="☺"/>
    <x v="0"/>
    <m/>
    <d v="2023-07-31T00:00:00"/>
    <x v="0"/>
    <m/>
    <x v="0"/>
    <m/>
    <x v="0"/>
    <m/>
    <m/>
    <m/>
    <m/>
    <m/>
    <n v="11"/>
  </r>
  <r>
    <x v="39"/>
    <s v="BC20202"/>
    <s v="MAIL 25-07"/>
    <d v="2023-07-25T00:00:00"/>
    <m/>
    <m/>
    <m/>
    <m/>
    <m/>
    <n v="1"/>
    <s v="PIECE INOX EP 1"/>
    <n v="12685"/>
    <d v="2023-08-04T00:00:00"/>
    <m/>
    <n v="1550"/>
    <m/>
    <n v="1550"/>
    <n v="0"/>
    <s v="SOLDE"/>
    <d v="2023-10-19T00:00:00"/>
    <s v="NON OK"/>
    <x v="0"/>
    <m/>
    <d v="2023-10-31T00:00:00"/>
    <x v="0"/>
    <m/>
    <x v="0"/>
    <m/>
    <x v="0"/>
    <m/>
    <m/>
    <m/>
    <m/>
    <m/>
    <n v="369"/>
  </r>
  <r>
    <x v="37"/>
    <s v="BC20203"/>
    <n v="4500756319"/>
    <d v="2023-07-26T00:00:00"/>
    <s v="DE3738"/>
    <m/>
    <m/>
    <d v="2023-09-06T00:00:00"/>
    <m/>
    <n v="6"/>
    <s v="30012614 MOCKUP MISSILE COMPLET"/>
    <n v="12687"/>
    <d v="2023-11-03T00:00:00"/>
    <m/>
    <n v="69900"/>
    <m/>
    <m/>
    <n v="69900"/>
    <s v="EN COURS"/>
    <m/>
    <s v=""/>
    <x v="1"/>
    <m/>
    <m/>
    <x v="0"/>
    <m/>
    <x v="0"/>
    <m/>
    <x v="0"/>
    <m/>
    <m/>
    <m/>
    <m/>
    <m/>
    <m/>
  </r>
  <r>
    <x v="4"/>
    <s v="BC20204"/>
    <s v=" CR451375/A08069"/>
    <d v="2023-07-27T00:00:00"/>
    <s v="DE3745"/>
    <m/>
    <m/>
    <m/>
    <m/>
    <n v="17"/>
    <s v="SUPPORTS NMS"/>
    <n v="12688"/>
    <d v="2023-08-14T00:00:00"/>
    <m/>
    <n v="4265"/>
    <m/>
    <n v="4265"/>
    <n v="0"/>
    <s v="LIVRE LE"/>
    <d v="2023-08-09T00:00:00"/>
    <s v="☺"/>
    <x v="0"/>
    <m/>
    <d v="2023-08-29T00:00:00"/>
    <x v="0"/>
    <m/>
    <x v="0"/>
    <m/>
    <x v="0"/>
    <m/>
    <m/>
    <m/>
    <m/>
    <m/>
    <n v="1408"/>
  </r>
  <r>
    <x v="2"/>
    <s v="BC20205"/>
    <s v="CR450719.01/A05224"/>
    <d v="2023-07-27T00:00:00"/>
    <s v="DE3625"/>
    <m/>
    <m/>
    <d v="2023-08-07T00:00:00"/>
    <m/>
    <n v="1"/>
    <s v="ENS DE PCS"/>
    <n v="12689"/>
    <d v="2023-10-27T00:00:00"/>
    <d v="2023-10-27T00:00:00"/>
    <n v="18463"/>
    <m/>
    <m/>
    <n v="18463"/>
    <s v="EN COURS"/>
    <m/>
    <s v=""/>
    <x v="0"/>
    <m/>
    <m/>
    <x v="0"/>
    <m/>
    <x v="0"/>
    <m/>
    <x v="0"/>
    <m/>
    <m/>
    <m/>
    <m/>
    <m/>
    <n v="366"/>
  </r>
  <r>
    <x v="16"/>
    <s v="BC20206"/>
    <n v="22725171"/>
    <d v="2023-07-31T00:00:00"/>
    <s v="DE3742"/>
    <m/>
    <m/>
    <d v="2023-08-07T00:00:00"/>
    <m/>
    <n v="1"/>
    <s v="ENS DE PCS"/>
    <n v="12690"/>
    <d v="2023-09-13T00:00:00"/>
    <m/>
    <n v="1470"/>
    <m/>
    <n v="1470"/>
    <n v="0"/>
    <s v="LIVRE LE"/>
    <d v="2023-10-05T00:00:00"/>
    <s v="NON OK"/>
    <x v="1"/>
    <m/>
    <d v="2023-10-26T00:00:00"/>
    <x v="0"/>
    <m/>
    <x v="0"/>
    <m/>
    <x v="0"/>
    <m/>
    <m/>
    <m/>
    <m/>
    <m/>
    <n v="107"/>
  </r>
  <r>
    <x v="24"/>
    <s v="BC20207"/>
    <s v="COM-CARVER-2113-230731-AB01"/>
    <d v="2023-07-31T00:00:00"/>
    <s v="DE3744"/>
    <m/>
    <m/>
    <m/>
    <m/>
    <n v="1"/>
    <s v="ENS DE PCS"/>
    <n v="12691"/>
    <d v="2023-09-11T00:00:00"/>
    <m/>
    <n v="35460"/>
    <m/>
    <n v="35460"/>
    <n v="0"/>
    <s v="SOLDE"/>
    <d v="2023-10-23T00:00:00"/>
    <s v="NON OK"/>
    <x v="0"/>
    <m/>
    <d v="2023-10-26T00:00:00"/>
    <x v="0"/>
    <m/>
    <x v="0"/>
    <m/>
    <x v="0"/>
    <m/>
    <m/>
    <m/>
    <m/>
    <m/>
    <n v="1760"/>
  </r>
  <r>
    <x v="42"/>
    <s v="BC20208"/>
    <s v="0510_ART_CS_0366_A"/>
    <d v="2023-08-01T00:00:00"/>
    <s v="DE3634-3"/>
    <m/>
    <m/>
    <m/>
    <m/>
    <n v="1"/>
    <s v="ENS DE PCS"/>
    <n v="12692"/>
    <d v="2024-02-27T00:00:00"/>
    <m/>
    <n v="338900"/>
    <m/>
    <n v="33071"/>
    <n v="305829"/>
    <s v="EN COURS"/>
    <m/>
    <s v=""/>
    <x v="0"/>
    <m/>
    <d v="2023-10-26T00:00:00"/>
    <x v="0"/>
    <m/>
    <x v="0"/>
    <m/>
    <x v="0"/>
    <m/>
    <m/>
    <m/>
    <m/>
    <m/>
    <m/>
  </r>
  <r>
    <x v="6"/>
    <s v="BC20209"/>
    <s v="PRO2300871"/>
    <d v="2023-08-02T00:00:00"/>
    <m/>
    <m/>
    <m/>
    <m/>
    <m/>
    <n v="6"/>
    <s v="LOT DE 6 PIECES"/>
    <n v="12693"/>
    <d v="2023-08-09T00:00:00"/>
    <m/>
    <n v="1650"/>
    <m/>
    <n v="1650"/>
    <n v="0"/>
    <s v="LIVRE LE"/>
    <d v="2023-08-11T00:00:00"/>
    <s v="NON OK"/>
    <x v="0"/>
    <m/>
    <d v="2023-08-29T00:00:00"/>
    <x v="0"/>
    <m/>
    <x v="0"/>
    <m/>
    <x v="0"/>
    <m/>
    <m/>
    <m/>
    <m/>
    <m/>
    <n v="160"/>
  </r>
  <r>
    <x v="13"/>
    <s v="BC20210"/>
    <n v="4500557799"/>
    <d v="2023-08-03T00:00:00"/>
    <s v="X"/>
    <m/>
    <m/>
    <m/>
    <m/>
    <n v="1"/>
    <s v="84069310/C CHASSIS TREUIL/TREUIL DIST 1DFV4"/>
    <n v="12694"/>
    <d v="2023-09-27T00:00:00"/>
    <m/>
    <n v="595"/>
    <m/>
    <n v="595"/>
    <n v="0"/>
    <s v="LIVRE LE"/>
    <d v="2023-10-30T00:00:00"/>
    <s v="NON OK"/>
    <x v="1"/>
    <m/>
    <d v="2023-10-31T00:00:00"/>
    <x v="0"/>
    <m/>
    <x v="0"/>
    <m/>
    <x v="0"/>
    <m/>
    <m/>
    <m/>
    <m/>
    <m/>
    <n v="56"/>
  </r>
  <r>
    <x v="19"/>
    <s v="BC20211"/>
    <n v="802104196"/>
    <d v="2023-08-04T00:00:00"/>
    <m/>
    <m/>
    <m/>
    <m/>
    <m/>
    <n v="2"/>
    <s v="PLAQUE DE REGULATION DE DEBIT"/>
    <n v="12695"/>
    <d v="2023-09-06T00:00:00"/>
    <m/>
    <n v="200"/>
    <m/>
    <n v="200"/>
    <n v="0"/>
    <s v="LIVRE LE"/>
    <d v="2023-09-06T00:00:00"/>
    <s v="☺"/>
    <x v="0"/>
    <m/>
    <d v="2023-09-30T00:00:00"/>
    <x v="0"/>
    <m/>
    <x v="0"/>
    <m/>
    <x v="0"/>
    <m/>
    <m/>
    <m/>
    <m/>
    <m/>
    <n v="23"/>
  </r>
  <r>
    <x v="7"/>
    <s v="BC20212"/>
    <s v="HG4118344"/>
    <d v="2023-08-07T00:00:00"/>
    <s v="DE3754"/>
    <m/>
    <m/>
    <m/>
    <m/>
    <n v="1"/>
    <s v="ENS DE PCS"/>
    <n v="12696"/>
    <d v="2023-10-03T00:00:00"/>
    <d v="2023-10-03T00:00:00"/>
    <n v="2095"/>
    <m/>
    <m/>
    <n v="2095"/>
    <s v="LIVRE LE"/>
    <d v="2023-09-29T00:00:00"/>
    <s v="☺"/>
    <x v="0"/>
    <m/>
    <m/>
    <x v="0"/>
    <m/>
    <x v="0"/>
    <m/>
    <x v="0"/>
    <m/>
    <m/>
    <m/>
    <m/>
    <m/>
    <n v="178"/>
  </r>
  <r>
    <x v="17"/>
    <s v="BC20213"/>
    <n v="5400069158"/>
    <d v="2023-08-08T00:00:00"/>
    <s v="X"/>
    <m/>
    <m/>
    <m/>
    <m/>
    <n v="2"/>
    <s v="84067448/A TUBE ROND 21,3 X 2,3 X 510 / CAB-IN"/>
    <n v="12697"/>
    <d v="2023-09-27T00:00:00"/>
    <m/>
    <n v="42"/>
    <m/>
    <n v="42"/>
    <n v="0"/>
    <s v="LIVRE LE"/>
    <d v="2023-09-05T00:00:00"/>
    <s v="☺"/>
    <x v="1"/>
    <m/>
    <d v="2023-09-15T00:00:00"/>
    <x v="0"/>
    <m/>
    <x v="0"/>
    <m/>
    <x v="0"/>
    <m/>
    <m/>
    <m/>
    <m/>
    <m/>
    <n v="0"/>
  </r>
  <r>
    <x v="7"/>
    <s v="BC20214"/>
    <s v="HG4139091"/>
    <d v="2023-08-11T00:00:00"/>
    <m/>
    <m/>
    <m/>
    <m/>
    <m/>
    <n v="1"/>
    <s v="ENS DE PIECES - MAQUETTE"/>
    <n v="12698"/>
    <d v="2023-09-11T00:00:00"/>
    <m/>
    <n v="1500"/>
    <m/>
    <n v="1500"/>
    <n v="0"/>
    <s v="LIVRE LE"/>
    <d v="2023-09-12T00:00:00"/>
    <s v="NON OK"/>
    <x v="0"/>
    <m/>
    <d v="2023-09-15T00:00:00"/>
    <x v="0"/>
    <m/>
    <x v="0"/>
    <m/>
    <x v="0"/>
    <m/>
    <m/>
    <m/>
    <m/>
    <m/>
    <n v="51"/>
  </r>
  <r>
    <x v="37"/>
    <s v="BC20215"/>
    <n v="4600006756"/>
    <d v="2023-08-21T00:00:00"/>
    <s v="DE3726"/>
    <m/>
    <m/>
    <d v="2023-08-24T00:00:00"/>
    <m/>
    <n v="1"/>
    <s v="ENS DE PCS - GABARITS"/>
    <n v="12699"/>
    <d v="2023-11-30T00:00:00"/>
    <m/>
    <n v="45200"/>
    <m/>
    <n v="6780"/>
    <n v="38420"/>
    <s v="EN COURS"/>
    <m/>
    <s v=""/>
    <x v="1"/>
    <m/>
    <d v="2023-08-29T00:00:00"/>
    <x v="0"/>
    <m/>
    <x v="0"/>
    <m/>
    <x v="0"/>
    <m/>
    <m/>
    <m/>
    <m/>
    <m/>
    <n v="372"/>
  </r>
  <r>
    <x v="37"/>
    <s v="BC20216"/>
    <n v="4500756235"/>
    <d v="2023-08-22T00:00:00"/>
    <s v="DE3724"/>
    <m/>
    <m/>
    <d v="2023-09-13T00:00:00"/>
    <m/>
    <n v="1"/>
    <s v="30013411ENSEMBLE MONTAGE BAGUE DE GUIDAGE AR"/>
    <n v="12700"/>
    <d v="2023-11-14T00:00:00"/>
    <m/>
    <n v="1990"/>
    <m/>
    <m/>
    <n v="1990"/>
    <s v="EN COURS"/>
    <m/>
    <s v=""/>
    <x v="1"/>
    <m/>
    <m/>
    <x v="0"/>
    <m/>
    <x v="0"/>
    <m/>
    <x v="0"/>
    <m/>
    <m/>
    <m/>
    <m/>
    <m/>
    <m/>
  </r>
  <r>
    <x v="1"/>
    <s v="BC20217"/>
    <n v="4503730822"/>
    <d v="2023-08-22T00:00:00"/>
    <m/>
    <m/>
    <m/>
    <d v="2023-09-18T00:00:00"/>
    <m/>
    <s v="1+1"/>
    <s v="N80507572 SUPPORT + N8057520 SUPPORT"/>
    <n v="12701"/>
    <d v="2023-10-16T00:00:00"/>
    <m/>
    <n v="200"/>
    <m/>
    <m/>
    <n v="200"/>
    <s v="EN COURS"/>
    <m/>
    <s v=""/>
    <x v="0"/>
    <m/>
    <m/>
    <x v="0"/>
    <m/>
    <x v="0"/>
    <m/>
    <x v="0"/>
    <m/>
    <m/>
    <m/>
    <m/>
    <m/>
    <n v="28"/>
  </r>
  <r>
    <x v="4"/>
    <s v="BC20218"/>
    <s v="CR449866"/>
    <d v="2023-08-23T00:00:00"/>
    <s v="DE3723"/>
    <m/>
    <m/>
    <m/>
    <m/>
    <s v="4+2"/>
    <s v="E40PD600062/03-19 TOLE 1 E40PD600062/03-20 TOLE 2"/>
    <n v="12703"/>
    <d v="2023-10-18T00:00:00"/>
    <m/>
    <n v="890"/>
    <m/>
    <n v="890"/>
    <n v="0"/>
    <s v="LIVRE LE"/>
    <d v="2023-09-11T00:00:00"/>
    <s v="☺"/>
    <x v="0"/>
    <m/>
    <d v="2023-09-15T00:00:00"/>
    <x v="0"/>
    <m/>
    <x v="0"/>
    <m/>
    <x v="0"/>
    <m/>
    <m/>
    <m/>
    <m/>
    <m/>
    <n v="25"/>
  </r>
  <r>
    <x v="1"/>
    <s v="BC20219"/>
    <n v="4503732413"/>
    <d v="2023-08-25T00:00:00"/>
    <m/>
    <m/>
    <m/>
    <d v="2023-09-18T00:00:00"/>
    <m/>
    <n v="1"/>
    <s v="ENS DE PCS"/>
    <n v="12704"/>
    <d v="2023-10-09T00:00:00"/>
    <m/>
    <n v="1402"/>
    <m/>
    <m/>
    <n v="1402"/>
    <s v="EN COURS"/>
    <m/>
    <s v=""/>
    <x v="0"/>
    <m/>
    <m/>
    <x v="0"/>
    <m/>
    <x v="0"/>
    <m/>
    <x v="0"/>
    <m/>
    <m/>
    <m/>
    <m/>
    <m/>
    <n v="404"/>
  </r>
  <r>
    <x v="1"/>
    <s v="BC20220"/>
    <n v="4503733375"/>
    <d v="2023-08-25T00:00:00"/>
    <m/>
    <m/>
    <m/>
    <d v="2023-09-18T00:00:00"/>
    <m/>
    <n v="1"/>
    <s v="MM1430380 SOUDAGE COUVERCLE"/>
    <n v="12705"/>
    <d v="2023-09-28T00:00:00"/>
    <m/>
    <n v="155"/>
    <m/>
    <n v="155"/>
    <n v="0"/>
    <s v="LIVRE LE"/>
    <d v="2023-10-25T00:00:00"/>
    <s v="NON OK"/>
    <x v="0"/>
    <m/>
    <d v="2023-10-26T00:00:00"/>
    <x v="0"/>
    <m/>
    <x v="0"/>
    <m/>
    <x v="0"/>
    <m/>
    <m/>
    <m/>
    <m/>
    <m/>
    <n v="55"/>
  </r>
  <r>
    <x v="1"/>
    <s v="BC20221"/>
    <s v="4503734486 AV1"/>
    <d v="2023-08-28T00:00:00"/>
    <m/>
    <m/>
    <m/>
    <d v="2023-09-18T00:00:00"/>
    <m/>
    <n v="2"/>
    <s v="N26100748/04 CADRE DE CRIBLE"/>
    <n v="12706"/>
    <d v="2023-10-05T00:00:00"/>
    <m/>
    <n v="4500"/>
    <m/>
    <n v="4500"/>
    <n v="0"/>
    <s v="LIVRE LE"/>
    <d v="2023-10-25T00:00:00"/>
    <s v="NON OK"/>
    <x v="0"/>
    <m/>
    <d v="2023-10-26T00:00:00"/>
    <x v="0"/>
    <m/>
    <x v="0"/>
    <m/>
    <x v="0"/>
    <m/>
    <m/>
    <m/>
    <m/>
    <m/>
    <n v="743"/>
  </r>
  <r>
    <x v="4"/>
    <s v="BC20222"/>
    <s v="CR453233"/>
    <d v="2023-08-30T00:00:00"/>
    <s v="DE3766"/>
    <m/>
    <m/>
    <d v="2023-08-31T00:00:00"/>
    <m/>
    <n v="1"/>
    <s v="ENS DE PCS"/>
    <n v="12707"/>
    <d v="2023-10-20T00:00:00"/>
    <d v="2023-10-20T00:00:00"/>
    <n v="13060"/>
    <m/>
    <m/>
    <n v="13060"/>
    <s v="EN COURS"/>
    <m/>
    <s v=""/>
    <x v="0"/>
    <m/>
    <m/>
    <x v="0"/>
    <m/>
    <x v="0"/>
    <m/>
    <x v="0"/>
    <m/>
    <m/>
    <m/>
    <m/>
    <m/>
    <m/>
  </r>
  <r>
    <x v="4"/>
    <s v="BC20223"/>
    <s v="CR453239"/>
    <d v="2023-08-30T00:00:00"/>
    <s v="DE3767"/>
    <m/>
    <m/>
    <d v="2023-08-31T00:00:00"/>
    <m/>
    <n v="1"/>
    <s v="271041B,301000,000-REV D2-PDF,-129 SUPPORT COMMANDE"/>
    <n v="12708"/>
    <d v="2023-10-20T00:00:00"/>
    <d v="2023-10-20T00:00:00"/>
    <n v="1996"/>
    <m/>
    <n v="1996"/>
    <n v="0"/>
    <s v="LIVRE LE"/>
    <d v="2023-10-30T00:00:00"/>
    <s v="NON OK"/>
    <x v="0"/>
    <m/>
    <d v="2023-10-31T00:00:00"/>
    <x v="0"/>
    <m/>
    <x v="0"/>
    <m/>
    <x v="0"/>
    <m/>
    <m/>
    <m/>
    <m/>
    <m/>
    <n v="269"/>
  </r>
  <r>
    <x v="4"/>
    <s v="BC20224"/>
    <s v="CR453485"/>
    <d v="2023-08-31T00:00:00"/>
    <m/>
    <m/>
    <m/>
    <d v="2023-09-15T00:00:00"/>
    <m/>
    <n v="1"/>
    <s v="ENS DE PCS"/>
    <n v="12710"/>
    <d v="2023-10-27T00:00:00"/>
    <d v="2023-10-27T00:00:00"/>
    <n v="8210"/>
    <m/>
    <n v="8210"/>
    <n v="0"/>
    <s v="LIVRE LE"/>
    <d v="2023-10-11T00:00:00"/>
    <s v="☺"/>
    <x v="0"/>
    <m/>
    <d v="2023-10-12T00:00:00"/>
    <x v="0"/>
    <m/>
    <x v="0"/>
    <m/>
    <x v="0"/>
    <m/>
    <m/>
    <m/>
    <m/>
    <m/>
    <n v="0"/>
  </r>
  <r>
    <x v="37"/>
    <s v="BC20225"/>
    <n v="4500760829"/>
    <d v="2023-08-31T00:00:00"/>
    <s v="DE3755/DE3776"/>
    <m/>
    <m/>
    <d v="2023-09-06T00:00:00"/>
    <m/>
    <s v="568+1"/>
    <s v="30030482 GUIDE BANDE MITRAILLEUSE + 30030120 BANC ASSEMBLAGE"/>
    <n v="12711"/>
    <d v="2023-11-30T00:00:00"/>
    <m/>
    <n v="39880"/>
    <m/>
    <m/>
    <n v="39880"/>
    <s v="EN PARTIE"/>
    <d v="2023-10-27T00:00:00"/>
    <s v="☺"/>
    <x v="1"/>
    <m/>
    <m/>
    <x v="0"/>
    <m/>
    <x v="0"/>
    <m/>
    <x v="0"/>
    <m/>
    <m/>
    <m/>
    <m/>
    <m/>
    <n v="37"/>
  </r>
  <r>
    <x v="13"/>
    <s v="BC20226"/>
    <n v="5400069596"/>
    <d v="2023-09-01T00:00:00"/>
    <s v="X"/>
    <m/>
    <m/>
    <m/>
    <m/>
    <n v="6"/>
    <s v="84080198/A SUPPORT ECHELLE"/>
    <n v="12712"/>
    <d v="2023-09-18T00:00:00"/>
    <m/>
    <n v="252"/>
    <m/>
    <n v="252"/>
    <n v="0"/>
    <s v="LIVRE LE"/>
    <d v="2023-10-09T00:00:00"/>
    <s v="NON OK"/>
    <x v="1"/>
    <m/>
    <d v="2023-10-26T00:00:00"/>
    <x v="0"/>
    <m/>
    <x v="0"/>
    <m/>
    <x v="0"/>
    <m/>
    <m/>
    <m/>
    <m/>
    <m/>
    <n v="120"/>
  </r>
  <r>
    <x v="13"/>
    <s v="BC20227"/>
    <n v="4500559491"/>
    <d v="2023-09-01T00:00:00"/>
    <s v="X"/>
    <m/>
    <m/>
    <m/>
    <m/>
    <n v="1"/>
    <s v="ENS DE PCS"/>
    <n v="12713"/>
    <d v="2023-09-26T00:00:00"/>
    <m/>
    <n v="10122"/>
    <m/>
    <m/>
    <n v="10122"/>
    <s v="EN COURS"/>
    <m/>
    <s v=""/>
    <x v="1"/>
    <m/>
    <m/>
    <x v="0"/>
    <m/>
    <x v="0"/>
    <m/>
    <x v="0"/>
    <m/>
    <m/>
    <m/>
    <m/>
    <m/>
    <n v="1775"/>
  </r>
  <r>
    <x v="13"/>
    <s v="BC20228"/>
    <n v="4500559492"/>
    <d v="2023-09-01T00:00:00"/>
    <m/>
    <m/>
    <m/>
    <m/>
    <m/>
    <n v="1"/>
    <s v="ENS DE PCS"/>
    <n v="12714"/>
    <d v="2023-10-16T00:00:00"/>
    <m/>
    <n v="2895"/>
    <m/>
    <m/>
    <n v="2895"/>
    <s v="LIVRE LE"/>
    <d v="2023-11-02T00:00:00"/>
    <s v="NON OK"/>
    <x v="1"/>
    <m/>
    <m/>
    <x v="0"/>
    <m/>
    <x v="0"/>
    <m/>
    <x v="0"/>
    <m/>
    <m/>
    <m/>
    <m/>
    <m/>
    <n v="448"/>
  </r>
  <r>
    <x v="12"/>
    <s v="BC20229"/>
    <s v="GRAPHITECH-2023-024"/>
    <d v="2023-09-01T00:00:00"/>
    <s v="DE3732"/>
    <m/>
    <m/>
    <m/>
    <m/>
    <n v="1"/>
    <s v="SCIE CIRCULAIRE D400mm"/>
    <n v="12715"/>
    <d v="2024-02-01T00:00:00"/>
    <m/>
    <n v="51154"/>
    <m/>
    <n v="15346.2"/>
    <n v="35807.800000000003"/>
    <s v="EN COURS"/>
    <m/>
    <s v=""/>
    <x v="0"/>
    <m/>
    <d v="2023-09-30T00:00:00"/>
    <x v="0"/>
    <m/>
    <x v="0"/>
    <m/>
    <x v="0"/>
    <m/>
    <m/>
    <m/>
    <m/>
    <m/>
    <m/>
  </r>
  <r>
    <x v="26"/>
    <s v="BC20230"/>
    <s v="SVT MAIL DU 06/09/23"/>
    <d v="2023-09-06T00:00:00"/>
    <m/>
    <m/>
    <m/>
    <m/>
    <m/>
    <n v="1"/>
    <s v="ENS DE CORNIERES 45X45X4,5"/>
    <n v="12716"/>
    <s v="AU + TOT"/>
    <m/>
    <n v="500"/>
    <m/>
    <n v="500"/>
    <n v="0"/>
    <s v="LIVRE LE"/>
    <d v="2023-09-13T00:00:00"/>
    <s v="☺"/>
    <x v="0"/>
    <m/>
    <d v="2023-09-30T00:00:00"/>
    <x v="0"/>
    <m/>
    <x v="0"/>
    <m/>
    <x v="0"/>
    <m/>
    <m/>
    <m/>
    <m/>
    <m/>
    <n v="35"/>
  </r>
  <r>
    <x v="4"/>
    <s v="BC20231"/>
    <s v="CR453813/A05197"/>
    <d v="2023-09-06T00:00:00"/>
    <m/>
    <m/>
    <m/>
    <m/>
    <m/>
    <n v="6"/>
    <s v="PLAQUETTE ARRETOIR D14*17"/>
    <n v="12717"/>
    <d v="2023-09-22T00:00:00"/>
    <m/>
    <n v="150"/>
    <m/>
    <n v="150"/>
    <n v="0"/>
    <s v="LIVRE LE"/>
    <d v="2023-09-11T00:00:00"/>
    <s v="☺"/>
    <x v="0"/>
    <m/>
    <d v="2023-09-15T00:00:00"/>
    <x v="0"/>
    <m/>
    <x v="0"/>
    <m/>
    <x v="0"/>
    <m/>
    <m/>
    <m/>
    <m/>
    <m/>
    <n v="14"/>
  </r>
  <r>
    <x v="6"/>
    <s v="BC20232"/>
    <s v="PRO2300827"/>
    <d v="2023-09-06T00:00:00"/>
    <s v="DE3740"/>
    <m/>
    <m/>
    <m/>
    <m/>
    <n v="2"/>
    <s v="PLAQUES CENTRALES SECTION 1000X1000"/>
    <n v="12718"/>
    <m/>
    <m/>
    <n v="1070"/>
    <m/>
    <n v="1070"/>
    <n v="0"/>
    <s v="LIVRE LE"/>
    <d v="2023-09-18T00:00:00"/>
    <s v="NON OK"/>
    <x v="0"/>
    <m/>
    <d v="2023-09-26T00:00:00"/>
    <x v="0"/>
    <m/>
    <x v="0"/>
    <m/>
    <x v="0"/>
    <m/>
    <m/>
    <m/>
    <m/>
    <m/>
    <n v="593"/>
  </r>
  <r>
    <x v="37"/>
    <s v="BC20233"/>
    <n v="4500760943"/>
    <d v="2023-09-06T00:00:00"/>
    <s v="DE3709/3765/3773"/>
    <m/>
    <m/>
    <d v="2023-09-06T00:00:00"/>
    <m/>
    <n v="1"/>
    <s v="ENSEMBLE DE PIECES SVT PLAN"/>
    <n v="12719"/>
    <d v="2023-10-27T00:00:00"/>
    <m/>
    <n v="12640"/>
    <m/>
    <m/>
    <n v="12640"/>
    <s v="EN COURS"/>
    <m/>
    <s v=""/>
    <x v="1"/>
    <m/>
    <m/>
    <x v="0"/>
    <m/>
    <x v="0"/>
    <m/>
    <x v="0"/>
    <m/>
    <m/>
    <m/>
    <m/>
    <m/>
    <n v="310"/>
  </r>
  <r>
    <x v="10"/>
    <s v="BC20234"/>
    <n v="4500559947"/>
    <d v="2023-09-06T00:00:00"/>
    <s v="X"/>
    <m/>
    <m/>
    <m/>
    <m/>
    <s v="2+58"/>
    <s v="CAPOT DISQUE + CALE 82X110X0,25"/>
    <n v="12720"/>
    <d v="2023-09-29T00:00:00"/>
    <m/>
    <n v="1350"/>
    <m/>
    <m/>
    <n v="1350"/>
    <s v="LIVRE LE"/>
    <d v="2023-09-27T00:00:00"/>
    <s v="☺"/>
    <x v="1"/>
    <m/>
    <m/>
    <x v="0"/>
    <m/>
    <x v="0"/>
    <m/>
    <x v="0"/>
    <m/>
    <m/>
    <m/>
    <m/>
    <m/>
    <n v="41"/>
  </r>
  <r>
    <x v="1"/>
    <s v="BC20235"/>
    <n v="4503739293"/>
    <d v="2023-09-07T00:00:00"/>
    <m/>
    <m/>
    <m/>
    <d v="2023-09-18T00:00:00"/>
    <m/>
    <n v="2"/>
    <s v="N86100367 TUBES DE GUIDAGE"/>
    <n v="12727"/>
    <d v="2023-10-30T00:00:00"/>
    <m/>
    <n v="940"/>
    <m/>
    <m/>
    <n v="940"/>
    <s v="EN COURS"/>
    <m/>
    <s v=""/>
    <x v="0"/>
    <m/>
    <m/>
    <x v="0"/>
    <m/>
    <x v="0"/>
    <m/>
    <x v="0"/>
    <m/>
    <m/>
    <m/>
    <m/>
    <m/>
    <n v="10"/>
  </r>
  <r>
    <x v="1"/>
    <s v="BC20236"/>
    <n v="4503739228"/>
    <d v="2023-09-07T00:00:00"/>
    <m/>
    <m/>
    <m/>
    <d v="2023-09-18T00:00:00"/>
    <m/>
    <n v="4"/>
    <s v="N70000754 ADAPTATEUR"/>
    <n v="12722"/>
    <d v="2023-10-30T00:00:00"/>
    <m/>
    <n v="264"/>
    <m/>
    <n v="264"/>
    <n v="0"/>
    <s v="LIVRE LE"/>
    <d v="2023-09-20T00:00:00"/>
    <s v="☺"/>
    <x v="0"/>
    <m/>
    <d v="2023-09-26T00:00:00"/>
    <x v="0"/>
    <m/>
    <x v="0"/>
    <m/>
    <x v="0"/>
    <m/>
    <m/>
    <m/>
    <m/>
    <m/>
    <n v="10"/>
  </r>
  <r>
    <x v="1"/>
    <s v="BC20237"/>
    <n v="4503739282"/>
    <d v="2023-09-07T00:00:00"/>
    <m/>
    <m/>
    <m/>
    <d v="2023-09-18T00:00:00"/>
    <m/>
    <n v="10"/>
    <s v="MM0904829 VIS HEXAGONAL"/>
    <n v="12723"/>
    <d v="2023-10-30T00:00:00"/>
    <m/>
    <n v="180"/>
    <m/>
    <n v="180"/>
    <n v="0"/>
    <s v="LIVRE LE"/>
    <d v="2023-10-17T00:00:00"/>
    <s v="☺"/>
    <x v="0"/>
    <m/>
    <d v="2023-10-26T00:00:00"/>
    <x v="0"/>
    <m/>
    <x v="0"/>
    <m/>
    <x v="0"/>
    <m/>
    <m/>
    <m/>
    <m/>
    <m/>
    <n v="0"/>
  </r>
  <r>
    <x v="1"/>
    <s v="BC20238"/>
    <n v="4503737775"/>
    <d v="2023-09-07T00:00:00"/>
    <m/>
    <m/>
    <m/>
    <d v="2023-09-18T00:00:00"/>
    <m/>
    <n v="10"/>
    <s v="N27095072 CALE"/>
    <n v="12724"/>
    <d v="2023-10-16T00:00:00"/>
    <m/>
    <n v="100"/>
    <m/>
    <n v="100"/>
    <n v="0"/>
    <s v="LIVRE LE"/>
    <d v="2023-10-02T00:00:00"/>
    <s v="☺"/>
    <x v="0"/>
    <m/>
    <d v="2023-10-12T00:00:00"/>
    <x v="0"/>
    <m/>
    <x v="0"/>
    <m/>
    <x v="0"/>
    <m/>
    <m/>
    <m/>
    <m/>
    <m/>
    <n v="50"/>
  </r>
  <r>
    <x v="10"/>
    <s v="BC20239"/>
    <n v="4500559945"/>
    <d v="2023-09-07T00:00:00"/>
    <s v="X"/>
    <m/>
    <m/>
    <m/>
    <m/>
    <n v="6"/>
    <s v="84005517/A CALE"/>
    <n v="12725"/>
    <d v="2023-10-09T00:00:00"/>
    <m/>
    <n v="180"/>
    <m/>
    <n v="180"/>
    <n v="0"/>
    <s v="LIVRE LE"/>
    <d v="2023-10-02T00:00:00"/>
    <s v="☺"/>
    <x v="1"/>
    <m/>
    <d v="2023-10-26T00:00:00"/>
    <x v="0"/>
    <m/>
    <x v="0"/>
    <m/>
    <x v="0"/>
    <m/>
    <m/>
    <m/>
    <m/>
    <m/>
    <n v="10"/>
  </r>
  <r>
    <x v="6"/>
    <s v="BC20240"/>
    <s v="PRO2300894"/>
    <d v="2023-09-07T00:00:00"/>
    <m/>
    <m/>
    <m/>
    <m/>
    <m/>
    <n v="1"/>
    <s v="ENSEMBLE DE PIECES SVT PLAN"/>
    <n v="12726"/>
    <d v="2023-10-24T00:00:00"/>
    <m/>
    <n v="142188"/>
    <m/>
    <m/>
    <n v="142188"/>
    <s v="EN COURS"/>
    <m/>
    <s v=""/>
    <x v="0"/>
    <m/>
    <m/>
    <x v="0"/>
    <m/>
    <x v="0"/>
    <m/>
    <x v="0"/>
    <m/>
    <m/>
    <m/>
    <m/>
    <m/>
    <m/>
  </r>
  <r>
    <x v="37"/>
    <s v="BC20241"/>
    <n v="4500760152"/>
    <d v="2023-09-07T00:00:00"/>
    <s v="DE3776"/>
    <m/>
    <m/>
    <d v="2023-09-06T00:00:00"/>
    <m/>
    <s v="1+13"/>
    <s v="30016296 RECOLTEUR DOUILLES + 30030482 GUIDE BANDE MITRAILLEUSE"/>
    <n v="12728"/>
    <d v="2023-11-30T00:00:00"/>
    <m/>
    <n v="2480"/>
    <m/>
    <m/>
    <n v="2480"/>
    <s v="EN COURS"/>
    <m/>
    <s v=""/>
    <x v="1"/>
    <m/>
    <m/>
    <x v="0"/>
    <m/>
    <x v="0"/>
    <m/>
    <x v="0"/>
    <m/>
    <m/>
    <m/>
    <m/>
    <m/>
    <m/>
  </r>
  <r>
    <x v="17"/>
    <s v="BC20242"/>
    <n v="4500560188"/>
    <d v="2023-09-11T00:00:00"/>
    <m/>
    <m/>
    <m/>
    <m/>
    <m/>
    <s v="1+2+1"/>
    <s v="X-89108-11/D AXE + 84067448/A TUBE + N-18108-71/C"/>
    <n v="12729"/>
    <d v="2023-10-04T00:00:00"/>
    <m/>
    <n v="432"/>
    <m/>
    <n v="432"/>
    <n v="0"/>
    <s v="LIVRE LE"/>
    <d v="2023-10-25T00:00:00"/>
    <s v="NON OK"/>
    <x v="1"/>
    <m/>
    <d v="2023-10-31T00:00:00"/>
    <x v="0"/>
    <m/>
    <x v="0"/>
    <m/>
    <x v="0"/>
    <m/>
    <m/>
    <m/>
    <m/>
    <m/>
    <n v="45"/>
  </r>
  <r>
    <x v="13"/>
    <s v="BC20243"/>
    <n v="4500560239"/>
    <d v="2023-09-11T00:00:00"/>
    <s v="DOC"/>
    <m/>
    <m/>
    <m/>
    <m/>
    <n v="2"/>
    <s v="84057958/B SUPPORT POULIE RENVOI LEV. / LMDT"/>
    <n v="12730"/>
    <d v="2023-10-23T00:00:00"/>
    <m/>
    <n v="1590"/>
    <m/>
    <n v="1590"/>
    <n v="0"/>
    <s v="LIVRE LE"/>
    <d v="2023-10-02T00:00:00"/>
    <s v="☺"/>
    <x v="1"/>
    <m/>
    <d v="2023-10-26T00:00:00"/>
    <x v="0"/>
    <m/>
    <x v="0"/>
    <m/>
    <x v="0"/>
    <m/>
    <m/>
    <m/>
    <m/>
    <m/>
    <n v="534"/>
  </r>
  <r>
    <x v="13"/>
    <s v="BC20244"/>
    <n v="4500560240"/>
    <d v="2023-09-11T00:00:00"/>
    <s v="X"/>
    <m/>
    <m/>
    <m/>
    <m/>
    <n v="10"/>
    <s v="84067473/B CRINOLINE CRINO 600"/>
    <n v="12731"/>
    <d v="2023-10-09T00:00:00"/>
    <m/>
    <n v="1100"/>
    <m/>
    <m/>
    <n v="1100"/>
    <s v="LIVRE LE"/>
    <d v="2023-11-02T00:00:00"/>
    <s v="NON OK"/>
    <x v="1"/>
    <m/>
    <m/>
    <x v="0"/>
    <m/>
    <x v="0"/>
    <m/>
    <x v="0"/>
    <m/>
    <m/>
    <m/>
    <m/>
    <m/>
    <m/>
  </r>
  <r>
    <x v="37"/>
    <s v="BC20245"/>
    <s v="4500762064 AV2"/>
    <d v="2023-09-11T00:00:00"/>
    <s v="DE3770/DE3771/DE3772"/>
    <m/>
    <m/>
    <d v="2023-09-14T00:00:00"/>
    <m/>
    <n v="1"/>
    <s v="ENS DE PCS"/>
    <n v="12732"/>
    <d v="2023-12-01T00:00:00"/>
    <m/>
    <n v="50512"/>
    <m/>
    <m/>
    <n v="50512"/>
    <s v="EN PARTIE"/>
    <d v="2023-10-27T00:00:00"/>
    <s v="☺"/>
    <x v="1"/>
    <m/>
    <m/>
    <x v="0"/>
    <m/>
    <x v="0"/>
    <m/>
    <x v="0"/>
    <m/>
    <m/>
    <m/>
    <m/>
    <m/>
    <m/>
  </r>
  <r>
    <x v="37"/>
    <s v="BC20246"/>
    <n v="4500761838"/>
    <d v="2023-09-11T00:00:00"/>
    <m/>
    <m/>
    <m/>
    <m/>
    <m/>
    <n v="19"/>
    <s v="2466-214137 CHARNIERE SEPARATEUR"/>
    <m/>
    <d v="2023-09-29T00:00:00"/>
    <m/>
    <n v="0"/>
    <m/>
    <m/>
    <n v="0"/>
    <s v="LIVRE LE"/>
    <d v="2023-10-02T00:00:00"/>
    <s v="NON OK"/>
    <x v="1"/>
    <m/>
    <s v="GRATUITE"/>
    <x v="0"/>
    <m/>
    <x v="0"/>
    <m/>
    <x v="0"/>
    <m/>
    <m/>
    <m/>
    <m/>
    <m/>
    <n v="0"/>
  </r>
  <r>
    <x v="37"/>
    <s v="BC20247"/>
    <n v="4500760151"/>
    <d v="2023-09-12T00:00:00"/>
    <s v="DE3776"/>
    <m/>
    <m/>
    <d v="2023-09-13T00:00:00"/>
    <m/>
    <n v="2"/>
    <s v="2473-116249-AN SUPPORT DOUBLE BOITE A MUN"/>
    <n v="12733"/>
    <d v="2023-11-30T00:00:00"/>
    <m/>
    <n v="1300"/>
    <m/>
    <m/>
    <n v="1300"/>
    <s v="EN COURS"/>
    <m/>
    <s v=""/>
    <x v="1"/>
    <m/>
    <m/>
    <x v="0"/>
    <m/>
    <x v="0"/>
    <m/>
    <x v="0"/>
    <m/>
    <m/>
    <m/>
    <m/>
    <m/>
    <m/>
  </r>
  <r>
    <x v="1"/>
    <s v="BC20248"/>
    <s v="4503743348 AV1"/>
    <d v="2023-09-13T00:00:00"/>
    <m/>
    <m/>
    <m/>
    <d v="2023-09-18T00:00:00"/>
    <m/>
    <s v="1+2"/>
    <s v="MM1353732 SOUDAGE, COUVERCLE + N28000844 CAPOT "/>
    <n v="12734"/>
    <d v="2023-10-19T00:00:00"/>
    <m/>
    <n v="789.5"/>
    <m/>
    <m/>
    <n v="789.5"/>
    <s v="EN COURS"/>
    <m/>
    <s v=""/>
    <x v="0"/>
    <m/>
    <m/>
    <x v="0"/>
    <m/>
    <x v="0"/>
    <m/>
    <x v="0"/>
    <m/>
    <m/>
    <m/>
    <m/>
    <m/>
    <n v="1042"/>
  </r>
  <r>
    <x v="1"/>
    <s v="BC20249"/>
    <n v="4503745293"/>
    <d v="2023-09-13T00:00:00"/>
    <m/>
    <m/>
    <m/>
    <d v="2023-09-18T00:00:00"/>
    <m/>
    <n v="1"/>
    <s v="ENS DE PCS"/>
    <n v="12735"/>
    <d v="2023-10-30T00:00:00"/>
    <m/>
    <n v="1655"/>
    <m/>
    <m/>
    <n v="1655"/>
    <s v="EN COURS"/>
    <m/>
    <s v=""/>
    <x v="0"/>
    <m/>
    <m/>
    <x v="0"/>
    <m/>
    <x v="0"/>
    <m/>
    <x v="0"/>
    <m/>
    <m/>
    <m/>
    <m/>
    <m/>
    <n v="573"/>
  </r>
  <r>
    <x v="4"/>
    <s v="BC20250"/>
    <s v="CR454600/A01686"/>
    <d v="2023-09-13T00:00:00"/>
    <s v="DE3792"/>
    <m/>
    <m/>
    <d v="2023-09-15T00:00:00"/>
    <m/>
    <n v="1"/>
    <s v="ENS DE PCS"/>
    <n v="12736"/>
    <d v="2023-11-10T00:00:00"/>
    <d v="2023-11-10T00:00:00"/>
    <n v="2500"/>
    <m/>
    <m/>
    <n v="2500"/>
    <s v="EN COURS"/>
    <m/>
    <s v=""/>
    <x v="0"/>
    <m/>
    <m/>
    <x v="0"/>
    <m/>
    <x v="0"/>
    <m/>
    <x v="0"/>
    <m/>
    <m/>
    <m/>
    <m/>
    <m/>
    <n v="43"/>
  </r>
  <r>
    <x v="1"/>
    <s v="BC20251"/>
    <n v="4503746132"/>
    <d v="2023-09-15T00:00:00"/>
    <m/>
    <m/>
    <m/>
    <m/>
    <m/>
    <n v="4"/>
    <s v="N70000754 ADAPTATEUR"/>
    <n v="12737"/>
    <d v="2023-09-26T00:00:00"/>
    <m/>
    <n v="264"/>
    <m/>
    <m/>
    <n v="264"/>
    <s v="LIVRE LE"/>
    <d v="2023-11-02T00:00:00"/>
    <s v="NON OK"/>
    <x v="0"/>
    <m/>
    <m/>
    <x v="0"/>
    <m/>
    <x v="0"/>
    <m/>
    <x v="0"/>
    <m/>
    <m/>
    <m/>
    <m/>
    <m/>
    <n v="62"/>
  </r>
  <r>
    <x v="15"/>
    <s v="BC20252"/>
    <n v="4503744975"/>
    <d v="2023-09-15T00:00:00"/>
    <m/>
    <m/>
    <m/>
    <m/>
    <m/>
    <n v="40"/>
    <s v="1070587740/04 CALES"/>
    <n v="12738"/>
    <d v="2023-11-10T00:00:00"/>
    <m/>
    <n v="600"/>
    <m/>
    <n v="600"/>
    <n v="0"/>
    <s v="LIVRE LE"/>
    <d v="2023-10-02T00:00:00"/>
    <s v="☺"/>
    <x v="0"/>
    <m/>
    <d v="2023-10-06T00:00:00"/>
    <x v="0"/>
    <m/>
    <x v="0"/>
    <m/>
    <x v="0"/>
    <m/>
    <m/>
    <m/>
    <m/>
    <m/>
    <n v="519"/>
  </r>
  <r>
    <x v="1"/>
    <s v="BC20253"/>
    <n v="4503748070"/>
    <d v="2023-09-18T00:00:00"/>
    <m/>
    <m/>
    <m/>
    <m/>
    <m/>
    <s v="2+2"/>
    <s v="N86100367 TUBE DE GUIDAGE + 7065017504 TOLE DE BLOCAGE"/>
    <n v="12739"/>
    <d v="2023-11-13T00:00:00"/>
    <m/>
    <n v="2240"/>
    <m/>
    <m/>
    <n v="2240"/>
    <s v="EN COURS"/>
    <m/>
    <s v=""/>
    <x v="0"/>
    <m/>
    <m/>
    <x v="0"/>
    <m/>
    <x v="0"/>
    <m/>
    <x v="0"/>
    <m/>
    <m/>
    <m/>
    <m/>
    <m/>
    <m/>
  </r>
  <r>
    <x v="16"/>
    <s v="BC20254"/>
    <n v="22786980"/>
    <d v="2023-09-19T00:00:00"/>
    <m/>
    <m/>
    <m/>
    <m/>
    <m/>
    <m/>
    <s v="Supports BUA+1 lot 2 + réseau MFC façade BUA"/>
    <n v="12740"/>
    <d v="2023-12-04T00:00:00"/>
    <m/>
    <n v="70394.55"/>
    <m/>
    <n v="21118.36"/>
    <n v="49276.19"/>
    <s v="EN COURS"/>
    <m/>
    <s v=""/>
    <x v="1"/>
    <m/>
    <d v="2023-10-19T00:00:00"/>
    <x v="0"/>
    <m/>
    <x v="0"/>
    <m/>
    <x v="0"/>
    <m/>
    <m/>
    <m/>
    <m/>
    <m/>
    <m/>
  </r>
  <r>
    <x v="17"/>
    <s v="BC20255"/>
    <s v="4500561802 AV1"/>
    <d v="2023-09-20T00:00:00"/>
    <m/>
    <m/>
    <m/>
    <m/>
    <m/>
    <n v="1"/>
    <s v="X-89109-11/D AXE DE COMMANDE CHARIOT"/>
    <n v="12741"/>
    <d v="2023-10-11T00:00:00"/>
    <m/>
    <n v="275"/>
    <m/>
    <n v="275"/>
    <n v="0"/>
    <s v="LIVRE LE"/>
    <d v="2023-10-25T00:00:00"/>
    <s v="NON OK"/>
    <x v="1"/>
    <m/>
    <d v="2023-10-31T00:00:00"/>
    <x v="0"/>
    <m/>
    <x v="0"/>
    <m/>
    <x v="0"/>
    <m/>
    <m/>
    <m/>
    <m/>
    <m/>
    <n v="24"/>
  </r>
  <r>
    <x v="13"/>
    <s v="BC20256"/>
    <n v="4500561541"/>
    <d v="2023-09-21T00:00:00"/>
    <m/>
    <m/>
    <m/>
    <m/>
    <m/>
    <s v="1+1"/>
    <s v="K-19108-72/E BALANCIER MR225 + T-48109-27/A POUSSOIR"/>
    <n v="12742"/>
    <d v="2023-10-23T00:00:00"/>
    <m/>
    <n v="1512"/>
    <m/>
    <m/>
    <n v="1512"/>
    <s v="LIVRE LE"/>
    <d v="2023-11-02T00:00:00"/>
    <s v="NON OK"/>
    <x v="1"/>
    <m/>
    <m/>
    <x v="0"/>
    <m/>
    <x v="0"/>
    <m/>
    <x v="0"/>
    <m/>
    <m/>
    <m/>
    <m/>
    <m/>
    <n v="725"/>
  </r>
  <r>
    <x v="1"/>
    <s v="BC20257"/>
    <n v="4503750781"/>
    <d v="2023-09-21T00:00:00"/>
    <m/>
    <m/>
    <m/>
    <m/>
    <m/>
    <s v="2+5"/>
    <s v="N24001585 BRIDE D'ACCOUPLEMENT + N27095054/01 CALE"/>
    <n v="12743"/>
    <d v="2023-11-06T00:00:00"/>
    <m/>
    <n v="805"/>
    <m/>
    <m/>
    <n v="805"/>
    <s v="EN COURS"/>
    <m/>
    <s v=""/>
    <x v="0"/>
    <m/>
    <m/>
    <x v="0"/>
    <m/>
    <x v="0"/>
    <m/>
    <x v="0"/>
    <m/>
    <m/>
    <m/>
    <m/>
    <m/>
    <n v="78"/>
  </r>
  <r>
    <x v="37"/>
    <s v="BC20258"/>
    <n v="4500763466"/>
    <d v="2023-09-22T00:00:00"/>
    <m/>
    <m/>
    <m/>
    <d v="2023-09-22T00:00:00"/>
    <m/>
    <n v="1"/>
    <s v="10041163 TOLE ARRIERE EQUIPE"/>
    <n v="12744"/>
    <d v="2023-11-29T00:00:00"/>
    <m/>
    <n v="1950"/>
    <m/>
    <m/>
    <n v="1950"/>
    <s v="EN COURS"/>
    <m/>
    <s v=""/>
    <x v="1"/>
    <m/>
    <m/>
    <x v="0"/>
    <m/>
    <x v="0"/>
    <m/>
    <x v="0"/>
    <m/>
    <m/>
    <m/>
    <m/>
    <m/>
    <m/>
  </r>
  <r>
    <x v="17"/>
    <s v="BC20259"/>
    <n v="4500562089"/>
    <d v="2023-09-22T00:00:00"/>
    <m/>
    <m/>
    <m/>
    <m/>
    <m/>
    <n v="6"/>
    <s v="84010933/C FIXATION BUTEE DE REACTION CO"/>
    <n v="12745"/>
    <d v="2023-10-25T00:00:00"/>
    <m/>
    <n v="1320"/>
    <m/>
    <m/>
    <n v="1320"/>
    <s v="EN COURS"/>
    <m/>
    <s v=""/>
    <x v="1"/>
    <m/>
    <m/>
    <x v="0"/>
    <m/>
    <x v="0"/>
    <m/>
    <x v="0"/>
    <m/>
    <m/>
    <m/>
    <m/>
    <m/>
    <n v="127"/>
  </r>
  <r>
    <x v="1"/>
    <s v="BC20260"/>
    <n v="4503751871"/>
    <d v="2023-09-22T00:00:00"/>
    <m/>
    <m/>
    <m/>
    <m/>
    <m/>
    <s v="1+2"/>
    <s v="7023410004/03 + 7023410005/03 BOITIER MECANISME"/>
    <n v="12746"/>
    <d v="2023-11-06T00:00:00"/>
    <m/>
    <n v="9450"/>
    <m/>
    <m/>
    <n v="9450"/>
    <s v="EN COURS"/>
    <m/>
    <s v=""/>
    <x v="0"/>
    <m/>
    <m/>
    <x v="0"/>
    <m/>
    <x v="0"/>
    <m/>
    <x v="0"/>
    <m/>
    <m/>
    <m/>
    <m/>
    <m/>
    <n v="1641"/>
  </r>
  <r>
    <x v="25"/>
    <s v="BC20261"/>
    <n v="29050"/>
    <d v="2023-09-25T00:00:00"/>
    <s v="DE3778"/>
    <m/>
    <m/>
    <m/>
    <m/>
    <n v="1"/>
    <s v="ENS DE PCS"/>
    <n v="12747"/>
    <d v="2023-11-16T00:00:00"/>
    <m/>
    <n v="18460"/>
    <m/>
    <m/>
    <n v="18460"/>
    <s v="EN COURS"/>
    <m/>
    <s v=""/>
    <x v="0"/>
    <m/>
    <m/>
    <x v="0"/>
    <m/>
    <x v="0"/>
    <m/>
    <x v="0"/>
    <m/>
    <m/>
    <m/>
    <m/>
    <m/>
    <n v="895"/>
  </r>
  <r>
    <x v="4"/>
    <s v="BC20262"/>
    <s v="CR454628/A01744"/>
    <d v="2023-09-25T00:00:00"/>
    <s v="DE3791"/>
    <m/>
    <m/>
    <d v="2023-09-25T00:00:00"/>
    <m/>
    <n v="1"/>
    <s v="00MSDGPD018001/B SUPPORT INCLINOMETRE"/>
    <n v="12748"/>
    <d v="2023-10-16T00:00:00"/>
    <d v="2023-10-16T00:00:00"/>
    <n v="500"/>
    <m/>
    <n v="500"/>
    <n v="0"/>
    <s v="LIVRE LE"/>
    <d v="2023-10-19T00:00:00"/>
    <s v="NON OK"/>
    <x v="0"/>
    <m/>
    <d v="2023-10-26T00:00:00"/>
    <x v="0"/>
    <m/>
    <x v="0"/>
    <m/>
    <x v="0"/>
    <m/>
    <m/>
    <m/>
    <m/>
    <m/>
    <n v="14"/>
  </r>
  <r>
    <x v="10"/>
    <s v="BC20263"/>
    <n v="4500562541"/>
    <d v="2023-09-25T00:00:00"/>
    <s v="X"/>
    <m/>
    <m/>
    <m/>
    <m/>
    <n v="1"/>
    <s v="82018228 POULIE-BAL D596 R13.78 NU"/>
    <n v="12749"/>
    <d v="2023-10-06T00:00:00"/>
    <m/>
    <n v="0"/>
    <m/>
    <m/>
    <n v="0"/>
    <s v="ANNULEE"/>
    <m/>
    <s v=""/>
    <x v="1"/>
    <m/>
    <m/>
    <x v="0"/>
    <m/>
    <x v="0"/>
    <m/>
    <x v="0"/>
    <m/>
    <m/>
    <m/>
    <m/>
    <m/>
    <m/>
  </r>
  <r>
    <x v="1"/>
    <s v="BC20264"/>
    <n v="4503753764"/>
    <d v="2023-09-26T00:00:00"/>
    <m/>
    <m/>
    <m/>
    <m/>
    <m/>
    <n v="1"/>
    <s v="N68400047 POUTRE"/>
    <n v="12750"/>
    <d v="2023-11-20T00:00:00"/>
    <m/>
    <n v="1950"/>
    <m/>
    <m/>
    <n v="1950"/>
    <s v="EN COURS"/>
    <m/>
    <s v=""/>
    <x v="0"/>
    <m/>
    <m/>
    <x v="0"/>
    <m/>
    <x v="0"/>
    <m/>
    <x v="0"/>
    <m/>
    <m/>
    <m/>
    <m/>
    <m/>
    <n v="94"/>
  </r>
  <r>
    <x v="21"/>
    <s v="BC20265"/>
    <s v="AC20233689"/>
    <d v="2023-09-26T00:00:00"/>
    <m/>
    <m/>
    <m/>
    <d v="2023-10-03T00:00:00"/>
    <m/>
    <n v="15"/>
    <s v="AM04040000209 TOLE COSTIERE 310X3000"/>
    <n v="12751"/>
    <d v="2023-10-24T00:00:00"/>
    <m/>
    <n v="825"/>
    <m/>
    <n v="825"/>
    <n v="0"/>
    <s v="LIVRE LE"/>
    <d v="2023-10-26T00:00:00"/>
    <s v="NON OK"/>
    <x v="0"/>
    <m/>
    <d v="2023-10-31T00:00:00"/>
    <x v="0"/>
    <m/>
    <x v="0"/>
    <m/>
    <x v="0"/>
    <m/>
    <m/>
    <m/>
    <m/>
    <m/>
    <n v="586"/>
  </r>
  <r>
    <x v="4"/>
    <s v="BC20266"/>
    <s v="CR455303/A01687"/>
    <d v="2023-09-26T00:00:00"/>
    <m/>
    <m/>
    <m/>
    <d v="2023-09-27T00:00:00"/>
    <m/>
    <n v="2"/>
    <s v="A01687PD03012803/02-10 CALE MOTEUR BOM005063"/>
    <n v="12752"/>
    <d v="2023-10-06T00:00:00"/>
    <d v="2023-10-06T00:00:00"/>
    <n v="150"/>
    <m/>
    <n v="150"/>
    <n v="0"/>
    <s v="LIVRE LE"/>
    <d v="2023-10-04T00:00:00"/>
    <s v="☺"/>
    <x v="0"/>
    <m/>
    <d v="2023-10-12T00:00:00"/>
    <x v="0"/>
    <m/>
    <x v="0"/>
    <m/>
    <x v="0"/>
    <m/>
    <m/>
    <m/>
    <m/>
    <m/>
    <n v="61"/>
  </r>
  <r>
    <x v="4"/>
    <s v="BC20267"/>
    <s v="CR455761/C01475"/>
    <d v="2023-09-27T00:00:00"/>
    <s v="DE3812"/>
    <m/>
    <m/>
    <d v="2023-10-03T00:00:00"/>
    <m/>
    <s v="21+21"/>
    <s v="E23PD1101432/C + E23PD1101442/A FIXATION CHEMIN CABLE"/>
    <n v="12753"/>
    <d v="2023-10-26T00:00:00"/>
    <d v="2023-10-26T00:00:00"/>
    <n v="1920"/>
    <m/>
    <n v="1920"/>
    <n v="0"/>
    <s v="LIVRE LE"/>
    <d v="2023-10-27T00:00:00"/>
    <s v="NON OK"/>
    <x v="0"/>
    <m/>
    <d v="2023-10-31T00:00:00"/>
    <x v="0"/>
    <m/>
    <x v="0"/>
    <m/>
    <x v="0"/>
    <m/>
    <m/>
    <m/>
    <m/>
    <m/>
    <n v="63"/>
  </r>
  <r>
    <x v="17"/>
    <s v="BC20268"/>
    <n v="5400070134"/>
    <d v="2023-09-28T00:00:00"/>
    <s v="X"/>
    <m/>
    <m/>
    <m/>
    <m/>
    <n v="3"/>
    <s v="84101274/A PLATEFORME"/>
    <n v="12754"/>
    <d v="2023-11-08T00:00:00"/>
    <m/>
    <n v="7200"/>
    <m/>
    <m/>
    <n v="7200"/>
    <s v="EN COURS"/>
    <m/>
    <s v=""/>
    <x v="1"/>
    <m/>
    <m/>
    <x v="0"/>
    <m/>
    <x v="0"/>
    <m/>
    <x v="0"/>
    <m/>
    <m/>
    <m/>
    <m/>
    <m/>
    <m/>
  </r>
  <r>
    <x v="4"/>
    <s v="BC20269"/>
    <s v="CR456023/A01680"/>
    <d v="2023-09-29T00:00:00"/>
    <s v="DE3813"/>
    <m/>
    <m/>
    <d v="2023-10-12T00:00:00"/>
    <m/>
    <n v="2"/>
    <s v="E40PD902289 PERCHE DE COMMANDE"/>
    <n v="12755"/>
    <d v="2023-11-24T00:00:00"/>
    <d v="2023-11-28T00:00:00"/>
    <n v="1700"/>
    <m/>
    <m/>
    <n v="1700"/>
    <s v="EN COURS"/>
    <m/>
    <s v=""/>
    <x v="0"/>
    <m/>
    <m/>
    <x v="0"/>
    <m/>
    <x v="0"/>
    <m/>
    <x v="0"/>
    <m/>
    <m/>
    <m/>
    <m/>
    <m/>
    <m/>
  </r>
  <r>
    <x v="1"/>
    <s v="BC20270"/>
    <s v="4503756428 AV1"/>
    <d v="2023-10-02T00:00:00"/>
    <m/>
    <m/>
    <m/>
    <m/>
    <m/>
    <s v="1+4"/>
    <s v="MM1430380 SOUDAGE COUVERCLE + N29609545 FOURCHE"/>
    <n v="12756"/>
    <d v="2023-11-06T00:00:00"/>
    <m/>
    <n v="1975"/>
    <m/>
    <m/>
    <n v="1975"/>
    <s v="EN COURS"/>
    <m/>
    <s v=""/>
    <x v="0"/>
    <m/>
    <m/>
    <x v="0"/>
    <m/>
    <x v="0"/>
    <m/>
    <x v="0"/>
    <m/>
    <m/>
    <m/>
    <m/>
    <m/>
    <n v="56"/>
  </r>
  <r>
    <x v="4"/>
    <s v="BC20271"/>
    <s v="CR456003"/>
    <d v="2023-10-02T00:00:00"/>
    <s v="DE3811"/>
    <m/>
    <m/>
    <d v="2023-10-03T00:00:00"/>
    <m/>
    <n v="6"/>
    <s v="A08064D.PD.2142/A-2142 CAPOT BOM048030"/>
    <n v="12757"/>
    <d v="2023-11-28T00:00:00"/>
    <d v="2023-11-28T00:00:00"/>
    <n v="6350"/>
    <m/>
    <m/>
    <n v="6350"/>
    <s v="EN COURS"/>
    <m/>
    <s v=""/>
    <x v="0"/>
    <m/>
    <m/>
    <x v="0"/>
    <m/>
    <x v="0"/>
    <m/>
    <x v="0"/>
    <m/>
    <m/>
    <m/>
    <m/>
    <m/>
    <n v="390"/>
  </r>
  <r>
    <x v="1"/>
    <s v="BC20272"/>
    <s v="4503757287 AV1"/>
    <d v="2023-10-02T00:00:00"/>
    <m/>
    <m/>
    <m/>
    <m/>
    <m/>
    <n v="2"/>
    <s v="N80507041 SUPPORT"/>
    <n v="12758"/>
    <d v="2023-11-27T00:00:00"/>
    <m/>
    <n v="230"/>
    <m/>
    <m/>
    <n v="230"/>
    <s v="EN COURS"/>
    <m/>
    <s v=""/>
    <x v="0"/>
    <m/>
    <m/>
    <x v="0"/>
    <m/>
    <x v="0"/>
    <m/>
    <x v="0"/>
    <m/>
    <m/>
    <m/>
    <m/>
    <m/>
    <n v="25"/>
  </r>
  <r>
    <x v="1"/>
    <s v="BC20273"/>
    <s v="4503757301 AV1"/>
    <d v="2023-10-02T00:00:00"/>
    <m/>
    <m/>
    <m/>
    <m/>
    <m/>
    <s v="1+2+2+1"/>
    <s v="N24001586 + N35900247 + N65005121 + N66000305/01"/>
    <n v="12759"/>
    <d v="2023-11-27T00:00:00"/>
    <m/>
    <n v="1470"/>
    <m/>
    <m/>
    <n v="1470"/>
    <s v="EN COURS"/>
    <m/>
    <s v=""/>
    <x v="0"/>
    <m/>
    <m/>
    <x v="0"/>
    <m/>
    <x v="0"/>
    <m/>
    <x v="0"/>
    <m/>
    <m/>
    <m/>
    <m/>
    <m/>
    <n v="341"/>
  </r>
  <r>
    <x v="13"/>
    <s v="BC20274"/>
    <n v="4500563200"/>
    <d v="2023-10-02T00:00:00"/>
    <s v="X"/>
    <m/>
    <m/>
    <m/>
    <m/>
    <n v="4"/>
    <s v="T-48109-27/A POUSSOIR 8-10T CHARIOT MD/TROLLEY PUSHER"/>
    <n v="12760"/>
    <d v="2023-11-08T00:00:00"/>
    <m/>
    <n v="248"/>
    <m/>
    <m/>
    <n v="248"/>
    <s v="LIVRE LE"/>
    <d v="2023-11-02T00:00:00"/>
    <s v="☺"/>
    <x v="1"/>
    <m/>
    <m/>
    <x v="0"/>
    <m/>
    <x v="0"/>
    <m/>
    <x v="0"/>
    <m/>
    <m/>
    <m/>
    <m/>
    <m/>
    <n v="10"/>
  </r>
  <r>
    <x v="37"/>
    <s v="BC20275"/>
    <n v="4500765531"/>
    <d v="2023-10-02T00:00:00"/>
    <s v="DE3790+DE3808"/>
    <m/>
    <m/>
    <d v="2023-10-02T00:00:00"/>
    <m/>
    <s v="2+3"/>
    <s v="ASSEMBLAGE PROTECTION MGU,ATMS + SUPPORT POWER"/>
    <n v="12761"/>
    <d v="2023-12-15T00:00:00"/>
    <m/>
    <n v="22600"/>
    <m/>
    <m/>
    <n v="22600"/>
    <s v="EN COURS"/>
    <m/>
    <s v=""/>
    <x v="1"/>
    <m/>
    <m/>
    <x v="0"/>
    <m/>
    <x v="0"/>
    <m/>
    <x v="0"/>
    <m/>
    <m/>
    <m/>
    <m/>
    <m/>
    <m/>
  </r>
  <r>
    <x v="24"/>
    <s v="BC20276"/>
    <s v="EN ATTENTE CDE"/>
    <d v="2023-10-03T00:00:00"/>
    <m/>
    <m/>
    <m/>
    <m/>
    <m/>
    <m/>
    <s v="MODIFICATION CHASSIS PF1"/>
    <n v="12762"/>
    <m/>
    <m/>
    <m/>
    <m/>
    <m/>
    <n v="0"/>
    <s v="EN COURS"/>
    <m/>
    <s v=""/>
    <x v="0"/>
    <m/>
    <m/>
    <x v="0"/>
    <m/>
    <x v="0"/>
    <m/>
    <x v="0"/>
    <m/>
    <m/>
    <m/>
    <m/>
    <m/>
    <n v="0"/>
  </r>
  <r>
    <x v="4"/>
    <s v="BC20277"/>
    <s v="CR456029/A05197"/>
    <d v="2023-10-03T00:00:00"/>
    <s v="DE3814"/>
    <m/>
    <m/>
    <d v="2023-10-12T00:00:00"/>
    <m/>
    <n v="2"/>
    <s v="A05197.PD.18.2109/A-60 ROULEAU ANTI SAUT DE CABLE "/>
    <n v="12763"/>
    <d v="2023-11-30T00:00:00"/>
    <d v="2023-11-30T00:00:00"/>
    <n v="4100"/>
    <m/>
    <m/>
    <n v="4100"/>
    <s v="EN COURS"/>
    <m/>
    <s v=""/>
    <x v="0"/>
    <m/>
    <m/>
    <x v="0"/>
    <m/>
    <x v="0"/>
    <m/>
    <x v="0"/>
    <m/>
    <m/>
    <m/>
    <m/>
    <m/>
    <m/>
  </r>
  <r>
    <x v="6"/>
    <s v="BC20278"/>
    <n v="2032300919"/>
    <d v="2023-10-05T00:00:00"/>
    <m/>
    <m/>
    <m/>
    <m/>
    <m/>
    <n v="2"/>
    <s v="PM001716-C TUBE DE MAINTIEN EN POSITION"/>
    <n v="12764"/>
    <d v="2023-10-23T00:00:00"/>
    <m/>
    <n v="310"/>
    <m/>
    <n v="310"/>
    <n v="0"/>
    <s v="LIVRE LE"/>
    <d v="2023-10-26T00:00:00"/>
    <s v="NON OK"/>
    <x v="0"/>
    <m/>
    <d v="2023-10-31T00:00:00"/>
    <x v="0"/>
    <m/>
    <x v="0"/>
    <m/>
    <x v="0"/>
    <m/>
    <m/>
    <m/>
    <m/>
    <m/>
    <n v="0"/>
  </r>
  <r>
    <x v="17"/>
    <s v="BC20279"/>
    <n v="4500563703"/>
    <d v="2023-10-05T00:00:00"/>
    <m/>
    <m/>
    <m/>
    <m/>
    <m/>
    <s v="3+6"/>
    <s v="N-18108-71/C PLAQUE SUPPORT COLLECT+ H-10345-63/B ECROU"/>
    <n v="12765"/>
    <d v="2023-11-07T00:00:00"/>
    <m/>
    <m/>
    <m/>
    <m/>
    <n v="0"/>
    <s v="ANNULEE"/>
    <m/>
    <s v=""/>
    <x v="1"/>
    <m/>
    <m/>
    <x v="0"/>
    <m/>
    <x v="0"/>
    <m/>
    <x v="0"/>
    <m/>
    <m/>
    <m/>
    <m/>
    <m/>
    <m/>
  </r>
  <r>
    <x v="4"/>
    <s v="BC20280"/>
    <s v="CR456019/A01687"/>
    <d v="2023-10-05T00:00:00"/>
    <s v="DE3807"/>
    <m/>
    <m/>
    <d v="2023-10-12T00:00:00"/>
    <m/>
    <n v="1"/>
    <s v="ENS DE PCS"/>
    <n v="12766"/>
    <d v="2023-12-08T00:00:00"/>
    <d v="2023-12-08T00:00:00"/>
    <n v="4600"/>
    <m/>
    <m/>
    <n v="4600"/>
    <s v="EN COURS"/>
    <m/>
    <s v=""/>
    <x v="0"/>
    <m/>
    <m/>
    <x v="0"/>
    <m/>
    <x v="0"/>
    <m/>
    <x v="0"/>
    <m/>
    <m/>
    <m/>
    <m/>
    <m/>
    <m/>
  </r>
  <r>
    <x v="10"/>
    <s v="BC20281"/>
    <n v="4500563751"/>
    <d v="2023-10-05T00:00:00"/>
    <s v="X"/>
    <m/>
    <m/>
    <m/>
    <m/>
    <n v="6"/>
    <s v="84005517/A CALE 1X150X358/CC"/>
    <n v="12767"/>
    <d v="2023-10-23T00:00:00"/>
    <m/>
    <n v="180"/>
    <m/>
    <n v="180"/>
    <n v="0"/>
    <s v="LIVRE LE"/>
    <d v="2023-10-17T00:00:00"/>
    <s v="☺"/>
    <x v="1"/>
    <m/>
    <d v="2023-10-26T00:00:00"/>
    <x v="0"/>
    <m/>
    <x v="0"/>
    <m/>
    <x v="0"/>
    <m/>
    <m/>
    <m/>
    <m/>
    <m/>
    <n v="0"/>
  </r>
  <r>
    <x v="10"/>
    <s v="BC20282"/>
    <n v="4500563752"/>
    <d v="2023-10-06T00:00:00"/>
    <s v="X"/>
    <m/>
    <m/>
    <m/>
    <m/>
    <n v="1"/>
    <s v="N-18108-71/C PLAQUE SUPPORT COLLECT"/>
    <n v="12768"/>
    <d v="2023-10-26T00:00:00"/>
    <m/>
    <n v="275"/>
    <m/>
    <m/>
    <n v="275"/>
    <s v="EN COURS"/>
    <m/>
    <s v=""/>
    <x v="1"/>
    <m/>
    <m/>
    <x v="0"/>
    <m/>
    <x v="0"/>
    <m/>
    <x v="0"/>
    <m/>
    <m/>
    <m/>
    <m/>
    <m/>
    <n v="30"/>
  </r>
  <r>
    <x v="13"/>
    <s v="BC20283"/>
    <n v="4500563820"/>
    <d v="2023-10-09T00:00:00"/>
    <s v="X"/>
    <m/>
    <m/>
    <m/>
    <m/>
    <n v="3"/>
    <s v="Z-09701-85/A BRACON POTENCE"/>
    <n v="12769"/>
    <d v="2023-11-07T00:00:00"/>
    <m/>
    <n v="825"/>
    <m/>
    <m/>
    <n v="825"/>
    <s v="LIVRE LE"/>
    <d v="2023-11-02T00:00:00"/>
    <s v="☺"/>
    <x v="1"/>
    <m/>
    <m/>
    <x v="0"/>
    <m/>
    <x v="0"/>
    <m/>
    <x v="0"/>
    <m/>
    <m/>
    <m/>
    <m/>
    <m/>
    <m/>
  </r>
  <r>
    <x v="2"/>
    <s v="BC20284"/>
    <s v="CR456573/A05223"/>
    <d v="2023-10-09T00:00:00"/>
    <s v="DE3817"/>
    <m/>
    <m/>
    <d v="2023-10-12T00:00:00"/>
    <m/>
    <n v="1"/>
    <s v="ENS DE PCS"/>
    <n v="12770"/>
    <d v="2023-11-30T00:00:00"/>
    <d v="2023-11-30T00:00:00"/>
    <n v="5630"/>
    <m/>
    <m/>
    <n v="5630"/>
    <s v="EN COURS"/>
    <m/>
    <s v=""/>
    <x v="0"/>
    <m/>
    <m/>
    <x v="0"/>
    <m/>
    <x v="0"/>
    <m/>
    <x v="0"/>
    <m/>
    <m/>
    <m/>
    <m/>
    <m/>
    <m/>
  </r>
  <r>
    <x v="2"/>
    <s v="BC20285"/>
    <s v="CR456577/A05223"/>
    <d v="2023-10-09T00:00:00"/>
    <s v="DE3818"/>
    <m/>
    <m/>
    <d v="2023-10-12T00:00:00"/>
    <m/>
    <n v="1"/>
    <s v="ENS DE PCS"/>
    <n v="12771"/>
    <d v="2023-11-30T00:00:00"/>
    <d v="2023-11-30T00:00:00"/>
    <n v="7775"/>
    <m/>
    <m/>
    <n v="7775"/>
    <s v="EN COURS"/>
    <m/>
    <s v=""/>
    <x v="0"/>
    <m/>
    <m/>
    <x v="0"/>
    <m/>
    <x v="0"/>
    <m/>
    <x v="0"/>
    <m/>
    <m/>
    <m/>
    <m/>
    <m/>
    <m/>
  </r>
  <r>
    <x v="10"/>
    <s v="BC20286"/>
    <n v="4500563968"/>
    <d v="2023-10-09T00:00:00"/>
    <m/>
    <m/>
    <m/>
    <m/>
    <m/>
    <n v="1"/>
    <s v="84065517/A SUPPORT / FDC LEVAGE"/>
    <n v="12772"/>
    <d v="2023-11-07T00:00:00"/>
    <m/>
    <n v="175"/>
    <m/>
    <m/>
    <n v="175"/>
    <s v="LIVRE LE"/>
    <d v="2023-11-02T00:00:00"/>
    <s v="☺"/>
    <x v="1"/>
    <m/>
    <m/>
    <x v="0"/>
    <m/>
    <x v="0"/>
    <m/>
    <x v="0"/>
    <m/>
    <m/>
    <m/>
    <m/>
    <m/>
    <n v="0"/>
  </r>
  <r>
    <x v="43"/>
    <s v="BC20287"/>
    <n v="4500767539"/>
    <d v="2023-10-09T00:00:00"/>
    <m/>
    <m/>
    <m/>
    <d v="2023-10-12T00:00:00"/>
    <m/>
    <n v="1"/>
    <s v="13300-124083 BANC ASSEMBLAGE AL 105 - 30030120"/>
    <n v="12773"/>
    <d v="2023-12-22T00:00:00"/>
    <m/>
    <n v="5800"/>
    <m/>
    <m/>
    <n v="5800"/>
    <s v="EN COURS"/>
    <m/>
    <s v=""/>
    <x v="1"/>
    <m/>
    <m/>
    <x v="0"/>
    <m/>
    <x v="0"/>
    <m/>
    <x v="0"/>
    <m/>
    <m/>
    <m/>
    <m/>
    <m/>
    <n v="38"/>
  </r>
  <r>
    <x v="44"/>
    <s v="BC20288"/>
    <s v="ACC2301512-2"/>
    <d v="2023-10-11T00:00:00"/>
    <s v="DE3615"/>
    <m/>
    <m/>
    <m/>
    <m/>
    <n v="1"/>
    <s v="ENS DE PCS"/>
    <n v="12774"/>
    <d v="2024-03-22T00:00:00"/>
    <m/>
    <n v="81775"/>
    <m/>
    <m/>
    <n v="81775"/>
    <s v="EN COURS"/>
    <m/>
    <s v=""/>
    <x v="2"/>
    <m/>
    <m/>
    <x v="0"/>
    <m/>
    <x v="0"/>
    <m/>
    <x v="0"/>
    <m/>
    <m/>
    <m/>
    <m/>
    <m/>
    <m/>
  </r>
  <r>
    <x v="37"/>
    <s v="BC20289"/>
    <n v="4500768290"/>
    <d v="2023-10-11T00:00:00"/>
    <s v="DE3788+DE3709"/>
    <m/>
    <m/>
    <d v="2023-10-12T00:00:00"/>
    <m/>
    <s v="1+2"/>
    <s v="30005502-040 CLOISON SUPPORT +2463-116534 ENS BROSSE"/>
    <n v="12775"/>
    <d v="2023-12-01T00:00:00"/>
    <m/>
    <n v="1050"/>
    <m/>
    <m/>
    <n v="1050"/>
    <s v="EN COURS"/>
    <m/>
    <s v=""/>
    <x v="1"/>
    <m/>
    <m/>
    <x v="0"/>
    <m/>
    <x v="0"/>
    <m/>
    <x v="0"/>
    <m/>
    <m/>
    <m/>
    <m/>
    <m/>
    <n v="23"/>
  </r>
  <r>
    <x v="37"/>
    <s v="BC20290"/>
    <n v="4600006822"/>
    <d v="2023-10-11T00:00:00"/>
    <s v="DE3774"/>
    <m/>
    <m/>
    <d v="2023-10-12T00:00:00"/>
    <m/>
    <n v="3"/>
    <s v="1010-214847-P20 BOITE A FUMEE PEINT"/>
    <n v="12776"/>
    <d v="2024-02-29T00:00:00"/>
    <m/>
    <n v="29970"/>
    <m/>
    <n v="5994"/>
    <n v="23976"/>
    <s v="EN COURS"/>
    <m/>
    <s v=""/>
    <x v="1"/>
    <m/>
    <d v="2023-10-12T00:00:00"/>
    <x v="0"/>
    <m/>
    <x v="0"/>
    <m/>
    <x v="0"/>
    <m/>
    <m/>
    <m/>
    <m/>
    <m/>
    <m/>
  </r>
  <r>
    <x v="13"/>
    <s v="BC20291"/>
    <n v="4500564271"/>
    <d v="2023-10-12T00:00:00"/>
    <m/>
    <m/>
    <m/>
    <m/>
    <m/>
    <s v="1+1+1+1"/>
    <s v="R-10108-65/F + S-23108-03/A + X-22108-96/B + 84057958/B"/>
    <n v="12777"/>
    <d v="2023-11-13T00:00:00"/>
    <m/>
    <n v="6645"/>
    <m/>
    <m/>
    <n v="6645"/>
    <s v="EN COURS"/>
    <m/>
    <s v=""/>
    <x v="1"/>
    <m/>
    <m/>
    <x v="0"/>
    <m/>
    <x v="0"/>
    <m/>
    <x v="0"/>
    <m/>
    <m/>
    <m/>
    <m/>
    <m/>
    <n v="2089"/>
  </r>
  <r>
    <x v="31"/>
    <s v="BC20292"/>
    <s v="HG4168651"/>
    <d v="2023-10-12T00:00:00"/>
    <s v="DE3528-1"/>
    <m/>
    <m/>
    <m/>
    <m/>
    <n v="20"/>
    <s v="RUBBER CROWN BLACK ONLY"/>
    <n v="12778"/>
    <d v="2023-10-18T00:00:00"/>
    <m/>
    <n v="9100"/>
    <m/>
    <m/>
    <n v="9100"/>
    <s v="EN COURS"/>
    <m/>
    <s v=""/>
    <x v="0"/>
    <m/>
    <m/>
    <x v="0"/>
    <m/>
    <x v="0"/>
    <m/>
    <x v="0"/>
    <m/>
    <m/>
    <m/>
    <m/>
    <m/>
    <m/>
  </r>
  <r>
    <x v="13"/>
    <s v="BC20293"/>
    <n v="4500564129"/>
    <d v="2023-10-12T00:00:00"/>
    <m/>
    <m/>
    <m/>
    <m/>
    <m/>
    <n v="2"/>
    <s v="84057958/B SUPPORT POULIE RENVOI LEV. / LMDT"/>
    <n v="12779"/>
    <d v="2023-11-13T00:00:00"/>
    <m/>
    <n v="1590"/>
    <m/>
    <m/>
    <n v="1590"/>
    <s v="LIVRE LE"/>
    <d v="2023-11-02T00:00:00"/>
    <s v="☺"/>
    <x v="1"/>
    <m/>
    <m/>
    <x v="0"/>
    <m/>
    <x v="0"/>
    <m/>
    <x v="0"/>
    <m/>
    <m/>
    <m/>
    <m/>
    <m/>
    <n v="536"/>
  </r>
  <r>
    <x v="10"/>
    <s v="BC20294"/>
    <n v="4500564430"/>
    <d v="2023-10-13T00:00:00"/>
    <m/>
    <m/>
    <m/>
    <m/>
    <m/>
    <n v="1"/>
    <s v="82018228 POULIE-BAL D596 R13.78 NU"/>
    <n v="12780"/>
    <d v="2023-10-27T00:00:00"/>
    <m/>
    <n v="1050"/>
    <m/>
    <m/>
    <n v="1050"/>
    <s v="EN COURS"/>
    <m/>
    <s v=""/>
    <x v="1"/>
    <m/>
    <m/>
    <x v="0"/>
    <m/>
    <x v="0"/>
    <m/>
    <x v="0"/>
    <m/>
    <m/>
    <m/>
    <m/>
    <m/>
    <n v="40"/>
  </r>
  <r>
    <x v="1"/>
    <s v="BC20295"/>
    <n v="4503764287"/>
    <d v="2023-10-13T00:00:00"/>
    <m/>
    <m/>
    <m/>
    <m/>
    <m/>
    <n v="10"/>
    <s v="7027095025 CALE"/>
    <n v="12781"/>
    <d v="2023-11-27T00:00:00"/>
    <m/>
    <n v="80"/>
    <m/>
    <m/>
    <n v="80"/>
    <s v="LIVRE LE"/>
    <d v="2023-11-02T00:00:00"/>
    <s v="☺"/>
    <x v="0"/>
    <m/>
    <m/>
    <x v="0"/>
    <m/>
    <x v="0"/>
    <m/>
    <x v="0"/>
    <m/>
    <m/>
    <m/>
    <m/>
    <m/>
    <n v="37"/>
  </r>
  <r>
    <x v="6"/>
    <s v="BC20296"/>
    <s v="PRO2301084"/>
    <d v="2023-10-16T00:00:00"/>
    <m/>
    <m/>
    <m/>
    <m/>
    <m/>
    <s v="4+4+2+2"/>
    <s v="Bride 200x200 + 500x300 + Berceau 200x200 + 500x300 NuFDA-320"/>
    <n v="12782"/>
    <d v="2023-11-08T00:00:00"/>
    <m/>
    <n v="2080"/>
    <m/>
    <m/>
    <n v="2080"/>
    <s v="EN COURS"/>
    <m/>
    <s v=""/>
    <x v="0"/>
    <m/>
    <m/>
    <x v="0"/>
    <m/>
    <x v="0"/>
    <m/>
    <x v="0"/>
    <m/>
    <m/>
    <m/>
    <m/>
    <m/>
    <n v="270"/>
  </r>
  <r>
    <x v="1"/>
    <s v="BC20297"/>
    <n v="4503765385"/>
    <d v="2023-10-16T00:00:00"/>
    <m/>
    <m/>
    <m/>
    <m/>
    <m/>
    <n v="10"/>
    <s v="7027095027 CALE"/>
    <n v="12783"/>
    <d v="2023-11-27T00:00:00"/>
    <m/>
    <n v="50"/>
    <m/>
    <m/>
    <n v="50"/>
    <s v="LIVRE LE"/>
    <d v="2023-11-02T00:00:00"/>
    <s v="☺"/>
    <x v="0"/>
    <m/>
    <m/>
    <x v="0"/>
    <m/>
    <x v="0"/>
    <m/>
    <x v="0"/>
    <m/>
    <m/>
    <m/>
    <m/>
    <m/>
    <n v="72"/>
  </r>
  <r>
    <x v="1"/>
    <s v="BC20298"/>
    <s v="4503766756 AV1"/>
    <d v="2023-10-16T00:00:00"/>
    <m/>
    <m/>
    <m/>
    <m/>
    <m/>
    <n v="10"/>
    <s v="7045602000/01 FREIN D'ECROU"/>
    <n v="12784"/>
    <d v="2023-12-11T00:00:00"/>
    <m/>
    <n v="650"/>
    <m/>
    <m/>
    <n v="650"/>
    <s v="LIVRE LE"/>
    <d v="2023-11-02T00:00:00"/>
    <s v="☺"/>
    <x v="0"/>
    <m/>
    <m/>
    <x v="0"/>
    <m/>
    <x v="0"/>
    <m/>
    <x v="0"/>
    <m/>
    <m/>
    <m/>
    <m/>
    <m/>
    <n v="159"/>
  </r>
  <r>
    <x v="6"/>
    <s v="BC20299"/>
    <s v="PRO2301093"/>
    <d v="2023-10-17T00:00:00"/>
    <s v="DE3830"/>
    <m/>
    <m/>
    <m/>
    <m/>
    <n v="1"/>
    <s v="ENS DE PCS"/>
    <n v="12785"/>
    <d v="2023-11-07T00:00:00"/>
    <m/>
    <n v="2700"/>
    <m/>
    <m/>
    <n v="2700"/>
    <s v="EN COURS"/>
    <m/>
    <s v=""/>
    <x v="0"/>
    <m/>
    <m/>
    <x v="0"/>
    <m/>
    <x v="0"/>
    <m/>
    <x v="0"/>
    <m/>
    <m/>
    <m/>
    <m/>
    <m/>
    <n v="463"/>
  </r>
  <r>
    <x v="10"/>
    <s v="BC20300"/>
    <n v="4500565425"/>
    <d v="2023-10-18T00:00:00"/>
    <m/>
    <m/>
    <m/>
    <m/>
    <m/>
    <n v="1"/>
    <s v="ENS DE PCS"/>
    <n v="12786"/>
    <d v="2023-10-25T00:00:00"/>
    <m/>
    <n v="1060"/>
    <m/>
    <m/>
    <n v="1060"/>
    <s v="LIVRE LE"/>
    <d v="2023-11-02T00:00:00"/>
    <s v="NON OK"/>
    <x v="1"/>
    <m/>
    <m/>
    <x v="0"/>
    <m/>
    <x v="0"/>
    <m/>
    <x v="0"/>
    <m/>
    <m/>
    <m/>
    <m/>
    <m/>
    <n v="53"/>
  </r>
  <r>
    <x v="37"/>
    <s v="BC20301"/>
    <n v="4500769509"/>
    <d v="2023-10-18T00:00:00"/>
    <m/>
    <m/>
    <m/>
    <d v="2023-10-18T00:00:00"/>
    <m/>
    <n v="52"/>
    <s v="2473-121603 GUIDE DE BANDE MITRAILLEUSE 30030482"/>
    <n v="12787"/>
    <d v="2023-12-15T00:00:00"/>
    <m/>
    <n v="3120"/>
    <m/>
    <m/>
    <n v="3120"/>
    <s v="EN COURS"/>
    <m/>
    <s v=""/>
    <x v="1"/>
    <m/>
    <m/>
    <x v="0"/>
    <m/>
    <x v="0"/>
    <m/>
    <x v="0"/>
    <m/>
    <m/>
    <m/>
    <m/>
    <m/>
    <m/>
  </r>
  <r>
    <x v="1"/>
    <s v="BC20302"/>
    <n v="4503768663"/>
    <d v="2023-10-18T00:00:00"/>
    <m/>
    <m/>
    <m/>
    <m/>
    <m/>
    <s v="2+4+20"/>
    <s v="N24001585 BRIDE + N80507041 SUPPORT + 7027095027 CALE"/>
    <n v="12788"/>
    <d v="2023-11-30T00:00:00"/>
    <m/>
    <n v="1310"/>
    <m/>
    <m/>
    <n v="1310"/>
    <s v="EN COURS"/>
    <m/>
    <s v=""/>
    <x v="0"/>
    <m/>
    <m/>
    <x v="0"/>
    <m/>
    <x v="0"/>
    <m/>
    <x v="0"/>
    <m/>
    <m/>
    <m/>
    <m/>
    <m/>
    <n v="85"/>
  </r>
  <r>
    <x v="1"/>
    <s v="BC20303"/>
    <n v="4503768799"/>
    <d v="2023-10-19T00:00:00"/>
    <m/>
    <m/>
    <m/>
    <m/>
    <m/>
    <s v="4+4+2"/>
    <s v="N35900247 + N65005121/01 + N66000305/01"/>
    <n v="12789"/>
    <d v="2023-12-05T00:00:00"/>
    <m/>
    <n v="2390"/>
    <m/>
    <m/>
    <n v="2390"/>
    <s v="EN COURS"/>
    <m/>
    <s v=""/>
    <x v="0"/>
    <m/>
    <m/>
    <x v="0"/>
    <m/>
    <x v="0"/>
    <m/>
    <x v="0"/>
    <m/>
    <m/>
    <m/>
    <m/>
    <m/>
    <n v="671"/>
  </r>
  <r>
    <x v="1"/>
    <s v="BC20304"/>
    <n v="4503768828"/>
    <d v="2023-10-19T00:00:00"/>
    <m/>
    <m/>
    <m/>
    <m/>
    <m/>
    <n v="100"/>
    <s v="N83900827 PLAQUE"/>
    <n v="12790"/>
    <d v="2023-12-04T00:00:00"/>
    <m/>
    <n v="700"/>
    <m/>
    <m/>
    <n v="700"/>
    <s v="EN COURS"/>
    <m/>
    <s v=""/>
    <x v="0"/>
    <m/>
    <m/>
    <x v="0"/>
    <m/>
    <x v="0"/>
    <m/>
    <x v="0"/>
    <m/>
    <m/>
    <m/>
    <m/>
    <m/>
    <n v="0"/>
  </r>
  <r>
    <x v="6"/>
    <s v="BC20305"/>
    <s v="PRO2301110 (en attente avnt)"/>
    <d v="2023-10-19T00:00:00"/>
    <s v="DE3829"/>
    <m/>
    <m/>
    <m/>
    <m/>
    <n v="1"/>
    <s v="ENS DE PCS"/>
    <n v="12792"/>
    <d v="2023-12-07T00:00:00"/>
    <m/>
    <m/>
    <m/>
    <m/>
    <n v="0"/>
    <s v="EN COURS"/>
    <m/>
    <s v=""/>
    <x v="0"/>
    <m/>
    <m/>
    <x v="0"/>
    <m/>
    <x v="0"/>
    <m/>
    <x v="0"/>
    <m/>
    <m/>
    <m/>
    <m/>
    <m/>
    <m/>
  </r>
  <r>
    <x v="17"/>
    <s v="BC20306"/>
    <n v="4500565683"/>
    <d v="2023-10-20T00:00:00"/>
    <m/>
    <m/>
    <m/>
    <m/>
    <m/>
    <n v="2"/>
    <s v="F-18109-56/B AXE DE COMMANDE / CONTROL"/>
    <n v="12793"/>
    <d v="2023-11-22T00:00:00"/>
    <m/>
    <n v="550"/>
    <m/>
    <m/>
    <n v="550"/>
    <s v="EN COURS"/>
    <m/>
    <s v=""/>
    <x v="1"/>
    <m/>
    <m/>
    <x v="0"/>
    <m/>
    <x v="0"/>
    <m/>
    <x v="0"/>
    <m/>
    <m/>
    <m/>
    <m/>
    <m/>
    <m/>
  </r>
  <r>
    <x v="37"/>
    <s v="BC20307"/>
    <n v="4600006823"/>
    <d v="2023-10-23T00:00:00"/>
    <s v="DE3774"/>
    <m/>
    <m/>
    <d v="2023-10-24T00:00:00"/>
    <m/>
    <n v="1"/>
    <s v="1307-X22908 ENS GABARIT ATMS 30026696"/>
    <n v="12794"/>
    <d v="2024-02-29T00:00:00"/>
    <m/>
    <n v="950"/>
    <m/>
    <n v="190"/>
    <n v="760"/>
    <s v="EN COURS"/>
    <m/>
    <s v=""/>
    <x v="1"/>
    <m/>
    <d v="2023-10-26T00:00:00"/>
    <x v="0"/>
    <m/>
    <x v="0"/>
    <m/>
    <x v="0"/>
    <m/>
    <m/>
    <m/>
    <m/>
    <m/>
    <m/>
  </r>
  <r>
    <x v="1"/>
    <s v="BC20308"/>
    <n v="4503770658"/>
    <d v="2023-10-23T00:00:00"/>
    <m/>
    <m/>
    <m/>
    <m/>
    <m/>
    <s v="2+6"/>
    <s v="7065017504 TOLE BLOCAGE+ N80500689/01 MONTAGE,CAPTEUR"/>
    <n v="12795"/>
    <d v="2023-12-11T00:00:00"/>
    <m/>
    <n v="1372"/>
    <m/>
    <m/>
    <n v="1372"/>
    <s v="EN COURS"/>
    <m/>
    <s v=""/>
    <x v="0"/>
    <m/>
    <m/>
    <x v="0"/>
    <m/>
    <x v="0"/>
    <m/>
    <x v="0"/>
    <m/>
    <m/>
    <m/>
    <m/>
    <m/>
    <m/>
  </r>
  <r>
    <x v="45"/>
    <s v="BC20309"/>
    <s v="Contrat 06 BDC GEN0 122 1 - BLAYAIS 3"/>
    <d v="2023-10-23T00:00:00"/>
    <m/>
    <m/>
    <m/>
    <m/>
    <m/>
    <n v="1"/>
    <s v="Ens de pcs, fabrication ITEM 6"/>
    <n v="12796"/>
    <d v="2023-11-06T00:00:00"/>
    <m/>
    <n v="24082.35"/>
    <m/>
    <m/>
    <n v="24082.35"/>
    <s v="EN COURS"/>
    <m/>
    <s v=""/>
    <x v="0"/>
    <m/>
    <m/>
    <x v="0"/>
    <m/>
    <x v="0"/>
    <m/>
    <x v="0"/>
    <m/>
    <m/>
    <m/>
    <m/>
    <m/>
    <m/>
  </r>
  <r>
    <x v="45"/>
    <s v="BC20310"/>
    <s v="Contrat 06 BDC GEN0 122 1 - DAMPIERRE 4"/>
    <d v="2023-10-23T00:00:00"/>
    <m/>
    <m/>
    <m/>
    <m/>
    <m/>
    <n v="1"/>
    <s v="Ens de pcs, fabrication ITEM 6"/>
    <n v="12797"/>
    <d v="2023-12-04T00:00:00"/>
    <m/>
    <n v="24082.35"/>
    <m/>
    <m/>
    <n v="24082.35"/>
    <s v="EN COURS"/>
    <m/>
    <s v=""/>
    <x v="0"/>
    <m/>
    <m/>
    <x v="0"/>
    <m/>
    <x v="0"/>
    <m/>
    <x v="0"/>
    <m/>
    <m/>
    <m/>
    <m/>
    <m/>
    <m/>
  </r>
  <r>
    <x v="44"/>
    <s v="BC20311"/>
    <s v="ACC2301662"/>
    <d v="2023-10-25T00:00:00"/>
    <s v="DE3616-1"/>
    <m/>
    <m/>
    <m/>
    <m/>
    <n v="1"/>
    <s v="ENS DE PCS"/>
    <n v="12798"/>
    <d v="2024-03-22T00:00:00"/>
    <m/>
    <n v="106755"/>
    <m/>
    <m/>
    <n v="106755"/>
    <s v="EN COURS"/>
    <m/>
    <s v=""/>
    <x v="2"/>
    <m/>
    <m/>
    <x v="0"/>
    <m/>
    <x v="0"/>
    <m/>
    <x v="0"/>
    <m/>
    <m/>
    <m/>
    <m/>
    <m/>
    <m/>
  </r>
  <r>
    <x v="46"/>
    <s v="BC20312"/>
    <s v="PRO2301130"/>
    <d v="2023-10-25T00:00:00"/>
    <s v="DE3839"/>
    <m/>
    <m/>
    <m/>
    <m/>
    <n v="1"/>
    <s v="ENS DE PCS"/>
    <n v="12799"/>
    <d v="2023-12-04T00:00:00"/>
    <m/>
    <n v="2585"/>
    <m/>
    <m/>
    <n v="2585"/>
    <s v="EN COURS"/>
    <m/>
    <s v=""/>
    <x v="0"/>
    <m/>
    <m/>
    <x v="0"/>
    <m/>
    <x v="0"/>
    <m/>
    <x v="0"/>
    <m/>
    <m/>
    <m/>
    <m/>
    <m/>
    <m/>
  </r>
  <r>
    <x v="13"/>
    <s v="BC20313"/>
    <n v="4500566390"/>
    <d v="2023-10-25T00:00:00"/>
    <s v="X"/>
    <m/>
    <m/>
    <m/>
    <m/>
    <s v="24+24"/>
    <s v="F-34108-82/C CONTRE COIN + Z-35108-80/D COIN "/>
    <n v="12800"/>
    <d v="2023-12-04T00:00:00"/>
    <m/>
    <n v="4560"/>
    <m/>
    <m/>
    <n v="4560"/>
    <s v="EN COURS"/>
    <m/>
    <s v=""/>
    <x v="1"/>
    <m/>
    <m/>
    <x v="0"/>
    <m/>
    <x v="0"/>
    <m/>
    <x v="0"/>
    <m/>
    <m/>
    <m/>
    <m/>
    <m/>
    <m/>
  </r>
  <r>
    <x v="13"/>
    <s v="BC20314"/>
    <n v="4500566393"/>
    <d v="2023-10-25T00:00:00"/>
    <s v="X"/>
    <m/>
    <m/>
    <m/>
    <m/>
    <n v="6"/>
    <s v="84067448/A TUBE ROND 21,3 X 2,3 X 510 / CAB-IN"/>
    <n v="12801"/>
    <d v="2023-11-30T00:00:00"/>
    <m/>
    <n v="126"/>
    <m/>
    <m/>
    <n v="126"/>
    <s v="EN COURS"/>
    <m/>
    <s v=""/>
    <x v="1"/>
    <m/>
    <m/>
    <x v="0"/>
    <m/>
    <x v="0"/>
    <m/>
    <x v="0"/>
    <m/>
    <m/>
    <m/>
    <m/>
    <m/>
    <m/>
  </r>
  <r>
    <x v="4"/>
    <s v="BC20315"/>
    <s v="CR457117/A06243"/>
    <d v="2023-10-26T00:00:00"/>
    <s v="DE3815"/>
    <m/>
    <m/>
    <d v="2023-10-26T00:00:00"/>
    <m/>
    <n v="4"/>
    <s v="MAT 1 Virole"/>
    <n v="12802"/>
    <d v="2023-12-21T00:00:00"/>
    <d v="2023-12-21T00:00:00"/>
    <n v="41950"/>
    <m/>
    <m/>
    <n v="41950"/>
    <s v="EN COURS"/>
    <m/>
    <s v=""/>
    <x v="0"/>
    <m/>
    <m/>
    <x v="0"/>
    <m/>
    <x v="0"/>
    <m/>
    <x v="0"/>
    <m/>
    <m/>
    <m/>
    <m/>
    <m/>
    <m/>
  </r>
  <r>
    <x v="47"/>
    <s v="BC20316"/>
    <s v="16536/RES"/>
    <d v="2023-10-26T00:00:00"/>
    <m/>
    <m/>
    <m/>
    <m/>
    <m/>
    <n v="1"/>
    <s v="PLATEAU PORTE CANON"/>
    <n v="12803"/>
    <d v="2023-11-03T00:00:00"/>
    <m/>
    <n v="360"/>
    <m/>
    <m/>
    <n v="360"/>
    <s v="EN COURS"/>
    <m/>
    <s v=""/>
    <x v="2"/>
    <m/>
    <m/>
    <x v="0"/>
    <m/>
    <x v="0"/>
    <m/>
    <x v="0"/>
    <m/>
    <m/>
    <m/>
    <m/>
    <m/>
    <m/>
  </r>
  <r>
    <x v="1"/>
    <s v="BC20317"/>
    <n v="4503766737"/>
    <d v="2023-10-26T00:00:00"/>
    <m/>
    <m/>
    <m/>
    <m/>
    <m/>
    <s v="40+40"/>
    <s v="1070587737/05 CALES + 1070587739/05 CALES"/>
    <n v="12804"/>
    <d v="2023-12-29T00:00:00"/>
    <m/>
    <n v="560"/>
    <m/>
    <m/>
    <n v="560"/>
    <s v="EN COURS"/>
    <m/>
    <s v=""/>
    <x v="0"/>
    <m/>
    <m/>
    <x v="0"/>
    <m/>
    <x v="0"/>
    <m/>
    <x v="0"/>
    <m/>
    <m/>
    <m/>
    <m/>
    <m/>
    <m/>
  </r>
  <r>
    <x v="1"/>
    <s v="BC20318"/>
    <n v="4503773147"/>
    <d v="2023-10-26T00:00:00"/>
    <m/>
    <m/>
    <m/>
    <m/>
    <m/>
    <n v="1"/>
    <s v="7060800012 POUTRE"/>
    <n v="12805"/>
    <d v="2023-12-22T00:00:00"/>
    <m/>
    <n v="375"/>
    <m/>
    <m/>
    <n v="375"/>
    <s v="EN COURS"/>
    <m/>
    <s v=""/>
    <x v="0"/>
    <m/>
    <m/>
    <x v="0"/>
    <m/>
    <x v="0"/>
    <m/>
    <x v="0"/>
    <m/>
    <m/>
    <m/>
    <m/>
    <m/>
    <m/>
  </r>
  <r>
    <x v="1"/>
    <s v="BC20319"/>
    <n v="4503773286"/>
    <d v="2023-10-26T00:00:00"/>
    <m/>
    <m/>
    <m/>
    <m/>
    <m/>
    <n v="1"/>
    <s v="N26101561 CADRE DE CRIBLE"/>
    <n v="12806"/>
    <d v="2023-12-11T00:00:00"/>
    <m/>
    <n v="1850"/>
    <m/>
    <m/>
    <n v="1850"/>
    <s v="EN COURS"/>
    <m/>
    <s v=""/>
    <x v="0"/>
    <m/>
    <m/>
    <x v="0"/>
    <m/>
    <x v="0"/>
    <m/>
    <x v="0"/>
    <m/>
    <m/>
    <m/>
    <m/>
    <m/>
    <m/>
  </r>
  <r>
    <x v="1"/>
    <s v="BC20320"/>
    <n v="4503773193"/>
    <d v="2023-10-26T00:00:00"/>
    <m/>
    <m/>
    <m/>
    <m/>
    <m/>
    <n v="2"/>
    <s v="7045602008 FREIN D'ECROU"/>
    <n v="12807"/>
    <d v="2023-12-19T00:00:00"/>
    <m/>
    <n v="110"/>
    <m/>
    <m/>
    <n v="110"/>
    <s v="EN COURS"/>
    <m/>
    <s v=""/>
    <x v="0"/>
    <m/>
    <m/>
    <x v="0"/>
    <m/>
    <x v="0"/>
    <m/>
    <x v="0"/>
    <m/>
    <m/>
    <m/>
    <m/>
    <m/>
    <m/>
  </r>
  <r>
    <x v="10"/>
    <s v="BC20321"/>
    <n v="4500566663"/>
    <d v="2023-10-27T00:00:00"/>
    <m/>
    <m/>
    <m/>
    <m/>
    <m/>
    <s v="96+2"/>
    <s v="84004335/A CALE + 84065517/A SUPPORT LEVAGE"/>
    <n v="12808"/>
    <d v="2023-12-04T00:00:00"/>
    <m/>
    <n v="2270"/>
    <m/>
    <m/>
    <n v="2270"/>
    <s v="EN COURS"/>
    <m/>
    <s v=""/>
    <x v="1"/>
    <m/>
    <m/>
    <x v="0"/>
    <m/>
    <x v="0"/>
    <m/>
    <x v="0"/>
    <m/>
    <m/>
    <m/>
    <m/>
    <m/>
    <m/>
  </r>
  <r>
    <x v="1"/>
    <s v="BC20322"/>
    <n v="4503774123"/>
    <d v="2023-10-31T00:00:00"/>
    <m/>
    <m/>
    <m/>
    <m/>
    <m/>
    <s v="1+1+1"/>
    <s v="MM1130242 + MM1133770 + MM1379610"/>
    <n v="12809"/>
    <d v="2023-11-23T00:00:00"/>
    <m/>
    <n v="595"/>
    <m/>
    <m/>
    <n v="595"/>
    <s v="EN COURS"/>
    <m/>
    <s v=""/>
    <x v="0"/>
    <m/>
    <m/>
    <x v="0"/>
    <m/>
    <x v="0"/>
    <m/>
    <x v="0"/>
    <m/>
    <m/>
    <m/>
    <m/>
    <m/>
    <m/>
  </r>
  <r>
    <x v="16"/>
    <s v="BC20323"/>
    <s v="HA-NUC-FOR-0011 - PROTO"/>
    <d v="2023-10-31T00:00:00"/>
    <s v="DE3728"/>
    <m/>
    <m/>
    <m/>
    <m/>
    <n v="1"/>
    <s v="ENS PROTO - CHASSIS RJH"/>
    <n v="12810"/>
    <d v="2024-02-01T00:00:00"/>
    <m/>
    <n v="111485.5"/>
    <m/>
    <m/>
    <n v="111485.5"/>
    <s v="EN COURS"/>
    <m/>
    <s v=""/>
    <x v="1"/>
    <m/>
    <m/>
    <x v="0"/>
    <m/>
    <x v="0"/>
    <m/>
    <x v="0"/>
    <m/>
    <m/>
    <m/>
    <m/>
    <m/>
    <m/>
  </r>
  <r>
    <x v="16"/>
    <s v="BC20324"/>
    <s v="HA-NUC-FOR-0011 - LOT 1"/>
    <d v="2023-10-31T00:00:00"/>
    <s v="DE3728"/>
    <m/>
    <m/>
    <m/>
    <m/>
    <n v="1"/>
    <s v="ENS LOT 1 - CHASSIS RJH"/>
    <n v="12811"/>
    <d v="2024-07-31T00:00:00"/>
    <m/>
    <n v="382315.5"/>
    <m/>
    <m/>
    <n v="382315.5"/>
    <s v="EN COURS"/>
    <m/>
    <s v=""/>
    <x v="1"/>
    <m/>
    <m/>
    <x v="0"/>
    <m/>
    <x v="0"/>
    <m/>
    <x v="0"/>
    <m/>
    <m/>
    <m/>
    <m/>
    <m/>
    <m/>
  </r>
  <r>
    <x v="16"/>
    <s v="BC20325"/>
    <s v="HA-NUC-FOR-0011 - LOT 2"/>
    <d v="2023-10-31T00:00:00"/>
    <s v="DE3728"/>
    <m/>
    <m/>
    <m/>
    <m/>
    <n v="1"/>
    <s v="ENS LOT 2 - CHASSIS RJH"/>
    <n v="12812"/>
    <s v="à déterminer (CEA)"/>
    <m/>
    <n v="215922"/>
    <m/>
    <m/>
    <n v="215922"/>
    <s v="EN COURS"/>
    <m/>
    <s v=""/>
    <x v="1"/>
    <m/>
    <m/>
    <x v="0"/>
    <m/>
    <x v="0"/>
    <m/>
    <x v="0"/>
    <m/>
    <m/>
    <m/>
    <m/>
    <m/>
    <m/>
  </r>
  <r>
    <x v="11"/>
    <s v="BC20326"/>
    <s v="MAIL 31-10-23"/>
    <d v="2023-10-31T00:00:00"/>
    <m/>
    <m/>
    <m/>
    <m/>
    <m/>
    <n v="1"/>
    <s v="E6447-05-99-110/C RENFORT"/>
    <n v="12813"/>
    <d v="2023-11-02T00:00:00"/>
    <m/>
    <m/>
    <m/>
    <m/>
    <n v="0"/>
    <s v="LIVRE LE"/>
    <d v="2023-11-02T00:00:00"/>
    <s v="☺"/>
    <x v="0"/>
    <m/>
    <m/>
    <x v="0"/>
    <m/>
    <x v="0"/>
    <m/>
    <x v="0"/>
    <m/>
    <m/>
    <m/>
    <m/>
    <m/>
    <m/>
  </r>
  <r>
    <x v="1"/>
    <s v="BC20327"/>
    <n v="4503778434"/>
    <d v="2023-11-02T00:00:00"/>
    <m/>
    <m/>
    <m/>
    <m/>
    <m/>
    <s v="2+1"/>
    <s v="N68400055 POUTRE + N68400047 POUTRE"/>
    <n v="12814"/>
    <d v="2023-12-14T00:00:00"/>
    <m/>
    <n v="3970"/>
    <m/>
    <m/>
    <n v="3970"/>
    <s v="EN COURS"/>
    <m/>
    <s v=""/>
    <x v="0"/>
    <m/>
    <m/>
    <x v="0"/>
    <m/>
    <x v="0"/>
    <m/>
    <x v="0"/>
    <m/>
    <m/>
    <m/>
    <m/>
    <m/>
    <m/>
  </r>
  <r>
    <x v="1"/>
    <s v="BC20328"/>
    <n v="4503778416"/>
    <d v="2023-11-02T00:00:00"/>
    <m/>
    <m/>
    <m/>
    <m/>
    <m/>
    <n v="2"/>
    <s v="MM1324237 SOUDAGE, COUVERCLE"/>
    <n v="12816"/>
    <d v="2024-01-09T00:00:00"/>
    <m/>
    <n v="310"/>
    <m/>
    <m/>
    <n v="310"/>
    <s v="EN COURS"/>
    <m/>
    <s v=""/>
    <x v="0"/>
    <m/>
    <m/>
    <x v="0"/>
    <m/>
    <x v="0"/>
    <m/>
    <x v="0"/>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W5:X117" firstHeaderRow="1" firstDataRow="1" firstDataCol="1"/>
  <pivotFields count="35">
    <pivotField axis="axisRow" showAll="0">
      <items count="49">
        <item x="8"/>
        <item x="31"/>
        <item x="25"/>
        <item x="39"/>
        <item x="42"/>
        <item x="20"/>
        <item x="29"/>
        <item x="16"/>
        <item x="33"/>
        <item x="18"/>
        <item x="22"/>
        <item x="7"/>
        <item x="41"/>
        <item x="27"/>
        <item x="5"/>
        <item x="30"/>
        <item x="9"/>
        <item x="11"/>
        <item x="21"/>
        <item x="3"/>
        <item x="34"/>
        <item x="35"/>
        <item x="12"/>
        <item x="43"/>
        <item x="37"/>
        <item x="44"/>
        <item x="36"/>
        <item x="10"/>
        <item x="13"/>
        <item x="17"/>
        <item x="32"/>
        <item x="1"/>
        <item x="15"/>
        <item x="28"/>
        <item x="2"/>
        <item x="6"/>
        <item x="0"/>
        <item x="46"/>
        <item x="45"/>
        <item x="19"/>
        <item x="4"/>
        <item x="14"/>
        <item x="47"/>
        <item x="23"/>
        <item x="40"/>
        <item x="26"/>
        <item x="24"/>
        <item x="38"/>
        <item t="default"/>
      </items>
    </pivotField>
    <pivotField showAll="0"/>
    <pivotField showAll="0"/>
    <pivotField numFmtId="14"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64" showAll="0"/>
    <pivotField showAll="0"/>
    <pivotField showAll="0"/>
    <pivotField showAll="0"/>
    <pivotField axis="axisRow" showAll="0">
      <items count="4">
        <item x="1"/>
        <item x="2"/>
        <item x="0"/>
        <item t="default"/>
      </items>
    </pivotField>
    <pivotField showAll="0"/>
    <pivotField showAll="0"/>
    <pivotField axis="axisRow" showAll="0">
      <items count="6">
        <item sd="0" x="0"/>
        <item sd="0" x="1"/>
        <item x="3"/>
        <item x="2"/>
        <item x="4"/>
        <item t="default"/>
      </items>
    </pivotField>
    <pivotField dataField="1" showAll="0"/>
    <pivotField axis="axisRow" showAll="0">
      <items count="4">
        <item x="0"/>
        <item x="1"/>
        <item x="2"/>
        <item t="default"/>
      </items>
    </pivotField>
    <pivotField showAll="0"/>
    <pivotField axis="axisRow" showAll="0">
      <items count="3">
        <item x="0"/>
        <item x="1"/>
        <item t="default"/>
      </items>
    </pivotField>
    <pivotField showAll="0"/>
    <pivotField showAll="0" defaultSubtotal="0"/>
    <pivotField showAll="0" defaultSubtotal="0"/>
    <pivotField showAll="0"/>
    <pivotField showAll="0"/>
    <pivotField showAll="0"/>
  </pivotFields>
  <rowFields count="5">
    <field x="0"/>
    <field x="24"/>
    <field x="26"/>
    <field x="28"/>
    <field x="21"/>
  </rowFields>
  <rowItems count="112">
    <i>
      <x/>
    </i>
    <i r="1">
      <x/>
    </i>
    <i>
      <x v="1"/>
    </i>
    <i r="1">
      <x/>
    </i>
    <i>
      <x v="2"/>
    </i>
    <i r="1">
      <x/>
    </i>
    <i>
      <x v="3"/>
    </i>
    <i r="1">
      <x/>
    </i>
    <i>
      <x v="4"/>
    </i>
    <i r="1">
      <x/>
    </i>
    <i>
      <x v="5"/>
    </i>
    <i r="1">
      <x/>
    </i>
    <i>
      <x v="6"/>
    </i>
    <i r="1">
      <x/>
    </i>
    <i>
      <x v="7"/>
    </i>
    <i r="1">
      <x/>
    </i>
    <i>
      <x v="8"/>
    </i>
    <i r="1">
      <x/>
    </i>
    <i>
      <x v="9"/>
    </i>
    <i r="1">
      <x/>
    </i>
    <i>
      <x v="10"/>
    </i>
    <i r="1">
      <x/>
    </i>
    <i>
      <x v="11"/>
    </i>
    <i r="1">
      <x/>
    </i>
    <i r="1">
      <x v="1"/>
    </i>
    <i>
      <x v="12"/>
    </i>
    <i r="1">
      <x/>
    </i>
    <i>
      <x v="13"/>
    </i>
    <i r="1">
      <x/>
    </i>
    <i>
      <x v="14"/>
    </i>
    <i r="1">
      <x/>
    </i>
    <i>
      <x v="15"/>
    </i>
    <i r="1">
      <x/>
    </i>
    <i>
      <x v="16"/>
    </i>
    <i r="1">
      <x/>
    </i>
    <i>
      <x v="17"/>
    </i>
    <i r="1">
      <x/>
    </i>
    <i>
      <x v="18"/>
    </i>
    <i r="1">
      <x/>
    </i>
    <i>
      <x v="19"/>
    </i>
    <i r="1">
      <x/>
    </i>
    <i>
      <x v="20"/>
    </i>
    <i r="1">
      <x/>
    </i>
    <i>
      <x v="21"/>
    </i>
    <i r="1">
      <x/>
    </i>
    <i>
      <x v="22"/>
    </i>
    <i r="1">
      <x/>
    </i>
    <i>
      <x v="23"/>
    </i>
    <i r="1">
      <x/>
    </i>
    <i>
      <x v="24"/>
    </i>
    <i r="1">
      <x/>
    </i>
    <i>
      <x v="25"/>
    </i>
    <i r="1">
      <x/>
    </i>
    <i>
      <x v="26"/>
    </i>
    <i r="1">
      <x/>
    </i>
    <i>
      <x v="27"/>
    </i>
    <i r="1">
      <x/>
    </i>
    <i>
      <x v="28"/>
    </i>
    <i r="1">
      <x/>
    </i>
    <i>
      <x v="29"/>
    </i>
    <i r="1">
      <x/>
    </i>
    <i>
      <x v="30"/>
    </i>
    <i r="1">
      <x/>
    </i>
    <i>
      <x v="31"/>
    </i>
    <i r="1">
      <x/>
    </i>
    <i r="1">
      <x v="1"/>
    </i>
    <i r="1">
      <x v="2"/>
    </i>
    <i r="2">
      <x/>
    </i>
    <i r="3">
      <x/>
    </i>
    <i r="4">
      <x v="2"/>
    </i>
    <i>
      <x v="32"/>
    </i>
    <i r="1">
      <x/>
    </i>
    <i>
      <x v="33"/>
    </i>
    <i r="1">
      <x/>
    </i>
    <i>
      <x v="34"/>
    </i>
    <i r="1">
      <x/>
    </i>
    <i r="1">
      <x v="1"/>
    </i>
    <i>
      <x v="35"/>
    </i>
    <i r="1">
      <x/>
    </i>
    <i>
      <x v="36"/>
    </i>
    <i r="1">
      <x/>
    </i>
    <i>
      <x v="37"/>
    </i>
    <i r="1">
      <x/>
    </i>
    <i>
      <x v="38"/>
    </i>
    <i r="1">
      <x/>
    </i>
    <i>
      <x v="39"/>
    </i>
    <i r="1">
      <x/>
    </i>
    <i>
      <x v="40"/>
    </i>
    <i r="1">
      <x/>
    </i>
    <i r="1">
      <x v="3"/>
    </i>
    <i r="2">
      <x/>
    </i>
    <i r="3">
      <x/>
    </i>
    <i r="4">
      <x v="2"/>
    </i>
    <i r="1">
      <x v="4"/>
    </i>
    <i r="2">
      <x v="2"/>
    </i>
    <i r="3">
      <x/>
    </i>
    <i r="4">
      <x v="2"/>
    </i>
    <i>
      <x v="41"/>
    </i>
    <i r="1">
      <x/>
    </i>
    <i>
      <x v="42"/>
    </i>
    <i r="1">
      <x/>
    </i>
    <i>
      <x v="43"/>
    </i>
    <i r="1">
      <x/>
    </i>
    <i>
      <x v="44"/>
    </i>
    <i r="1">
      <x/>
    </i>
    <i>
      <x v="45"/>
    </i>
    <i r="1">
      <x/>
    </i>
    <i>
      <x v="46"/>
    </i>
    <i r="1">
      <x/>
    </i>
    <i>
      <x v="47"/>
    </i>
    <i r="1">
      <x/>
    </i>
    <i t="grand">
      <x/>
    </i>
  </rowItems>
  <colItems count="1">
    <i/>
  </colItems>
  <dataFields count="1">
    <dataField name="Somme de MONTANT DE 1er FACTURATION" fld="25" baseField="24"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6" minRefreshableVersion="5" useAutoFormatting="1" itemPrintTitles="1" createdVersion="6" indent="0" outline="1" outlineData="1" multipleFieldFilters="0">
  <location ref="A5:E8" firstHeaderRow="0" firstDataRow="1" firstDataCol="1" rowPageCount="1" colPageCount="1"/>
  <pivotFields count="35">
    <pivotField axis="axisRow" showAll="0" insertBlankRow="1">
      <items count="50">
        <item sd="0" x="8"/>
        <item sd="0" x="31"/>
        <item sd="0" x="25"/>
        <item sd="0" x="39"/>
        <item sd="0" x="42"/>
        <item sd="0" x="20"/>
        <item sd="0" x="29"/>
        <item sd="0" x="16"/>
        <item sd="0" x="33"/>
        <item sd="0" x="18"/>
        <item sd="0" x="22"/>
        <item sd="0" x="7"/>
        <item sd="0" x="41"/>
        <item sd="0" x="27"/>
        <item sd="0" x="5"/>
        <item sd="0" x="30"/>
        <item sd="0" x="9"/>
        <item sd="0" x="11"/>
        <item sd="0" x="21"/>
        <item sd="0" x="3"/>
        <item sd="0" x="34"/>
        <item sd="0" x="35"/>
        <item sd="0" x="12"/>
        <item sd="0" m="1" x="48"/>
        <item sd="0" x="43"/>
        <item sd="0" x="37"/>
        <item sd="0" x="44"/>
        <item sd="0" x="36"/>
        <item sd="0" x="10"/>
        <item sd="0" x="13"/>
        <item sd="0" x="17"/>
        <item sd="0" x="32"/>
        <item sd="0" x="1"/>
        <item sd="0" x="15"/>
        <item sd="0" x="28"/>
        <item sd="0" x="2"/>
        <item sd="0" x="6"/>
        <item sd="0" x="0"/>
        <item sd="0" x="46"/>
        <item sd="0" x="45"/>
        <item sd="0" x="19"/>
        <item sd="0" x="4"/>
        <item sd="0" x="14"/>
        <item sd="0" x="47"/>
        <item sd="0" x="23"/>
        <item sd="0" x="40"/>
        <item sd="0" x="26"/>
        <item sd="0" x="24"/>
        <item sd="0" x="38"/>
        <item t="default" sd="0"/>
      </items>
    </pivotField>
    <pivotField axis="axisRow" showAll="0" insertBlankRow="1">
      <items count="513">
        <item x="128"/>
        <item x="177"/>
        <item x="188"/>
        <item x="244"/>
        <item x="282"/>
        <item x="294"/>
        <item x="291"/>
        <item x="311"/>
        <item x="444"/>
        <item x="69"/>
        <item x="44"/>
        <item x="40"/>
        <item x="341"/>
        <item x="389"/>
        <item x="437"/>
        <item x="53"/>
        <item x="86"/>
        <item x="115"/>
        <item x="278"/>
        <item x="394"/>
        <item x="6"/>
        <item x="50"/>
        <item x="238"/>
        <item x="270"/>
        <item x="137"/>
        <item x="144"/>
        <item x="461"/>
        <item x="22"/>
        <item x="25"/>
        <item x="29"/>
        <item x="30"/>
        <item x="32"/>
        <item x="31"/>
        <item x="34"/>
        <item x="36"/>
        <item x="39"/>
        <item x="47"/>
        <item x="59"/>
        <item x="56"/>
        <item x="58"/>
        <item x="57"/>
        <item x="67"/>
        <item x="73"/>
        <item x="81"/>
        <item x="82"/>
        <item x="83"/>
        <item x="92"/>
        <item x="93"/>
        <item x="97"/>
        <item x="98"/>
        <item x="110"/>
        <item x="127"/>
        <item x="158"/>
        <item x="174"/>
        <item x="173"/>
        <item x="175"/>
        <item x="176"/>
        <item x="181"/>
        <item x="182"/>
        <item x="187"/>
        <item x="191"/>
        <item x="201"/>
        <item x="208"/>
        <item x="209"/>
        <item x="221"/>
        <item x="223"/>
        <item x="247"/>
        <item x="254"/>
        <item x="260"/>
        <item x="262"/>
        <item x="268"/>
        <item x="272"/>
        <item x="273"/>
        <item x="274"/>
        <item x="275"/>
        <item x="276"/>
        <item x="277"/>
        <item x="285"/>
        <item x="293"/>
        <item x="298"/>
        <item x="304"/>
        <item x="305"/>
        <item x="306"/>
        <item x="314"/>
        <item x="332"/>
        <item x="333"/>
        <item x="337"/>
        <item x="339"/>
        <item x="340"/>
        <item x="342"/>
        <item x="347"/>
        <item x="364"/>
        <item x="366"/>
        <item x="372"/>
        <item x="374"/>
        <item x="373"/>
        <item x="381"/>
        <item x="382"/>
        <item x="383"/>
        <item x="393"/>
        <item x="410"/>
        <item x="411"/>
        <item x="422"/>
        <item x="417"/>
        <item x="425"/>
        <item x="426"/>
        <item x="427"/>
        <item x="439"/>
        <item x="442"/>
        <item x="446"/>
        <item x="457"/>
        <item x="462"/>
        <item x="464"/>
        <item x="465"/>
        <item x="466"/>
        <item x="469"/>
        <item x="476"/>
        <item x="474"/>
        <item x="477"/>
        <item x="483"/>
        <item x="489"/>
        <item x="496"/>
        <item x="497"/>
        <item x="504"/>
        <item x="350"/>
        <item x="353"/>
        <item x="362"/>
        <item x="363"/>
        <item x="399"/>
        <item x="386"/>
        <item x="430"/>
        <item x="424"/>
        <item x="408"/>
        <item x="416"/>
        <item x="429"/>
        <item x="441"/>
        <item x="458"/>
        <item x="470"/>
        <item x="472"/>
        <item x="484"/>
        <item x="1"/>
        <item x="23"/>
        <item x="27"/>
        <item x="28"/>
        <item x="37"/>
        <item x="35"/>
        <item x="38"/>
        <item x="43"/>
        <item x="46"/>
        <item x="49"/>
        <item x="48"/>
        <item x="60"/>
        <item x="61"/>
        <item x="63"/>
        <item x="64"/>
        <item x="66"/>
        <item x="68"/>
        <item x="70"/>
        <item x="99"/>
        <item x="74"/>
        <item x="76"/>
        <item x="75"/>
        <item x="78"/>
        <item x="77"/>
        <item x="79"/>
        <item x="80"/>
        <item x="88"/>
        <item x="89"/>
        <item x="90"/>
        <item x="91"/>
        <item x="95"/>
        <item x="96"/>
        <item x="100"/>
        <item x="103"/>
        <item x="104"/>
        <item x="109"/>
        <item x="116"/>
        <item x="114"/>
        <item x="118"/>
        <item x="123"/>
        <item x="121"/>
        <item x="131"/>
        <item x="130"/>
        <item x="132"/>
        <item x="134"/>
        <item x="136"/>
        <item x="138"/>
        <item x="139"/>
        <item x="140"/>
        <item x="147"/>
        <item x="159"/>
        <item x="160"/>
        <item x="166"/>
        <item x="165"/>
        <item x="217"/>
        <item x="167"/>
        <item x="168"/>
        <item x="169"/>
        <item x="170"/>
        <item x="172"/>
        <item x="180"/>
        <item x="179"/>
        <item x="190"/>
        <item x="197"/>
        <item x="207"/>
        <item x="215"/>
        <item x="216"/>
        <item x="218"/>
        <item x="224"/>
        <item x="235"/>
        <item x="234"/>
        <item x="236"/>
        <item x="243"/>
        <item x="245"/>
        <item x="250"/>
        <item x="253"/>
        <item x="255"/>
        <item x="258"/>
        <item x="261"/>
        <item x="264"/>
        <item x="265"/>
        <item x="283"/>
        <item x="284"/>
        <item x="287"/>
        <item x="297"/>
        <item x="308"/>
        <item x="316"/>
        <item x="315"/>
        <item x="318"/>
        <item x="319"/>
        <item x="321"/>
        <item x="322"/>
        <item x="325"/>
        <item x="334"/>
        <item x="335"/>
        <item x="343"/>
        <item x="344"/>
        <item x="361"/>
        <item x="355"/>
        <item x="360"/>
        <item x="375"/>
        <item x="376"/>
        <item x="377"/>
        <item x="378"/>
        <item x="400"/>
        <item x="402"/>
        <item x="403"/>
        <item x="421"/>
        <item x="419"/>
        <item x="420"/>
        <item x="418"/>
        <item x="435"/>
        <item x="432"/>
        <item x="434"/>
        <item x="436"/>
        <item x="440"/>
        <item x="443"/>
        <item x="447"/>
        <item x="478"/>
        <item x="480"/>
        <item x="500"/>
        <item x="485"/>
        <item x="486"/>
        <item x="487"/>
        <item x="491"/>
        <item x="501"/>
        <item x="503"/>
        <item x="502"/>
        <item x="505"/>
        <item x="511"/>
        <item x="510"/>
        <item x="380"/>
        <item x="398"/>
        <item x="473"/>
        <item x="490"/>
        <item x="307"/>
        <item x="41"/>
        <item x="54"/>
        <item x="129"/>
        <item x="219"/>
        <item x="252"/>
        <item x="331"/>
        <item x="345"/>
        <item x="396"/>
        <item x="409"/>
        <item x="451"/>
        <item x="101"/>
        <item x="387"/>
        <item x="391"/>
        <item x="16"/>
        <item x="499"/>
        <item x="346"/>
        <item x="192"/>
        <item x="271"/>
        <item x="338"/>
        <item x="359"/>
        <item x="438"/>
        <item x="312"/>
        <item x="428"/>
        <item x="2"/>
        <item x="21"/>
        <item x="94"/>
        <item x="52"/>
        <item x="51"/>
        <item x="62"/>
        <item x="65"/>
        <item x="71"/>
        <item x="102"/>
        <item x="133"/>
        <item x="141"/>
        <item x="164"/>
        <item x="178"/>
        <item x="189"/>
        <item x="220"/>
        <item x="225"/>
        <item x="251"/>
        <item x="266"/>
        <item x="267"/>
        <item x="288"/>
        <item x="296"/>
        <item x="323"/>
        <item x="404"/>
        <item x="431"/>
        <item x="453"/>
        <item x="455"/>
        <item x="456"/>
        <item x="481"/>
        <item x="371"/>
        <item x="257"/>
        <item x="150"/>
        <item x="302"/>
        <item x="20"/>
        <item x="105"/>
        <item x="125"/>
        <item x="313"/>
        <item x="448"/>
        <item x="471"/>
        <item x="494"/>
        <item x="241"/>
        <item x="286"/>
        <item x="269"/>
        <item x="151"/>
        <item x="152"/>
        <item x="24"/>
        <item x="107"/>
        <item x="206"/>
        <item x="281"/>
        <item x="126"/>
        <item x="154"/>
        <item x="153"/>
        <item x="203"/>
        <item x="390"/>
        <item x="492"/>
        <item x="493"/>
        <item x="120"/>
        <item x="26"/>
        <item x="329"/>
        <item x="4"/>
        <item x="3"/>
        <item x="5"/>
        <item x="10"/>
        <item x="9"/>
        <item x="7"/>
        <item x="33"/>
        <item x="42"/>
        <item x="45"/>
        <item x="106"/>
        <item x="108"/>
        <item x="113"/>
        <item x="122"/>
        <item x="156"/>
        <item x="148"/>
        <item x="157"/>
        <item x="185"/>
        <item x="198"/>
        <item x="205"/>
        <item x="194"/>
        <item x="195"/>
        <item x="213"/>
        <item x="210"/>
        <item x="211"/>
        <item x="214"/>
        <item x="222"/>
        <item x="155"/>
        <item x="227"/>
        <item x="226"/>
        <item x="237"/>
        <item x="240"/>
        <item x="239"/>
        <item x="249"/>
        <item x="256"/>
        <item x="263"/>
        <item x="280"/>
        <item x="295"/>
        <item x="290"/>
        <item x="301"/>
        <item x="309"/>
        <item x="324"/>
        <item x="320"/>
        <item x="8"/>
        <item x="328"/>
        <item x="349"/>
        <item x="348"/>
        <item x="358"/>
        <item x="357"/>
        <item x="356"/>
        <item x="365"/>
        <item x="370"/>
        <item x="401"/>
        <item x="368"/>
        <item x="388"/>
        <item x="379"/>
        <item x="405"/>
        <item x="406"/>
        <item x="407"/>
        <item x="414"/>
        <item x="433"/>
        <item x="445"/>
        <item x="199"/>
        <item x="449"/>
        <item x="450"/>
        <item x="454"/>
        <item x="463"/>
        <item x="452"/>
        <item x="460"/>
        <item x="467"/>
        <item x="468"/>
        <item x="498"/>
        <item x="204"/>
        <item x="135"/>
        <item x="229"/>
        <item x="310"/>
        <item x="459"/>
        <item x="412"/>
        <item x="507"/>
        <item x="508"/>
        <item x="506"/>
        <item x="13"/>
        <item x="14"/>
        <item x="15"/>
        <item x="12"/>
        <item x="17"/>
        <item x="55"/>
        <item x="163"/>
        <item x="162"/>
        <item x="186"/>
        <item x="196"/>
        <item x="202"/>
        <item x="228"/>
        <item x="233"/>
        <item x="246"/>
        <item x="303"/>
        <item x="317"/>
        <item x="300"/>
        <item x="327"/>
        <item x="352"/>
        <item x="367"/>
        <item x="369"/>
        <item x="395"/>
        <item x="397"/>
        <item x="475"/>
        <item x="248"/>
        <item x="330"/>
        <item x="385"/>
        <item x="509"/>
        <item x="142"/>
        <item x="146"/>
        <item x="230"/>
        <item x="18"/>
        <item x="19"/>
        <item x="145"/>
        <item x="161"/>
        <item x="0"/>
        <item x="11"/>
        <item x="72"/>
        <item x="85"/>
        <item x="84"/>
        <item x="111"/>
        <item x="117"/>
        <item x="119"/>
        <item x="124"/>
        <item x="184"/>
        <item x="183"/>
        <item x="212"/>
        <item x="232"/>
        <item x="231"/>
        <item x="242"/>
        <item x="279"/>
        <item x="289"/>
        <item x="292"/>
        <item x="326"/>
        <item x="336"/>
        <item x="351"/>
        <item x="354"/>
        <item x="384"/>
        <item x="415"/>
        <item x="392"/>
        <item x="423"/>
        <item x="479"/>
        <item x="482"/>
        <item x="488"/>
        <item x="495"/>
        <item x="413"/>
        <item x="87"/>
        <item x="171"/>
        <item x="112"/>
        <item x="143"/>
        <item x="149"/>
        <item x="193"/>
        <item x="200"/>
        <item x="259"/>
        <item x="299"/>
        <item t="default"/>
      </items>
    </pivotField>
    <pivotField numFmtId="14" showAll="0" insertBlankRow="1">
      <items count="15">
        <item x="0"/>
        <item x="1"/>
        <item sd="0" x="2"/>
        <item sd="0" x="3"/>
        <item sd="0" x="4"/>
        <item sd="0" x="5"/>
        <item sd="0" x="6"/>
        <item sd="0" x="7"/>
        <item sd="0" x="8"/>
        <item sd="0" x="9"/>
        <item sd="0" x="10"/>
        <item sd="0" x="11"/>
        <item sd="0" x="12"/>
        <item x="13"/>
        <item t="default"/>
      </items>
    </pivotField>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defaultSubtotal="0">
      <items count="22">
        <item x="3"/>
        <item x="1"/>
        <item x="4"/>
        <item x="2"/>
        <item x="6"/>
        <item x="7"/>
        <item x="8"/>
        <item x="9"/>
        <item x="5"/>
        <item x="12"/>
        <item x="16"/>
        <item x="10"/>
        <item x="15"/>
        <item x="13"/>
        <item x="17"/>
        <item x="11"/>
        <item x="14"/>
        <item x="18"/>
        <item x="19"/>
        <item x="20"/>
        <item x="21"/>
        <item x="0"/>
      </items>
    </pivotField>
    <pivotField dataField="1" showAll="0" insertBlankRow="1"/>
    <pivotField dataField="1" showAll="0" insertBlankRow="1"/>
    <pivotField dataField="1" showAll="0" insertBlankRow="1"/>
    <pivotField dataField="1" numFmtId="164" showAll="0" insertBlankRow="1"/>
    <pivotField axis="axisPage" multipleItemSelectionAllowed="1" showAll="0" insertBlankRow="1">
      <items count="9">
        <item h="1" x="0"/>
        <item x="2"/>
        <item h="1" x="3"/>
        <item h="1" x="6"/>
        <item h="1" x="1"/>
        <item h="1" x="5"/>
        <item m="1" x="7"/>
        <item x="4"/>
        <item t="default"/>
      </items>
    </pivotField>
    <pivotField showAll="0" insertBlankRow="1"/>
    <pivotField showAll="0" defaultSubtotal="0"/>
    <pivotField showAll="0" defaultSubtotal="0"/>
    <pivotField showAll="0" insertBlankRow="1" defaultSubtotal="0">
      <items count="142">
        <item x="2"/>
        <item x="12"/>
        <item x="16"/>
        <item x="27"/>
        <item x="23"/>
        <item x="25"/>
        <item x="31"/>
        <item x="32"/>
        <item x="15"/>
        <item x="11"/>
        <item x="33"/>
        <item x="19"/>
        <item x="21"/>
        <item x="6"/>
        <item x="3"/>
        <item x="22"/>
        <item x="26"/>
        <item x="20"/>
        <item x="28"/>
        <item x="8"/>
        <item x="50"/>
        <item x="29"/>
        <item x="42"/>
        <item x="51"/>
        <item x="47"/>
        <item x="34"/>
        <item x="13"/>
        <item x="37"/>
        <item x="5"/>
        <item x="46"/>
        <item x="35"/>
        <item x="45"/>
        <item x="17"/>
        <item x="48"/>
        <item x="18"/>
        <item x="44"/>
        <item x="40"/>
        <item x="73"/>
        <item x="30"/>
        <item x="1"/>
        <item x="57"/>
        <item x="60"/>
        <item x="52"/>
        <item x="64"/>
        <item x="83"/>
        <item x="59"/>
        <item x="49"/>
        <item x="71"/>
        <item x="41"/>
        <item x="84"/>
        <item x="38"/>
        <item x="58"/>
        <item x="53"/>
        <item x="61"/>
        <item x="77"/>
        <item x="63"/>
        <item x="66"/>
        <item x="65"/>
        <item x="96"/>
        <item x="69"/>
        <item x="62"/>
        <item x="67"/>
        <item x="94"/>
        <item x="88"/>
        <item x="82"/>
        <item x="72"/>
        <item x="95"/>
        <item x="54"/>
        <item x="87"/>
        <item x="86"/>
        <item x="92"/>
        <item x="103"/>
        <item x="9"/>
        <item x="97"/>
        <item x="85"/>
        <item x="81"/>
        <item x="76"/>
        <item x="70"/>
        <item x="79"/>
        <item x="74"/>
        <item x="106"/>
        <item x="68"/>
        <item x="91"/>
        <item x="90"/>
        <item x="101"/>
        <item x="78"/>
        <item x="98"/>
        <item x="102"/>
        <item x="80"/>
        <item x="110"/>
        <item x="75"/>
        <item x="113"/>
        <item x="104"/>
        <item x="89"/>
        <item x="7"/>
        <item x="131"/>
        <item x="132"/>
        <item x="105"/>
        <item x="130"/>
        <item x="108"/>
        <item x="129"/>
        <item x="43"/>
        <item x="107"/>
        <item x="118"/>
        <item x="135"/>
        <item x="125"/>
        <item x="119"/>
        <item x="100"/>
        <item x="111"/>
        <item x="112"/>
        <item x="93"/>
        <item x="136"/>
        <item x="121"/>
        <item x="115"/>
        <item x="99"/>
        <item x="126"/>
        <item x="116"/>
        <item x="138"/>
        <item x="122"/>
        <item x="36"/>
        <item x="24"/>
        <item x="139"/>
        <item x="124"/>
        <item x="137"/>
        <item x="141"/>
        <item x="39"/>
        <item x="4"/>
        <item x="133"/>
        <item x="114"/>
        <item x="127"/>
        <item x="123"/>
        <item x="14"/>
        <item x="140"/>
        <item x="128"/>
        <item x="56"/>
        <item x="134"/>
        <item x="55"/>
        <item x="120"/>
        <item x="109"/>
        <item x="117"/>
        <item x="10"/>
        <item x="0"/>
      </items>
    </pivotField>
    <pivotField showAll="0" defaultSubtotal="0">
      <items count="1">
        <item x="0"/>
      </items>
    </pivotField>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insertBlankRow="1"/>
    <pivotField showAll="0" insertBlankRow="1"/>
    <pivotField showAll="0" insertBlankRow="1" defaultSubtotal="0">
      <items count="6">
        <item sd="0" x="0"/>
        <item x="1"/>
        <item sd="0" x="2"/>
        <item sd="0" x="3"/>
        <item x="4"/>
        <item sd="0" x="5"/>
      </items>
    </pivotField>
    <pivotField showAll="0" insertBlankRow="1" defaultSubtotal="0">
      <items count="126">
        <item sd="0" x="0"/>
        <item sd="0" x="1"/>
        <item sd="0" x="2"/>
        <item sd="0" x="3"/>
        <item sd="0" x="4"/>
        <item sd="0" x="5"/>
        <item sd="0" x="6"/>
        <item sd="0" x="7"/>
        <item sd="0" x="8"/>
        <item sd="0" x="9"/>
        <item sd="0" x="10"/>
        <item sd="0" x="11"/>
        <item sd="0" x="12"/>
        <item sd="0" x="13"/>
        <item sd="0" x="14"/>
        <item sd="0" x="15"/>
        <item sd="0" x="16"/>
        <item sd="0" x="17"/>
        <item sd="0" x="18"/>
        <item sd="0" x="19"/>
        <item sd="0" x="20"/>
        <item sd="0" x="21"/>
        <item sd="0" x="22"/>
        <item sd="0" x="23"/>
        <item sd="0" x="24"/>
        <item sd="0" x="25"/>
        <item sd="0" x="26"/>
        <item sd="0" x="27"/>
        <item sd="0" x="28"/>
        <item sd="0" x="29"/>
        <item sd="0" x="30"/>
        <item sd="0" x="31"/>
        <item sd="0" x="32"/>
        <item sd="0" x="33"/>
        <item sd="0" x="34"/>
        <item sd="0" x="35"/>
        <item sd="0" x="36"/>
        <item sd="0" x="37"/>
        <item sd="0" x="38"/>
        <item sd="0" x="39"/>
        <item sd="0" x="40"/>
        <item sd="0" x="41"/>
        <item sd="0" x="42"/>
        <item sd="0" x="43"/>
        <item sd="0" x="44"/>
        <item sd="0" x="45"/>
        <item sd="0" x="46"/>
        <item sd="0" x="47"/>
        <item sd="0" x="48"/>
        <item sd="0" x="49"/>
        <item sd="0" x="50"/>
        <item sd="0" x="51"/>
        <item sd="0" x="52"/>
        <item sd="0" x="53"/>
        <item sd="0" x="54"/>
        <item sd="0" x="55"/>
        <item sd="0" x="56"/>
        <item sd="0" x="57"/>
        <item sd="0" x="58"/>
        <item sd="0" x="59"/>
        <item sd="0" x="60"/>
        <item sd="0" x="61"/>
        <item sd="0" x="62"/>
        <item sd="0" x="63"/>
        <item sd="0" x="64"/>
        <item sd="0" x="65"/>
        <item sd="0" x="66"/>
        <item sd="0" x="67"/>
        <item sd="0" x="68"/>
        <item sd="0" x="69"/>
        <item sd="0" x="70"/>
        <item sd="0" x="71"/>
        <item sd="0" x="72"/>
        <item sd="0" x="73"/>
        <item sd="0" x="74"/>
        <item sd="0" x="75"/>
        <item sd="0" x="76"/>
        <item sd="0" x="77"/>
        <item sd="0" x="78"/>
        <item sd="0" x="79"/>
        <item sd="0" x="80"/>
        <item sd="0" x="81"/>
        <item sd="0" x="82"/>
        <item sd="0" x="83"/>
        <item sd="0" x="84"/>
        <item sd="0" x="85"/>
        <item sd="0" x="86"/>
        <item sd="0" x="87"/>
        <item sd="0" x="88"/>
        <item sd="0" x="89"/>
        <item sd="0" x="90"/>
        <item sd="0" x="91"/>
        <item sd="0" x="92"/>
        <item sd="0" x="93"/>
        <item sd="0" x="94"/>
        <item sd="0" x="95"/>
        <item sd="0" x="96"/>
        <item sd="0" x="97"/>
        <item sd="0" x="98"/>
        <item sd="0" x="99"/>
        <item sd="0" x="100"/>
        <item sd="0" x="101"/>
        <item sd="0" x="102"/>
        <item sd="0" x="103"/>
        <item sd="0" x="104"/>
        <item sd="0" x="105"/>
        <item sd="0" x="106"/>
        <item sd="0" x="107"/>
        <item sd="0" x="108"/>
        <item sd="0" x="109"/>
        <item sd="0" x="110"/>
        <item sd="0" x="111"/>
        <item sd="0" x="112"/>
        <item sd="0" x="113"/>
        <item sd="0" x="114"/>
        <item sd="0" x="115"/>
        <item sd="0" x="116"/>
        <item sd="0" x="117"/>
        <item sd="0" x="118"/>
        <item sd="0" x="119"/>
        <item sd="0" x="120"/>
        <item sd="0" x="121"/>
        <item sd="0" x="122"/>
        <item sd="0" x="123"/>
        <item sd="0" x="124"/>
        <item sd="0" x="125"/>
      </items>
    </pivotField>
  </pivotFields>
  <rowFields count="2">
    <field x="0"/>
    <field x="1"/>
  </rowFields>
  <rowItems count="3">
    <i>
      <x v="11"/>
    </i>
    <i t="blank">
      <x v="11"/>
    </i>
    <i t="grand">
      <x/>
    </i>
  </rowItems>
  <colFields count="1">
    <field x="-2"/>
  </colFields>
  <colItems count="4">
    <i>
      <x/>
    </i>
    <i i="1">
      <x v="1"/>
    </i>
    <i i="2">
      <x v="2"/>
    </i>
    <i i="3">
      <x v="3"/>
    </i>
  </colItems>
  <pageFields count="1">
    <pageField fld="18" hier="-1"/>
  </pageFields>
  <dataFields count="4">
    <dataField name="Somme de MONTANT DE CMD" fld="14" baseField="0" baseItem="0"/>
    <dataField name="Somme de MONTANT DÉJÀ FACTURÉ" fld="16" baseField="0" baseItem="0"/>
    <dataField name="Somme de ACOMPTE" fld="15" baseField="0" baseItem="0"/>
    <dataField name="Somme de RESTE A FACTURER" fld="17" baseField="0" baseItem="0"/>
  </dataFields>
  <formats count="335">
    <format dxfId="344">
      <pivotArea type="all" dataOnly="0" outline="0" fieldPosition="0"/>
    </format>
    <format dxfId="343">
      <pivotArea outline="0" collapsedLevelsAreSubtotals="1" fieldPosition="0"/>
    </format>
    <format dxfId="342">
      <pivotArea field="0" type="button" dataOnly="0" labelOnly="1" outline="0" axis="axisRow" fieldPosition="0"/>
    </format>
    <format dxfId="341">
      <pivotArea dataOnly="0" labelOnly="1" fieldPosition="0">
        <references count="1">
          <reference field="0" count="28">
            <x v="1"/>
            <x v="2"/>
            <x v="4"/>
            <x v="7"/>
            <x v="10"/>
            <x v="11"/>
            <x v="14"/>
            <x v="16"/>
            <x v="19"/>
            <x v="22"/>
            <x v="23"/>
            <x v="24"/>
            <x v="25"/>
            <x v="26"/>
            <x v="27"/>
            <x v="28"/>
            <x v="29"/>
            <x v="30"/>
            <x v="32"/>
            <x v="35"/>
            <x v="36"/>
            <x v="38"/>
            <x v="39"/>
            <x v="41"/>
            <x v="43"/>
            <x v="44"/>
            <x v="47"/>
            <x v="48"/>
          </reference>
        </references>
      </pivotArea>
    </format>
    <format dxfId="340">
      <pivotArea dataOnly="0" labelOnly="1" grandRow="1" outline="0" fieldPosition="0"/>
    </format>
    <format dxfId="339">
      <pivotArea dataOnly="0" labelOnly="1" fieldPosition="0">
        <references count="2">
          <reference field="0" count="1" selected="0">
            <x v="1"/>
          </reference>
          <reference field="1" count="1">
            <x v="460"/>
          </reference>
        </references>
      </pivotArea>
    </format>
    <format dxfId="338">
      <pivotArea dataOnly="0" labelOnly="1" fieldPosition="0">
        <references count="2">
          <reference field="0" count="1" selected="0">
            <x v="2"/>
          </reference>
          <reference field="1" count="1">
            <x v="8"/>
          </reference>
        </references>
      </pivotArea>
    </format>
    <format dxfId="337">
      <pivotArea dataOnly="0" labelOnly="1" fieldPosition="0">
        <references count="2">
          <reference field="0" count="1" selected="0">
            <x v="4"/>
          </reference>
          <reference field="1" count="1">
            <x v="288"/>
          </reference>
        </references>
      </pivotArea>
    </format>
    <format dxfId="336">
      <pivotArea dataOnly="0" labelOnly="1" fieldPosition="0">
        <references count="2">
          <reference field="0" count="1" selected="0">
            <x v="7"/>
          </reference>
          <reference field="1" count="6">
            <x v="11"/>
            <x v="12"/>
            <x v="14"/>
            <x v="434"/>
            <x v="435"/>
            <x v="436"/>
          </reference>
        </references>
      </pivotArea>
    </format>
    <format dxfId="335">
      <pivotArea dataOnly="0" labelOnly="1" fieldPosition="0">
        <references count="2">
          <reference field="0" count="1" selected="0">
            <x v="10"/>
          </reference>
          <reference field="1" count="1">
            <x v="511"/>
          </reference>
        </references>
      </pivotArea>
    </format>
    <format dxfId="334">
      <pivotArea dataOnly="0" labelOnly="1" fieldPosition="0">
        <references count="2">
          <reference field="0" count="1" selected="0">
            <x v="11"/>
          </reference>
          <reference field="1" count="4">
            <x v="437"/>
            <x v="438"/>
            <x v="439"/>
            <x v="441"/>
          </reference>
        </references>
      </pivotArea>
    </format>
    <format dxfId="333">
      <pivotArea dataOnly="0" labelOnly="1" fieldPosition="0">
        <references count="2">
          <reference field="0" count="1" selected="0">
            <x v="14"/>
          </reference>
          <reference field="1" count="1">
            <x v="331"/>
          </reference>
        </references>
      </pivotArea>
    </format>
    <format dxfId="332">
      <pivotArea dataOnly="0" labelOnly="1" fieldPosition="0">
        <references count="2">
          <reference field="0" count="1" selected="0">
            <x v="16"/>
          </reference>
          <reference field="1" count="1">
            <x v="468"/>
          </reference>
        </references>
      </pivotArea>
    </format>
    <format dxfId="331">
      <pivotArea dataOnly="0" labelOnly="1" fieldPosition="0">
        <references count="2">
          <reference field="0" count="1" selected="0">
            <x v="19"/>
          </reference>
          <reference field="1" count="1">
            <x v="357"/>
          </reference>
        </references>
      </pivotArea>
    </format>
    <format dxfId="330">
      <pivotArea dataOnly="0" labelOnly="1" fieldPosition="0">
        <references count="2">
          <reference field="0" count="1" selected="0">
            <x v="22"/>
          </reference>
          <reference field="1" count="1">
            <x v="433"/>
          </reference>
        </references>
      </pivotArea>
    </format>
    <format dxfId="329">
      <pivotArea dataOnly="0" labelOnly="1" fieldPosition="0">
        <references count="2">
          <reference field="0" count="1" selected="0">
            <x v="23"/>
          </reference>
          <reference field="1" count="7">
            <x v="125"/>
            <x v="126"/>
            <x v="128"/>
            <x v="129"/>
            <x v="272"/>
            <x v="274"/>
            <x v="327"/>
          </reference>
        </references>
      </pivotArea>
    </format>
    <format dxfId="328">
      <pivotArea dataOnly="0" labelOnly="1" fieldPosition="0">
        <references count="2">
          <reference field="0" count="1" selected="0">
            <x v="24"/>
          </reference>
          <reference field="1" count="1">
            <x v="137"/>
          </reference>
        </references>
      </pivotArea>
    </format>
    <format dxfId="327">
      <pivotArea dataOnly="0" labelOnly="1" fieldPosition="0">
        <references count="2">
          <reference field="0" count="1" selected="0">
            <x v="25"/>
          </reference>
          <reference field="1" count="10">
            <x v="130"/>
            <x v="131"/>
            <x v="132"/>
            <x v="133"/>
            <x v="135"/>
            <x v="136"/>
            <x v="138"/>
            <x v="139"/>
            <x v="273"/>
            <x v="298"/>
          </reference>
        </references>
      </pivotArea>
    </format>
    <format dxfId="326">
      <pivotArea dataOnly="0" labelOnly="1" fieldPosition="0">
        <references count="2">
          <reference field="0" count="1" selected="0">
            <x v="26"/>
          </reference>
          <reference field="1" count="2">
            <x v="336"/>
            <x v="337"/>
          </reference>
        </references>
      </pivotArea>
    </format>
    <format dxfId="325">
      <pivotArea dataOnly="0" labelOnly="1" fieldPosition="0">
        <references count="2">
          <reference field="0" count="1" selected="0">
            <x v="27"/>
          </reference>
          <reference field="1" count="1">
            <x v="339"/>
          </reference>
        </references>
      </pivotArea>
    </format>
    <format dxfId="324">
      <pivotArea dataOnly="0" labelOnly="1" fieldPosition="0">
        <references count="2">
          <reference field="0" count="1" selected="0">
            <x v="28"/>
          </reference>
          <reference field="1" count="3">
            <x v="113"/>
            <x v="118"/>
            <x v="123"/>
          </reference>
        </references>
      </pivotArea>
    </format>
    <format dxfId="323">
      <pivotArea dataOnly="0" labelOnly="1" fieldPosition="0">
        <references count="2">
          <reference field="0" count="1" selected="0">
            <x v="29"/>
          </reference>
          <reference field="1" count="5">
            <x v="100"/>
            <x v="117"/>
            <x v="121"/>
            <x v="122"/>
            <x v="275"/>
          </reference>
        </references>
      </pivotArea>
    </format>
    <format dxfId="322">
      <pivotArea dataOnly="0" labelOnly="1" fieldPosition="0">
        <references count="2">
          <reference field="0" count="1" selected="0">
            <x v="30"/>
          </reference>
          <reference field="1" count="3">
            <x v="108"/>
            <x v="120"/>
            <x v="285"/>
          </reference>
        </references>
      </pivotArea>
    </format>
    <format dxfId="321">
      <pivotArea dataOnly="0" labelOnly="1" fieldPosition="0">
        <references count="2">
          <reference field="0" count="1" selected="0">
            <x v="32"/>
          </reference>
          <reference field="1" count="23">
            <x v="244"/>
            <x v="245"/>
            <x v="250"/>
            <x v="252"/>
            <x v="254"/>
            <x v="255"/>
            <x v="256"/>
            <x v="257"/>
            <x v="260"/>
            <x v="261"/>
            <x v="262"/>
            <x v="263"/>
            <x v="264"/>
            <x v="265"/>
            <x v="266"/>
            <x v="267"/>
            <x v="268"/>
            <x v="269"/>
            <x v="270"/>
            <x v="322"/>
            <x v="323"/>
            <x v="324"/>
            <x v="325"/>
          </reference>
        </references>
      </pivotArea>
    </format>
    <format dxfId="320">
      <pivotArea dataOnly="0" labelOnly="1" fieldPosition="0">
        <references count="2">
          <reference field="0" count="1" selected="0">
            <x v="35"/>
          </reference>
          <reference field="1" count="3">
            <x v="410"/>
            <x v="425"/>
            <x v="426"/>
          </reference>
        </references>
      </pivotArea>
    </format>
    <format dxfId="319">
      <pivotArea dataOnly="0" labelOnly="1" fieldPosition="0">
        <references count="2">
          <reference field="0" count="1" selected="0">
            <x v="36"/>
          </reference>
          <reference field="1" count="5">
            <x v="473"/>
            <x v="497"/>
            <x v="498"/>
            <x v="499"/>
            <x v="500"/>
          </reference>
        </references>
      </pivotArea>
    </format>
    <format dxfId="318">
      <pivotArea dataOnly="0" labelOnly="1" fieldPosition="0">
        <references count="2">
          <reference field="0" count="1" selected="0">
            <x v="38"/>
          </reference>
          <reference field="1" count="1">
            <x v="501"/>
          </reference>
        </references>
      </pivotArea>
    </format>
    <format dxfId="317">
      <pivotArea dataOnly="0" labelOnly="1" fieldPosition="0">
        <references count="2">
          <reference field="0" count="1" selected="0">
            <x v="39"/>
          </reference>
          <reference field="1" count="2">
            <x v="352"/>
            <x v="353"/>
          </reference>
        </references>
      </pivotArea>
    </format>
    <format dxfId="316">
      <pivotArea dataOnly="0" labelOnly="1" fieldPosition="0">
        <references count="2">
          <reference field="0" count="1" selected="0">
            <x v="41"/>
          </reference>
          <reference field="1" count="16">
            <x v="374"/>
            <x v="380"/>
            <x v="401"/>
            <x v="404"/>
            <x v="405"/>
            <x v="406"/>
            <x v="407"/>
            <x v="409"/>
            <x v="412"/>
            <x v="416"/>
            <x v="418"/>
            <x v="421"/>
            <x v="422"/>
            <x v="423"/>
            <x v="424"/>
            <x v="427"/>
          </reference>
        </references>
      </pivotArea>
    </format>
    <format dxfId="315">
      <pivotArea dataOnly="0" labelOnly="1" fieldPosition="0">
        <references count="2">
          <reference field="0" count="1" selected="0">
            <x v="43"/>
          </reference>
          <reference field="1" count="1">
            <x v="290"/>
          </reference>
        </references>
      </pivotArea>
    </format>
    <format dxfId="314">
      <pivotArea dataOnly="0" labelOnly="1" fieldPosition="0">
        <references count="2">
          <reference field="0" count="1" selected="0">
            <x v="44"/>
          </reference>
          <reference field="1" count="1">
            <x v="354"/>
          </reference>
        </references>
      </pivotArea>
    </format>
    <format dxfId="313">
      <pivotArea dataOnly="0" labelOnly="1" fieldPosition="0">
        <references count="2">
          <reference field="0" count="1" selected="0">
            <x v="47"/>
          </reference>
          <reference field="1" count="5">
            <x v="347"/>
            <x v="348"/>
            <x v="349"/>
            <x v="350"/>
            <x v="432"/>
          </reference>
        </references>
      </pivotArea>
    </format>
    <format dxfId="312">
      <pivotArea dataOnly="0" labelOnly="1" fieldPosition="0">
        <references count="2">
          <reference field="0" count="1" selected="0">
            <x v="48"/>
          </reference>
          <reference field="1" count="1">
            <x v="356"/>
          </reference>
        </references>
      </pivotArea>
    </format>
    <format dxfId="311">
      <pivotArea dataOnly="0" labelOnly="1" outline="0" fieldPosition="0">
        <references count="1">
          <reference field="4294967294" count="4">
            <x v="0"/>
            <x v="1"/>
            <x v="2"/>
            <x v="3"/>
          </reference>
        </references>
      </pivotArea>
    </format>
    <format dxfId="310">
      <pivotArea type="all" dataOnly="0" outline="0" fieldPosition="0"/>
    </format>
    <format dxfId="309">
      <pivotArea outline="0" collapsedLevelsAreSubtotals="1" fieldPosition="0"/>
    </format>
    <format dxfId="308">
      <pivotArea field="0" type="button" dataOnly="0" labelOnly="1" outline="0" axis="axisRow" fieldPosition="0"/>
    </format>
    <format dxfId="307">
      <pivotArea dataOnly="0" labelOnly="1" fieldPosition="0">
        <references count="1">
          <reference field="0" count="28">
            <x v="1"/>
            <x v="2"/>
            <x v="4"/>
            <x v="7"/>
            <x v="10"/>
            <x v="11"/>
            <x v="14"/>
            <x v="16"/>
            <x v="19"/>
            <x v="22"/>
            <x v="23"/>
            <x v="24"/>
            <x v="25"/>
            <x v="26"/>
            <x v="27"/>
            <x v="28"/>
            <x v="29"/>
            <x v="30"/>
            <x v="32"/>
            <x v="35"/>
            <x v="36"/>
            <x v="38"/>
            <x v="39"/>
            <x v="41"/>
            <x v="43"/>
            <x v="44"/>
            <x v="47"/>
            <x v="48"/>
          </reference>
        </references>
      </pivotArea>
    </format>
    <format dxfId="306">
      <pivotArea dataOnly="0" labelOnly="1" grandRow="1" outline="0" fieldPosition="0"/>
    </format>
    <format dxfId="305">
      <pivotArea dataOnly="0" labelOnly="1" fieldPosition="0">
        <references count="2">
          <reference field="0" count="1" selected="0">
            <x v="1"/>
          </reference>
          <reference field="1" count="1">
            <x v="460"/>
          </reference>
        </references>
      </pivotArea>
    </format>
    <format dxfId="304">
      <pivotArea dataOnly="0" labelOnly="1" fieldPosition="0">
        <references count="2">
          <reference field="0" count="1" selected="0">
            <x v="2"/>
          </reference>
          <reference field="1" count="1">
            <x v="8"/>
          </reference>
        </references>
      </pivotArea>
    </format>
    <format dxfId="303">
      <pivotArea dataOnly="0" labelOnly="1" fieldPosition="0">
        <references count="2">
          <reference field="0" count="1" selected="0">
            <x v="4"/>
          </reference>
          <reference field="1" count="1">
            <x v="288"/>
          </reference>
        </references>
      </pivotArea>
    </format>
    <format dxfId="302">
      <pivotArea dataOnly="0" labelOnly="1" fieldPosition="0">
        <references count="2">
          <reference field="0" count="1" selected="0">
            <x v="7"/>
          </reference>
          <reference field="1" count="6">
            <x v="11"/>
            <x v="12"/>
            <x v="14"/>
            <x v="434"/>
            <x v="435"/>
            <x v="436"/>
          </reference>
        </references>
      </pivotArea>
    </format>
    <format dxfId="301">
      <pivotArea dataOnly="0" labelOnly="1" fieldPosition="0">
        <references count="2">
          <reference field="0" count="1" selected="0">
            <x v="10"/>
          </reference>
          <reference field="1" count="1">
            <x v="511"/>
          </reference>
        </references>
      </pivotArea>
    </format>
    <format dxfId="300">
      <pivotArea dataOnly="0" labelOnly="1" fieldPosition="0">
        <references count="2">
          <reference field="0" count="1" selected="0">
            <x v="11"/>
          </reference>
          <reference field="1" count="4">
            <x v="437"/>
            <x v="438"/>
            <x v="439"/>
            <x v="441"/>
          </reference>
        </references>
      </pivotArea>
    </format>
    <format dxfId="299">
      <pivotArea dataOnly="0" labelOnly="1" fieldPosition="0">
        <references count="2">
          <reference field="0" count="1" selected="0">
            <x v="14"/>
          </reference>
          <reference field="1" count="1">
            <x v="331"/>
          </reference>
        </references>
      </pivotArea>
    </format>
    <format dxfId="298">
      <pivotArea dataOnly="0" labelOnly="1" fieldPosition="0">
        <references count="2">
          <reference field="0" count="1" selected="0">
            <x v="16"/>
          </reference>
          <reference field="1" count="1">
            <x v="468"/>
          </reference>
        </references>
      </pivotArea>
    </format>
    <format dxfId="297">
      <pivotArea dataOnly="0" labelOnly="1" fieldPosition="0">
        <references count="2">
          <reference field="0" count="1" selected="0">
            <x v="19"/>
          </reference>
          <reference field="1" count="1">
            <x v="357"/>
          </reference>
        </references>
      </pivotArea>
    </format>
    <format dxfId="296">
      <pivotArea dataOnly="0" labelOnly="1" fieldPosition="0">
        <references count="2">
          <reference field="0" count="1" selected="0">
            <x v="22"/>
          </reference>
          <reference field="1" count="1">
            <x v="433"/>
          </reference>
        </references>
      </pivotArea>
    </format>
    <format dxfId="295">
      <pivotArea dataOnly="0" labelOnly="1" fieldPosition="0">
        <references count="2">
          <reference field="0" count="1" selected="0">
            <x v="23"/>
          </reference>
          <reference field="1" count="7">
            <x v="125"/>
            <x v="126"/>
            <x v="128"/>
            <x v="129"/>
            <x v="272"/>
            <x v="274"/>
            <x v="327"/>
          </reference>
        </references>
      </pivotArea>
    </format>
    <format dxfId="294">
      <pivotArea dataOnly="0" labelOnly="1" fieldPosition="0">
        <references count="2">
          <reference field="0" count="1" selected="0">
            <x v="24"/>
          </reference>
          <reference field="1" count="1">
            <x v="137"/>
          </reference>
        </references>
      </pivotArea>
    </format>
    <format dxfId="293">
      <pivotArea dataOnly="0" labelOnly="1" fieldPosition="0">
        <references count="2">
          <reference field="0" count="1" selected="0">
            <x v="25"/>
          </reference>
          <reference field="1" count="10">
            <x v="130"/>
            <x v="131"/>
            <x v="132"/>
            <x v="133"/>
            <x v="135"/>
            <x v="136"/>
            <x v="138"/>
            <x v="139"/>
            <x v="273"/>
            <x v="298"/>
          </reference>
        </references>
      </pivotArea>
    </format>
    <format dxfId="292">
      <pivotArea dataOnly="0" labelOnly="1" fieldPosition="0">
        <references count="2">
          <reference field="0" count="1" selected="0">
            <x v="26"/>
          </reference>
          <reference field="1" count="2">
            <x v="336"/>
            <x v="337"/>
          </reference>
        </references>
      </pivotArea>
    </format>
    <format dxfId="291">
      <pivotArea dataOnly="0" labelOnly="1" fieldPosition="0">
        <references count="2">
          <reference field="0" count="1" selected="0">
            <x v="27"/>
          </reference>
          <reference field="1" count="1">
            <x v="339"/>
          </reference>
        </references>
      </pivotArea>
    </format>
    <format dxfId="290">
      <pivotArea dataOnly="0" labelOnly="1" fieldPosition="0">
        <references count="2">
          <reference field="0" count="1" selected="0">
            <x v="28"/>
          </reference>
          <reference field="1" count="3">
            <x v="113"/>
            <x v="118"/>
            <x v="123"/>
          </reference>
        </references>
      </pivotArea>
    </format>
    <format dxfId="289">
      <pivotArea dataOnly="0" labelOnly="1" fieldPosition="0">
        <references count="2">
          <reference field="0" count="1" selected="0">
            <x v="29"/>
          </reference>
          <reference field="1" count="5">
            <x v="100"/>
            <x v="117"/>
            <x v="121"/>
            <x v="122"/>
            <x v="275"/>
          </reference>
        </references>
      </pivotArea>
    </format>
    <format dxfId="288">
      <pivotArea dataOnly="0" labelOnly="1" fieldPosition="0">
        <references count="2">
          <reference field="0" count="1" selected="0">
            <x v="30"/>
          </reference>
          <reference field="1" count="3">
            <x v="108"/>
            <x v="120"/>
            <x v="285"/>
          </reference>
        </references>
      </pivotArea>
    </format>
    <format dxfId="287">
      <pivotArea dataOnly="0" labelOnly="1" fieldPosition="0">
        <references count="2">
          <reference field="0" count="1" selected="0">
            <x v="32"/>
          </reference>
          <reference field="1" count="23">
            <x v="244"/>
            <x v="245"/>
            <x v="250"/>
            <x v="252"/>
            <x v="254"/>
            <x v="255"/>
            <x v="256"/>
            <x v="257"/>
            <x v="260"/>
            <x v="261"/>
            <x v="262"/>
            <x v="263"/>
            <x v="264"/>
            <x v="265"/>
            <x v="266"/>
            <x v="267"/>
            <x v="268"/>
            <x v="269"/>
            <x v="270"/>
            <x v="322"/>
            <x v="323"/>
            <x v="324"/>
            <x v="325"/>
          </reference>
        </references>
      </pivotArea>
    </format>
    <format dxfId="286">
      <pivotArea dataOnly="0" labelOnly="1" fieldPosition="0">
        <references count="2">
          <reference field="0" count="1" selected="0">
            <x v="35"/>
          </reference>
          <reference field="1" count="3">
            <x v="410"/>
            <x v="425"/>
            <x v="426"/>
          </reference>
        </references>
      </pivotArea>
    </format>
    <format dxfId="285">
      <pivotArea dataOnly="0" labelOnly="1" fieldPosition="0">
        <references count="2">
          <reference field="0" count="1" selected="0">
            <x v="36"/>
          </reference>
          <reference field="1" count="5">
            <x v="473"/>
            <x v="497"/>
            <x v="498"/>
            <x v="499"/>
            <x v="500"/>
          </reference>
        </references>
      </pivotArea>
    </format>
    <format dxfId="284">
      <pivotArea dataOnly="0" labelOnly="1" fieldPosition="0">
        <references count="2">
          <reference field="0" count="1" selected="0">
            <x v="38"/>
          </reference>
          <reference field="1" count="1">
            <x v="501"/>
          </reference>
        </references>
      </pivotArea>
    </format>
    <format dxfId="283">
      <pivotArea dataOnly="0" labelOnly="1" fieldPosition="0">
        <references count="2">
          <reference field="0" count="1" selected="0">
            <x v="39"/>
          </reference>
          <reference field="1" count="2">
            <x v="352"/>
            <x v="353"/>
          </reference>
        </references>
      </pivotArea>
    </format>
    <format dxfId="282">
      <pivotArea dataOnly="0" labelOnly="1" fieldPosition="0">
        <references count="2">
          <reference field="0" count="1" selected="0">
            <x v="41"/>
          </reference>
          <reference field="1" count="16">
            <x v="374"/>
            <x v="380"/>
            <x v="401"/>
            <x v="404"/>
            <x v="405"/>
            <x v="406"/>
            <x v="407"/>
            <x v="409"/>
            <x v="412"/>
            <x v="416"/>
            <x v="418"/>
            <x v="421"/>
            <x v="422"/>
            <x v="423"/>
            <x v="424"/>
            <x v="427"/>
          </reference>
        </references>
      </pivotArea>
    </format>
    <format dxfId="281">
      <pivotArea dataOnly="0" labelOnly="1" fieldPosition="0">
        <references count="2">
          <reference field="0" count="1" selected="0">
            <x v="43"/>
          </reference>
          <reference field="1" count="1">
            <x v="290"/>
          </reference>
        </references>
      </pivotArea>
    </format>
    <format dxfId="280">
      <pivotArea dataOnly="0" labelOnly="1" fieldPosition="0">
        <references count="2">
          <reference field="0" count="1" selected="0">
            <x v="44"/>
          </reference>
          <reference field="1" count="1">
            <x v="354"/>
          </reference>
        </references>
      </pivotArea>
    </format>
    <format dxfId="279">
      <pivotArea dataOnly="0" labelOnly="1" fieldPosition="0">
        <references count="2">
          <reference field="0" count="1" selected="0">
            <x v="47"/>
          </reference>
          <reference field="1" count="5">
            <x v="347"/>
            <x v="348"/>
            <x v="349"/>
            <x v="350"/>
            <x v="432"/>
          </reference>
        </references>
      </pivotArea>
    </format>
    <format dxfId="278">
      <pivotArea dataOnly="0" labelOnly="1" fieldPosition="0">
        <references count="2">
          <reference field="0" count="1" selected="0">
            <x v="48"/>
          </reference>
          <reference field="1" count="1">
            <x v="356"/>
          </reference>
        </references>
      </pivotArea>
    </format>
    <format dxfId="277">
      <pivotArea dataOnly="0" labelOnly="1" outline="0" fieldPosition="0">
        <references count="1">
          <reference field="4294967294" count="4">
            <x v="0"/>
            <x v="1"/>
            <x v="2"/>
            <x v="3"/>
          </reference>
        </references>
      </pivotArea>
    </format>
    <format dxfId="276">
      <pivotArea type="all" dataOnly="0" outline="0" fieldPosition="0"/>
    </format>
    <format dxfId="275">
      <pivotArea outline="0" collapsedLevelsAreSubtotals="1" fieldPosition="0"/>
    </format>
    <format dxfId="274">
      <pivotArea field="0" type="button" dataOnly="0" labelOnly="1" outline="0" axis="axisRow" fieldPosition="0"/>
    </format>
    <format dxfId="273">
      <pivotArea dataOnly="0" labelOnly="1" fieldPosition="0">
        <references count="1">
          <reference field="0" count="28">
            <x v="1"/>
            <x v="2"/>
            <x v="4"/>
            <x v="7"/>
            <x v="10"/>
            <x v="11"/>
            <x v="14"/>
            <x v="16"/>
            <x v="19"/>
            <x v="22"/>
            <x v="23"/>
            <x v="24"/>
            <x v="25"/>
            <x v="26"/>
            <x v="27"/>
            <x v="28"/>
            <x v="29"/>
            <x v="30"/>
            <x v="32"/>
            <x v="35"/>
            <x v="36"/>
            <x v="38"/>
            <x v="39"/>
            <x v="41"/>
            <x v="43"/>
            <x v="44"/>
            <x v="47"/>
            <x v="48"/>
          </reference>
        </references>
      </pivotArea>
    </format>
    <format dxfId="272">
      <pivotArea dataOnly="0" labelOnly="1" grandRow="1" outline="0" fieldPosition="0"/>
    </format>
    <format dxfId="271">
      <pivotArea dataOnly="0" labelOnly="1" fieldPosition="0">
        <references count="2">
          <reference field="0" count="1" selected="0">
            <x v="1"/>
          </reference>
          <reference field="1" count="1">
            <x v="460"/>
          </reference>
        </references>
      </pivotArea>
    </format>
    <format dxfId="270">
      <pivotArea dataOnly="0" labelOnly="1" fieldPosition="0">
        <references count="2">
          <reference field="0" count="1" selected="0">
            <x v="2"/>
          </reference>
          <reference field="1" count="1">
            <x v="8"/>
          </reference>
        </references>
      </pivotArea>
    </format>
    <format dxfId="269">
      <pivotArea dataOnly="0" labelOnly="1" fieldPosition="0">
        <references count="2">
          <reference field="0" count="1" selected="0">
            <x v="4"/>
          </reference>
          <reference field="1" count="1">
            <x v="288"/>
          </reference>
        </references>
      </pivotArea>
    </format>
    <format dxfId="268">
      <pivotArea dataOnly="0" labelOnly="1" fieldPosition="0">
        <references count="2">
          <reference field="0" count="1" selected="0">
            <x v="7"/>
          </reference>
          <reference field="1" count="6">
            <x v="11"/>
            <x v="12"/>
            <x v="14"/>
            <x v="434"/>
            <x v="435"/>
            <x v="436"/>
          </reference>
        </references>
      </pivotArea>
    </format>
    <format dxfId="267">
      <pivotArea dataOnly="0" labelOnly="1" fieldPosition="0">
        <references count="2">
          <reference field="0" count="1" selected="0">
            <x v="10"/>
          </reference>
          <reference field="1" count="1">
            <x v="511"/>
          </reference>
        </references>
      </pivotArea>
    </format>
    <format dxfId="266">
      <pivotArea dataOnly="0" labelOnly="1" fieldPosition="0">
        <references count="2">
          <reference field="0" count="1" selected="0">
            <x v="11"/>
          </reference>
          <reference field="1" count="4">
            <x v="437"/>
            <x v="438"/>
            <x v="439"/>
            <x v="441"/>
          </reference>
        </references>
      </pivotArea>
    </format>
    <format dxfId="265">
      <pivotArea dataOnly="0" labelOnly="1" fieldPosition="0">
        <references count="2">
          <reference field="0" count="1" selected="0">
            <x v="14"/>
          </reference>
          <reference field="1" count="1">
            <x v="331"/>
          </reference>
        </references>
      </pivotArea>
    </format>
    <format dxfId="264">
      <pivotArea dataOnly="0" labelOnly="1" fieldPosition="0">
        <references count="2">
          <reference field="0" count="1" selected="0">
            <x v="16"/>
          </reference>
          <reference field="1" count="1">
            <x v="468"/>
          </reference>
        </references>
      </pivotArea>
    </format>
    <format dxfId="263">
      <pivotArea dataOnly="0" labelOnly="1" fieldPosition="0">
        <references count="2">
          <reference field="0" count="1" selected="0">
            <x v="19"/>
          </reference>
          <reference field="1" count="1">
            <x v="357"/>
          </reference>
        </references>
      </pivotArea>
    </format>
    <format dxfId="262">
      <pivotArea dataOnly="0" labelOnly="1" fieldPosition="0">
        <references count="2">
          <reference field="0" count="1" selected="0">
            <x v="22"/>
          </reference>
          <reference field="1" count="1">
            <x v="433"/>
          </reference>
        </references>
      </pivotArea>
    </format>
    <format dxfId="261">
      <pivotArea dataOnly="0" labelOnly="1" fieldPosition="0">
        <references count="2">
          <reference field="0" count="1" selected="0">
            <x v="23"/>
          </reference>
          <reference field="1" count="7">
            <x v="125"/>
            <x v="126"/>
            <x v="128"/>
            <x v="129"/>
            <x v="272"/>
            <x v="274"/>
            <x v="327"/>
          </reference>
        </references>
      </pivotArea>
    </format>
    <format dxfId="260">
      <pivotArea dataOnly="0" labelOnly="1" fieldPosition="0">
        <references count="2">
          <reference field="0" count="1" selected="0">
            <x v="24"/>
          </reference>
          <reference field="1" count="1">
            <x v="137"/>
          </reference>
        </references>
      </pivotArea>
    </format>
    <format dxfId="259">
      <pivotArea dataOnly="0" labelOnly="1" fieldPosition="0">
        <references count="2">
          <reference field="0" count="1" selected="0">
            <x v="25"/>
          </reference>
          <reference field="1" count="10">
            <x v="130"/>
            <x v="131"/>
            <x v="132"/>
            <x v="133"/>
            <x v="135"/>
            <x v="136"/>
            <x v="138"/>
            <x v="139"/>
            <x v="273"/>
            <x v="298"/>
          </reference>
        </references>
      </pivotArea>
    </format>
    <format dxfId="258">
      <pivotArea dataOnly="0" labelOnly="1" fieldPosition="0">
        <references count="2">
          <reference field="0" count="1" selected="0">
            <x v="26"/>
          </reference>
          <reference field="1" count="2">
            <x v="336"/>
            <x v="337"/>
          </reference>
        </references>
      </pivotArea>
    </format>
    <format dxfId="257">
      <pivotArea dataOnly="0" labelOnly="1" fieldPosition="0">
        <references count="2">
          <reference field="0" count="1" selected="0">
            <x v="27"/>
          </reference>
          <reference field="1" count="1">
            <x v="339"/>
          </reference>
        </references>
      </pivotArea>
    </format>
    <format dxfId="256">
      <pivotArea dataOnly="0" labelOnly="1" fieldPosition="0">
        <references count="2">
          <reference field="0" count="1" selected="0">
            <x v="28"/>
          </reference>
          <reference field="1" count="3">
            <x v="113"/>
            <x v="118"/>
            <x v="123"/>
          </reference>
        </references>
      </pivotArea>
    </format>
    <format dxfId="255">
      <pivotArea dataOnly="0" labelOnly="1" fieldPosition="0">
        <references count="2">
          <reference field="0" count="1" selected="0">
            <x v="29"/>
          </reference>
          <reference field="1" count="5">
            <x v="100"/>
            <x v="117"/>
            <x v="121"/>
            <x v="122"/>
            <x v="275"/>
          </reference>
        </references>
      </pivotArea>
    </format>
    <format dxfId="254">
      <pivotArea dataOnly="0" labelOnly="1" fieldPosition="0">
        <references count="2">
          <reference field="0" count="1" selected="0">
            <x v="30"/>
          </reference>
          <reference field="1" count="3">
            <x v="108"/>
            <x v="120"/>
            <x v="285"/>
          </reference>
        </references>
      </pivotArea>
    </format>
    <format dxfId="253">
      <pivotArea dataOnly="0" labelOnly="1" fieldPosition="0">
        <references count="2">
          <reference field="0" count="1" selected="0">
            <x v="32"/>
          </reference>
          <reference field="1" count="23">
            <x v="244"/>
            <x v="245"/>
            <x v="250"/>
            <x v="252"/>
            <x v="254"/>
            <x v="255"/>
            <x v="256"/>
            <x v="257"/>
            <x v="260"/>
            <x v="261"/>
            <x v="262"/>
            <x v="263"/>
            <x v="264"/>
            <x v="265"/>
            <x v="266"/>
            <x v="267"/>
            <x v="268"/>
            <x v="269"/>
            <x v="270"/>
            <x v="322"/>
            <x v="323"/>
            <x v="324"/>
            <x v="325"/>
          </reference>
        </references>
      </pivotArea>
    </format>
    <format dxfId="252">
      <pivotArea dataOnly="0" labelOnly="1" fieldPosition="0">
        <references count="2">
          <reference field="0" count="1" selected="0">
            <x v="35"/>
          </reference>
          <reference field="1" count="3">
            <x v="410"/>
            <x v="425"/>
            <x v="426"/>
          </reference>
        </references>
      </pivotArea>
    </format>
    <format dxfId="251">
      <pivotArea dataOnly="0" labelOnly="1" fieldPosition="0">
        <references count="2">
          <reference field="0" count="1" selected="0">
            <x v="36"/>
          </reference>
          <reference field="1" count="5">
            <x v="473"/>
            <x v="497"/>
            <x v="498"/>
            <x v="499"/>
            <x v="500"/>
          </reference>
        </references>
      </pivotArea>
    </format>
    <format dxfId="250">
      <pivotArea dataOnly="0" labelOnly="1" fieldPosition="0">
        <references count="2">
          <reference field="0" count="1" selected="0">
            <x v="38"/>
          </reference>
          <reference field="1" count="1">
            <x v="501"/>
          </reference>
        </references>
      </pivotArea>
    </format>
    <format dxfId="249">
      <pivotArea dataOnly="0" labelOnly="1" fieldPosition="0">
        <references count="2">
          <reference field="0" count="1" selected="0">
            <x v="39"/>
          </reference>
          <reference field="1" count="2">
            <x v="352"/>
            <x v="353"/>
          </reference>
        </references>
      </pivotArea>
    </format>
    <format dxfId="248">
      <pivotArea dataOnly="0" labelOnly="1" fieldPosition="0">
        <references count="2">
          <reference field="0" count="1" selected="0">
            <x v="41"/>
          </reference>
          <reference field="1" count="16">
            <x v="374"/>
            <x v="380"/>
            <x v="401"/>
            <x v="404"/>
            <x v="405"/>
            <x v="406"/>
            <x v="407"/>
            <x v="409"/>
            <x v="412"/>
            <x v="416"/>
            <x v="418"/>
            <x v="421"/>
            <x v="422"/>
            <x v="423"/>
            <x v="424"/>
            <x v="427"/>
          </reference>
        </references>
      </pivotArea>
    </format>
    <format dxfId="247">
      <pivotArea dataOnly="0" labelOnly="1" fieldPosition="0">
        <references count="2">
          <reference field="0" count="1" selected="0">
            <x v="43"/>
          </reference>
          <reference field="1" count="1">
            <x v="290"/>
          </reference>
        </references>
      </pivotArea>
    </format>
    <format dxfId="246">
      <pivotArea dataOnly="0" labelOnly="1" fieldPosition="0">
        <references count="2">
          <reference field="0" count="1" selected="0">
            <x v="44"/>
          </reference>
          <reference field="1" count="1">
            <x v="354"/>
          </reference>
        </references>
      </pivotArea>
    </format>
    <format dxfId="245">
      <pivotArea dataOnly="0" labelOnly="1" fieldPosition="0">
        <references count="2">
          <reference field="0" count="1" selected="0">
            <x v="47"/>
          </reference>
          <reference field="1" count="5">
            <x v="347"/>
            <x v="348"/>
            <x v="349"/>
            <x v="350"/>
            <x v="432"/>
          </reference>
        </references>
      </pivotArea>
    </format>
    <format dxfId="244">
      <pivotArea dataOnly="0" labelOnly="1" fieldPosition="0">
        <references count="2">
          <reference field="0" count="1" selected="0">
            <x v="48"/>
          </reference>
          <reference field="1" count="1">
            <x v="356"/>
          </reference>
        </references>
      </pivotArea>
    </format>
    <format dxfId="243">
      <pivotArea dataOnly="0" labelOnly="1" outline="0" fieldPosition="0">
        <references count="1">
          <reference field="4294967294" count="4">
            <x v="0"/>
            <x v="1"/>
            <x v="2"/>
            <x v="3"/>
          </reference>
        </references>
      </pivotArea>
    </format>
    <format dxfId="242">
      <pivotArea collapsedLevelsAreSubtotals="1" fieldPosition="0">
        <references count="1">
          <reference field="0" count="1">
            <x v="1"/>
          </reference>
        </references>
      </pivotArea>
    </format>
    <format dxfId="241">
      <pivotArea dataOnly="0" labelOnly="1" fieldPosition="0">
        <references count="1">
          <reference field="0" count="1">
            <x v="1"/>
          </reference>
        </references>
      </pivotArea>
    </format>
    <format dxfId="240">
      <pivotArea collapsedLevelsAreSubtotals="1" fieldPosition="0">
        <references count="1">
          <reference field="0" count="1">
            <x v="2"/>
          </reference>
        </references>
      </pivotArea>
    </format>
    <format dxfId="239">
      <pivotArea dataOnly="0" labelOnly="1" fieldPosition="0">
        <references count="1">
          <reference field="0" count="1">
            <x v="2"/>
          </reference>
        </references>
      </pivotArea>
    </format>
    <format dxfId="238">
      <pivotArea collapsedLevelsAreSubtotals="1" fieldPosition="0">
        <references count="1">
          <reference field="0" count="1">
            <x v="4"/>
          </reference>
        </references>
      </pivotArea>
    </format>
    <format dxfId="237">
      <pivotArea dataOnly="0" labelOnly="1" fieldPosition="0">
        <references count="1">
          <reference field="0" count="1">
            <x v="4"/>
          </reference>
        </references>
      </pivotArea>
    </format>
    <format dxfId="236">
      <pivotArea collapsedLevelsAreSubtotals="1" fieldPosition="0">
        <references count="1">
          <reference field="0" count="1">
            <x v="7"/>
          </reference>
        </references>
      </pivotArea>
    </format>
    <format dxfId="235">
      <pivotArea dataOnly="0" labelOnly="1" fieldPosition="0">
        <references count="1">
          <reference field="0" count="1">
            <x v="7"/>
          </reference>
        </references>
      </pivotArea>
    </format>
    <format dxfId="234">
      <pivotArea collapsedLevelsAreSubtotals="1" fieldPosition="0">
        <references count="1">
          <reference field="0" count="1">
            <x v="10"/>
          </reference>
        </references>
      </pivotArea>
    </format>
    <format dxfId="233">
      <pivotArea dataOnly="0" labelOnly="1" fieldPosition="0">
        <references count="1">
          <reference field="0" count="1">
            <x v="10"/>
          </reference>
        </references>
      </pivotArea>
    </format>
    <format dxfId="232">
      <pivotArea collapsedLevelsAreSubtotals="1" fieldPosition="0">
        <references count="1">
          <reference field="0" count="1">
            <x v="11"/>
          </reference>
        </references>
      </pivotArea>
    </format>
    <format dxfId="231">
      <pivotArea dataOnly="0" labelOnly="1" fieldPosition="0">
        <references count="1">
          <reference field="0" count="1">
            <x v="11"/>
          </reference>
        </references>
      </pivotArea>
    </format>
    <format dxfId="230">
      <pivotArea collapsedLevelsAreSubtotals="1" fieldPosition="0">
        <references count="1">
          <reference field="0" count="1">
            <x v="14"/>
          </reference>
        </references>
      </pivotArea>
    </format>
    <format dxfId="229">
      <pivotArea dataOnly="0" labelOnly="1" fieldPosition="0">
        <references count="1">
          <reference field="0" count="1">
            <x v="14"/>
          </reference>
        </references>
      </pivotArea>
    </format>
    <format dxfId="228">
      <pivotArea collapsedLevelsAreSubtotals="1" fieldPosition="0">
        <references count="1">
          <reference field="0" count="1">
            <x v="16"/>
          </reference>
        </references>
      </pivotArea>
    </format>
    <format dxfId="227">
      <pivotArea dataOnly="0" labelOnly="1" fieldPosition="0">
        <references count="1">
          <reference field="0" count="1">
            <x v="16"/>
          </reference>
        </references>
      </pivotArea>
    </format>
    <format dxfId="226">
      <pivotArea collapsedLevelsAreSubtotals="1" fieldPosition="0">
        <references count="1">
          <reference field="0" count="1">
            <x v="19"/>
          </reference>
        </references>
      </pivotArea>
    </format>
    <format dxfId="225">
      <pivotArea dataOnly="0" labelOnly="1" fieldPosition="0">
        <references count="1">
          <reference field="0" count="1">
            <x v="19"/>
          </reference>
        </references>
      </pivotArea>
    </format>
    <format dxfId="224">
      <pivotArea collapsedLevelsAreSubtotals="1" fieldPosition="0">
        <references count="1">
          <reference field="0" count="1">
            <x v="22"/>
          </reference>
        </references>
      </pivotArea>
    </format>
    <format dxfId="223">
      <pivotArea dataOnly="0" labelOnly="1" fieldPosition="0">
        <references count="1">
          <reference field="0" count="1">
            <x v="22"/>
          </reference>
        </references>
      </pivotArea>
    </format>
    <format dxfId="222">
      <pivotArea collapsedLevelsAreSubtotals="1" fieldPosition="0">
        <references count="1">
          <reference field="0" count="1">
            <x v="23"/>
          </reference>
        </references>
      </pivotArea>
    </format>
    <format dxfId="221">
      <pivotArea dataOnly="0" labelOnly="1" fieldPosition="0">
        <references count="1">
          <reference field="0" count="1">
            <x v="23"/>
          </reference>
        </references>
      </pivotArea>
    </format>
    <format dxfId="220">
      <pivotArea collapsedLevelsAreSubtotals="1" fieldPosition="0">
        <references count="1">
          <reference field="0" count="1">
            <x v="24"/>
          </reference>
        </references>
      </pivotArea>
    </format>
    <format dxfId="219">
      <pivotArea dataOnly="0" labelOnly="1" fieldPosition="0">
        <references count="1">
          <reference field="0" count="1">
            <x v="24"/>
          </reference>
        </references>
      </pivotArea>
    </format>
    <format dxfId="218">
      <pivotArea collapsedLevelsAreSubtotals="1" fieldPosition="0">
        <references count="1">
          <reference field="0" count="1">
            <x v="25"/>
          </reference>
        </references>
      </pivotArea>
    </format>
    <format dxfId="217">
      <pivotArea dataOnly="0" labelOnly="1" fieldPosition="0">
        <references count="1">
          <reference field="0" count="1">
            <x v="25"/>
          </reference>
        </references>
      </pivotArea>
    </format>
    <format dxfId="216">
      <pivotArea collapsedLevelsAreSubtotals="1" fieldPosition="0">
        <references count="1">
          <reference field="0" count="1">
            <x v="26"/>
          </reference>
        </references>
      </pivotArea>
    </format>
    <format dxfId="215">
      <pivotArea dataOnly="0" labelOnly="1" fieldPosition="0">
        <references count="1">
          <reference field="0" count="1">
            <x v="26"/>
          </reference>
        </references>
      </pivotArea>
    </format>
    <format dxfId="214">
      <pivotArea collapsedLevelsAreSubtotals="1" fieldPosition="0">
        <references count="1">
          <reference field="0" count="1">
            <x v="27"/>
          </reference>
        </references>
      </pivotArea>
    </format>
    <format dxfId="213">
      <pivotArea dataOnly="0" labelOnly="1" fieldPosition="0">
        <references count="1">
          <reference field="0" count="1">
            <x v="27"/>
          </reference>
        </references>
      </pivotArea>
    </format>
    <format dxfId="212">
      <pivotArea collapsedLevelsAreSubtotals="1" fieldPosition="0">
        <references count="1">
          <reference field="0" count="1">
            <x v="28"/>
          </reference>
        </references>
      </pivotArea>
    </format>
    <format dxfId="211">
      <pivotArea dataOnly="0" labelOnly="1" fieldPosition="0">
        <references count="1">
          <reference field="0" count="1">
            <x v="28"/>
          </reference>
        </references>
      </pivotArea>
    </format>
    <format dxfId="210">
      <pivotArea collapsedLevelsAreSubtotals="1" fieldPosition="0">
        <references count="1">
          <reference field="0" count="1">
            <x v="29"/>
          </reference>
        </references>
      </pivotArea>
    </format>
    <format dxfId="209">
      <pivotArea dataOnly="0" labelOnly="1" fieldPosition="0">
        <references count="1">
          <reference field="0" count="1">
            <x v="29"/>
          </reference>
        </references>
      </pivotArea>
    </format>
    <format dxfId="208">
      <pivotArea collapsedLevelsAreSubtotals="1" fieldPosition="0">
        <references count="1">
          <reference field="0" count="1">
            <x v="30"/>
          </reference>
        </references>
      </pivotArea>
    </format>
    <format dxfId="207">
      <pivotArea dataOnly="0" labelOnly="1" fieldPosition="0">
        <references count="1">
          <reference field="0" count="1">
            <x v="30"/>
          </reference>
        </references>
      </pivotArea>
    </format>
    <format dxfId="206">
      <pivotArea collapsedLevelsAreSubtotals="1" fieldPosition="0">
        <references count="1">
          <reference field="0" count="1">
            <x v="32"/>
          </reference>
        </references>
      </pivotArea>
    </format>
    <format dxfId="205">
      <pivotArea dataOnly="0" labelOnly="1" fieldPosition="0">
        <references count="1">
          <reference field="0" count="1">
            <x v="32"/>
          </reference>
        </references>
      </pivotArea>
    </format>
    <format dxfId="204">
      <pivotArea collapsedLevelsAreSubtotals="1" fieldPosition="0">
        <references count="1">
          <reference field="0" count="1">
            <x v="35"/>
          </reference>
        </references>
      </pivotArea>
    </format>
    <format dxfId="203">
      <pivotArea dataOnly="0" labelOnly="1" fieldPosition="0">
        <references count="1">
          <reference field="0" count="1">
            <x v="35"/>
          </reference>
        </references>
      </pivotArea>
    </format>
    <format dxfId="202">
      <pivotArea collapsedLevelsAreSubtotals="1" fieldPosition="0">
        <references count="1">
          <reference field="0" count="1">
            <x v="36"/>
          </reference>
        </references>
      </pivotArea>
    </format>
    <format dxfId="201">
      <pivotArea dataOnly="0" labelOnly="1" fieldPosition="0">
        <references count="1">
          <reference field="0" count="1">
            <x v="36"/>
          </reference>
        </references>
      </pivotArea>
    </format>
    <format dxfId="200">
      <pivotArea collapsedLevelsAreSubtotals="1" fieldPosition="0">
        <references count="1">
          <reference field="0" count="1">
            <x v="38"/>
          </reference>
        </references>
      </pivotArea>
    </format>
    <format dxfId="199">
      <pivotArea dataOnly="0" labelOnly="1" fieldPosition="0">
        <references count="1">
          <reference field="0" count="1">
            <x v="38"/>
          </reference>
        </references>
      </pivotArea>
    </format>
    <format dxfId="198">
      <pivotArea collapsedLevelsAreSubtotals="1" fieldPosition="0">
        <references count="1">
          <reference field="0" count="1">
            <x v="39"/>
          </reference>
        </references>
      </pivotArea>
    </format>
    <format dxfId="197">
      <pivotArea dataOnly="0" labelOnly="1" fieldPosition="0">
        <references count="1">
          <reference field="0" count="1">
            <x v="39"/>
          </reference>
        </references>
      </pivotArea>
    </format>
    <format dxfId="196">
      <pivotArea collapsedLevelsAreSubtotals="1" fieldPosition="0">
        <references count="1">
          <reference field="0" count="1">
            <x v="41"/>
          </reference>
        </references>
      </pivotArea>
    </format>
    <format dxfId="195">
      <pivotArea dataOnly="0" labelOnly="1" fieldPosition="0">
        <references count="1">
          <reference field="0" count="1">
            <x v="41"/>
          </reference>
        </references>
      </pivotArea>
    </format>
    <format dxfId="194">
      <pivotArea collapsedLevelsAreSubtotals="1" fieldPosition="0">
        <references count="1">
          <reference field="0" count="1">
            <x v="43"/>
          </reference>
        </references>
      </pivotArea>
    </format>
    <format dxfId="193">
      <pivotArea dataOnly="0" labelOnly="1" fieldPosition="0">
        <references count="1">
          <reference field="0" count="1">
            <x v="43"/>
          </reference>
        </references>
      </pivotArea>
    </format>
    <format dxfId="192">
      <pivotArea collapsedLevelsAreSubtotals="1" fieldPosition="0">
        <references count="1">
          <reference field="0" count="1">
            <x v="44"/>
          </reference>
        </references>
      </pivotArea>
    </format>
    <format dxfId="191">
      <pivotArea dataOnly="0" labelOnly="1" fieldPosition="0">
        <references count="1">
          <reference field="0" count="1">
            <x v="44"/>
          </reference>
        </references>
      </pivotArea>
    </format>
    <format dxfId="190">
      <pivotArea collapsedLevelsAreSubtotals="1" fieldPosition="0">
        <references count="1">
          <reference field="0" count="1">
            <x v="47"/>
          </reference>
        </references>
      </pivotArea>
    </format>
    <format dxfId="189">
      <pivotArea dataOnly="0" labelOnly="1" fieldPosition="0">
        <references count="1">
          <reference field="0" count="1">
            <x v="47"/>
          </reference>
        </references>
      </pivotArea>
    </format>
    <format dxfId="188">
      <pivotArea collapsedLevelsAreSubtotals="1" fieldPosition="0">
        <references count="1">
          <reference field="0" count="1">
            <x v="48"/>
          </reference>
        </references>
      </pivotArea>
    </format>
    <format dxfId="187">
      <pivotArea dataOnly="0" labelOnly="1" fieldPosition="0">
        <references count="1">
          <reference field="0" count="1">
            <x v="48"/>
          </reference>
        </references>
      </pivotArea>
    </format>
    <format dxfId="186">
      <pivotArea collapsedLevelsAreSubtotals="1" fieldPosition="0">
        <references count="1">
          <reference field="0" count="1">
            <x v="1"/>
          </reference>
        </references>
      </pivotArea>
    </format>
    <format dxfId="185">
      <pivotArea dataOnly="0" labelOnly="1" fieldPosition="0">
        <references count="1">
          <reference field="0" count="1">
            <x v="1"/>
          </reference>
        </references>
      </pivotArea>
    </format>
    <format dxfId="184">
      <pivotArea collapsedLevelsAreSubtotals="1" fieldPosition="0">
        <references count="1">
          <reference field="0" count="1">
            <x v="2"/>
          </reference>
        </references>
      </pivotArea>
    </format>
    <format dxfId="183">
      <pivotArea dataOnly="0" labelOnly="1" fieldPosition="0">
        <references count="1">
          <reference field="0" count="1">
            <x v="2"/>
          </reference>
        </references>
      </pivotArea>
    </format>
    <format dxfId="182">
      <pivotArea collapsedLevelsAreSubtotals="1" fieldPosition="0">
        <references count="1">
          <reference field="0" count="1">
            <x v="4"/>
          </reference>
        </references>
      </pivotArea>
    </format>
    <format dxfId="181">
      <pivotArea dataOnly="0" labelOnly="1" fieldPosition="0">
        <references count="1">
          <reference field="0" count="1">
            <x v="4"/>
          </reference>
        </references>
      </pivotArea>
    </format>
    <format dxfId="180">
      <pivotArea collapsedLevelsAreSubtotals="1" fieldPosition="0">
        <references count="1">
          <reference field="0" count="1">
            <x v="7"/>
          </reference>
        </references>
      </pivotArea>
    </format>
    <format dxfId="179">
      <pivotArea dataOnly="0" labelOnly="1" fieldPosition="0">
        <references count="1">
          <reference field="0" count="1">
            <x v="7"/>
          </reference>
        </references>
      </pivotArea>
    </format>
    <format dxfId="178">
      <pivotArea collapsedLevelsAreSubtotals="1" fieldPosition="0">
        <references count="1">
          <reference field="0" count="1">
            <x v="10"/>
          </reference>
        </references>
      </pivotArea>
    </format>
    <format dxfId="177">
      <pivotArea dataOnly="0" labelOnly="1" fieldPosition="0">
        <references count="1">
          <reference field="0" count="1">
            <x v="10"/>
          </reference>
        </references>
      </pivotArea>
    </format>
    <format dxfId="176">
      <pivotArea collapsedLevelsAreSubtotals="1" fieldPosition="0">
        <references count="1">
          <reference field="0" count="1">
            <x v="11"/>
          </reference>
        </references>
      </pivotArea>
    </format>
    <format dxfId="175">
      <pivotArea dataOnly="0" labelOnly="1" fieldPosition="0">
        <references count="1">
          <reference field="0" count="1">
            <x v="11"/>
          </reference>
        </references>
      </pivotArea>
    </format>
    <format dxfId="174">
      <pivotArea collapsedLevelsAreSubtotals="1" fieldPosition="0">
        <references count="1">
          <reference field="0" count="1">
            <x v="14"/>
          </reference>
        </references>
      </pivotArea>
    </format>
    <format dxfId="173">
      <pivotArea dataOnly="0" labelOnly="1" fieldPosition="0">
        <references count="1">
          <reference field="0" count="1">
            <x v="14"/>
          </reference>
        </references>
      </pivotArea>
    </format>
    <format dxfId="172">
      <pivotArea collapsedLevelsAreSubtotals="1" fieldPosition="0">
        <references count="1">
          <reference field="0" count="1">
            <x v="16"/>
          </reference>
        </references>
      </pivotArea>
    </format>
    <format dxfId="171">
      <pivotArea dataOnly="0" labelOnly="1" fieldPosition="0">
        <references count="1">
          <reference field="0" count="1">
            <x v="16"/>
          </reference>
        </references>
      </pivotArea>
    </format>
    <format dxfId="170">
      <pivotArea collapsedLevelsAreSubtotals="1" fieldPosition="0">
        <references count="1">
          <reference field="0" count="1">
            <x v="19"/>
          </reference>
        </references>
      </pivotArea>
    </format>
    <format dxfId="169">
      <pivotArea dataOnly="0" labelOnly="1" fieldPosition="0">
        <references count="1">
          <reference field="0" count="1">
            <x v="19"/>
          </reference>
        </references>
      </pivotArea>
    </format>
    <format dxfId="168">
      <pivotArea collapsedLevelsAreSubtotals="1" fieldPosition="0">
        <references count="1">
          <reference field="0" count="1">
            <x v="22"/>
          </reference>
        </references>
      </pivotArea>
    </format>
    <format dxfId="167">
      <pivotArea dataOnly="0" labelOnly="1" fieldPosition="0">
        <references count="1">
          <reference field="0" count="1">
            <x v="22"/>
          </reference>
        </references>
      </pivotArea>
    </format>
    <format dxfId="166">
      <pivotArea collapsedLevelsAreSubtotals="1" fieldPosition="0">
        <references count="1">
          <reference field="0" count="1">
            <x v="23"/>
          </reference>
        </references>
      </pivotArea>
    </format>
    <format dxfId="165">
      <pivotArea dataOnly="0" labelOnly="1" fieldPosition="0">
        <references count="1">
          <reference field="0" count="1">
            <x v="23"/>
          </reference>
        </references>
      </pivotArea>
    </format>
    <format dxfId="164">
      <pivotArea collapsedLevelsAreSubtotals="1" fieldPosition="0">
        <references count="1">
          <reference field="0" count="1">
            <x v="24"/>
          </reference>
        </references>
      </pivotArea>
    </format>
    <format dxfId="163">
      <pivotArea dataOnly="0" labelOnly="1" fieldPosition="0">
        <references count="1">
          <reference field="0" count="1">
            <x v="24"/>
          </reference>
        </references>
      </pivotArea>
    </format>
    <format dxfId="162">
      <pivotArea collapsedLevelsAreSubtotals="1" fieldPosition="0">
        <references count="1">
          <reference field="0" count="1">
            <x v="25"/>
          </reference>
        </references>
      </pivotArea>
    </format>
    <format dxfId="161">
      <pivotArea dataOnly="0" labelOnly="1" fieldPosition="0">
        <references count="1">
          <reference field="0" count="1">
            <x v="25"/>
          </reference>
        </references>
      </pivotArea>
    </format>
    <format dxfId="160">
      <pivotArea collapsedLevelsAreSubtotals="1" fieldPosition="0">
        <references count="1">
          <reference field="0" count="1">
            <x v="26"/>
          </reference>
        </references>
      </pivotArea>
    </format>
    <format dxfId="159">
      <pivotArea dataOnly="0" labelOnly="1" fieldPosition="0">
        <references count="1">
          <reference field="0" count="1">
            <x v="26"/>
          </reference>
        </references>
      </pivotArea>
    </format>
    <format dxfId="158">
      <pivotArea collapsedLevelsAreSubtotals="1" fieldPosition="0">
        <references count="1">
          <reference field="0" count="1">
            <x v="27"/>
          </reference>
        </references>
      </pivotArea>
    </format>
    <format dxfId="157">
      <pivotArea dataOnly="0" labelOnly="1" fieldPosition="0">
        <references count="1">
          <reference field="0" count="1">
            <x v="27"/>
          </reference>
        </references>
      </pivotArea>
    </format>
    <format dxfId="156">
      <pivotArea collapsedLevelsAreSubtotals="1" fieldPosition="0">
        <references count="1">
          <reference field="0" count="1">
            <x v="28"/>
          </reference>
        </references>
      </pivotArea>
    </format>
    <format dxfId="155">
      <pivotArea dataOnly="0" labelOnly="1" fieldPosition="0">
        <references count="1">
          <reference field="0" count="1">
            <x v="28"/>
          </reference>
        </references>
      </pivotArea>
    </format>
    <format dxfId="154">
      <pivotArea collapsedLevelsAreSubtotals="1" fieldPosition="0">
        <references count="1">
          <reference field="0" count="1">
            <x v="29"/>
          </reference>
        </references>
      </pivotArea>
    </format>
    <format dxfId="153">
      <pivotArea dataOnly="0" labelOnly="1" fieldPosition="0">
        <references count="1">
          <reference field="0" count="1">
            <x v="29"/>
          </reference>
        </references>
      </pivotArea>
    </format>
    <format dxfId="152">
      <pivotArea collapsedLevelsAreSubtotals="1" fieldPosition="0">
        <references count="1">
          <reference field="0" count="1">
            <x v="30"/>
          </reference>
        </references>
      </pivotArea>
    </format>
    <format dxfId="151">
      <pivotArea dataOnly="0" labelOnly="1" fieldPosition="0">
        <references count="1">
          <reference field="0" count="1">
            <x v="30"/>
          </reference>
        </references>
      </pivotArea>
    </format>
    <format dxfId="150">
      <pivotArea collapsedLevelsAreSubtotals="1" fieldPosition="0">
        <references count="1">
          <reference field="0" count="1">
            <x v="32"/>
          </reference>
        </references>
      </pivotArea>
    </format>
    <format dxfId="149">
      <pivotArea dataOnly="0" labelOnly="1" fieldPosition="0">
        <references count="1">
          <reference field="0" count="1">
            <x v="32"/>
          </reference>
        </references>
      </pivotArea>
    </format>
    <format dxfId="148">
      <pivotArea collapsedLevelsAreSubtotals="1" fieldPosition="0">
        <references count="1">
          <reference field="0" count="1">
            <x v="35"/>
          </reference>
        </references>
      </pivotArea>
    </format>
    <format dxfId="147">
      <pivotArea dataOnly="0" labelOnly="1" fieldPosition="0">
        <references count="1">
          <reference field="0" count="1">
            <x v="35"/>
          </reference>
        </references>
      </pivotArea>
    </format>
    <format dxfId="146">
      <pivotArea collapsedLevelsAreSubtotals="1" fieldPosition="0">
        <references count="1">
          <reference field="0" count="1">
            <x v="36"/>
          </reference>
        </references>
      </pivotArea>
    </format>
    <format dxfId="145">
      <pivotArea dataOnly="0" labelOnly="1" fieldPosition="0">
        <references count="1">
          <reference field="0" count="1">
            <x v="36"/>
          </reference>
        </references>
      </pivotArea>
    </format>
    <format dxfId="144">
      <pivotArea collapsedLevelsAreSubtotals="1" fieldPosition="0">
        <references count="1">
          <reference field="0" count="1">
            <x v="38"/>
          </reference>
        </references>
      </pivotArea>
    </format>
    <format dxfId="143">
      <pivotArea dataOnly="0" labelOnly="1" fieldPosition="0">
        <references count="1">
          <reference field="0" count="1">
            <x v="38"/>
          </reference>
        </references>
      </pivotArea>
    </format>
    <format dxfId="142">
      <pivotArea collapsedLevelsAreSubtotals="1" fieldPosition="0">
        <references count="1">
          <reference field="0" count="1">
            <x v="39"/>
          </reference>
        </references>
      </pivotArea>
    </format>
    <format dxfId="141">
      <pivotArea dataOnly="0" labelOnly="1" fieldPosition="0">
        <references count="1">
          <reference field="0" count="1">
            <x v="39"/>
          </reference>
        </references>
      </pivotArea>
    </format>
    <format dxfId="140">
      <pivotArea collapsedLevelsAreSubtotals="1" fieldPosition="0">
        <references count="1">
          <reference field="0" count="1">
            <x v="41"/>
          </reference>
        </references>
      </pivotArea>
    </format>
    <format dxfId="139">
      <pivotArea dataOnly="0" labelOnly="1" fieldPosition="0">
        <references count="1">
          <reference field="0" count="1">
            <x v="41"/>
          </reference>
        </references>
      </pivotArea>
    </format>
    <format dxfId="138">
      <pivotArea collapsedLevelsAreSubtotals="1" fieldPosition="0">
        <references count="1">
          <reference field="0" count="1">
            <x v="43"/>
          </reference>
        </references>
      </pivotArea>
    </format>
    <format dxfId="137">
      <pivotArea dataOnly="0" labelOnly="1" fieldPosition="0">
        <references count="1">
          <reference field="0" count="1">
            <x v="43"/>
          </reference>
        </references>
      </pivotArea>
    </format>
    <format dxfId="136">
      <pivotArea collapsedLevelsAreSubtotals="1" fieldPosition="0">
        <references count="1">
          <reference field="0" count="1">
            <x v="44"/>
          </reference>
        </references>
      </pivotArea>
    </format>
    <format dxfId="135">
      <pivotArea dataOnly="0" labelOnly="1" fieldPosition="0">
        <references count="1">
          <reference field="0" count="1">
            <x v="44"/>
          </reference>
        </references>
      </pivotArea>
    </format>
    <format dxfId="134">
      <pivotArea collapsedLevelsAreSubtotals="1" fieldPosition="0">
        <references count="1">
          <reference field="0" count="1">
            <x v="47"/>
          </reference>
        </references>
      </pivotArea>
    </format>
    <format dxfId="133">
      <pivotArea dataOnly="0" labelOnly="1" fieldPosition="0">
        <references count="1">
          <reference field="0" count="1">
            <x v="47"/>
          </reference>
        </references>
      </pivotArea>
    </format>
    <format dxfId="132">
      <pivotArea collapsedLevelsAreSubtotals="1" fieldPosition="0">
        <references count="1">
          <reference field="0" count="1">
            <x v="48"/>
          </reference>
        </references>
      </pivotArea>
    </format>
    <format dxfId="131">
      <pivotArea dataOnly="0" labelOnly="1" fieldPosition="0">
        <references count="1">
          <reference field="0" count="1">
            <x v="48"/>
          </reference>
        </references>
      </pivotArea>
    </format>
    <format dxfId="130">
      <pivotArea collapsedLevelsAreSubtotals="1" fieldPosition="0">
        <references count="1">
          <reference field="0" count="1">
            <x v="1"/>
          </reference>
        </references>
      </pivotArea>
    </format>
    <format dxfId="129">
      <pivotArea dataOnly="0" labelOnly="1" fieldPosition="0">
        <references count="1">
          <reference field="0" count="1">
            <x v="1"/>
          </reference>
        </references>
      </pivotArea>
    </format>
    <format dxfId="128">
      <pivotArea collapsedLevelsAreSubtotals="1" fieldPosition="0">
        <references count="1">
          <reference field="0" count="1">
            <x v="2"/>
          </reference>
        </references>
      </pivotArea>
    </format>
    <format dxfId="127">
      <pivotArea dataOnly="0" labelOnly="1" fieldPosition="0">
        <references count="1">
          <reference field="0" count="1">
            <x v="2"/>
          </reference>
        </references>
      </pivotArea>
    </format>
    <format dxfId="126">
      <pivotArea collapsedLevelsAreSubtotals="1" fieldPosition="0">
        <references count="1">
          <reference field="0" count="1">
            <x v="4"/>
          </reference>
        </references>
      </pivotArea>
    </format>
    <format dxfId="125">
      <pivotArea dataOnly="0" labelOnly="1" fieldPosition="0">
        <references count="1">
          <reference field="0" count="1">
            <x v="4"/>
          </reference>
        </references>
      </pivotArea>
    </format>
    <format dxfId="124">
      <pivotArea collapsedLevelsAreSubtotals="1" fieldPosition="0">
        <references count="1">
          <reference field="0" count="1">
            <x v="7"/>
          </reference>
        </references>
      </pivotArea>
    </format>
    <format dxfId="123">
      <pivotArea dataOnly="0" labelOnly="1" fieldPosition="0">
        <references count="1">
          <reference field="0" count="1">
            <x v="7"/>
          </reference>
        </references>
      </pivotArea>
    </format>
    <format dxfId="122">
      <pivotArea collapsedLevelsAreSubtotals="1" fieldPosition="0">
        <references count="1">
          <reference field="0" count="1">
            <x v="10"/>
          </reference>
        </references>
      </pivotArea>
    </format>
    <format dxfId="121">
      <pivotArea dataOnly="0" labelOnly="1" fieldPosition="0">
        <references count="1">
          <reference field="0" count="1">
            <x v="10"/>
          </reference>
        </references>
      </pivotArea>
    </format>
    <format dxfId="120">
      <pivotArea collapsedLevelsAreSubtotals="1" fieldPosition="0">
        <references count="1">
          <reference field="0" count="1">
            <x v="11"/>
          </reference>
        </references>
      </pivotArea>
    </format>
    <format dxfId="119">
      <pivotArea dataOnly="0" labelOnly="1" fieldPosition="0">
        <references count="1">
          <reference field="0" count="1">
            <x v="11"/>
          </reference>
        </references>
      </pivotArea>
    </format>
    <format dxfId="118">
      <pivotArea collapsedLevelsAreSubtotals="1" fieldPosition="0">
        <references count="1">
          <reference field="0" count="1">
            <x v="14"/>
          </reference>
        </references>
      </pivotArea>
    </format>
    <format dxfId="117">
      <pivotArea dataOnly="0" labelOnly="1" fieldPosition="0">
        <references count="1">
          <reference field="0" count="1">
            <x v="14"/>
          </reference>
        </references>
      </pivotArea>
    </format>
    <format dxfId="116">
      <pivotArea collapsedLevelsAreSubtotals="1" fieldPosition="0">
        <references count="1">
          <reference field="0" count="1">
            <x v="16"/>
          </reference>
        </references>
      </pivotArea>
    </format>
    <format dxfId="115">
      <pivotArea dataOnly="0" labelOnly="1" fieldPosition="0">
        <references count="1">
          <reference field="0" count="1">
            <x v="16"/>
          </reference>
        </references>
      </pivotArea>
    </format>
    <format dxfId="114">
      <pivotArea collapsedLevelsAreSubtotals="1" fieldPosition="0">
        <references count="1">
          <reference field="0" count="1">
            <x v="19"/>
          </reference>
        </references>
      </pivotArea>
    </format>
    <format dxfId="113">
      <pivotArea dataOnly="0" labelOnly="1" fieldPosition="0">
        <references count="1">
          <reference field="0" count="1">
            <x v="19"/>
          </reference>
        </references>
      </pivotArea>
    </format>
    <format dxfId="112">
      <pivotArea collapsedLevelsAreSubtotals="1" fieldPosition="0">
        <references count="1">
          <reference field="0" count="1">
            <x v="22"/>
          </reference>
        </references>
      </pivotArea>
    </format>
    <format dxfId="111">
      <pivotArea dataOnly="0" labelOnly="1" fieldPosition="0">
        <references count="1">
          <reference field="0" count="1">
            <x v="22"/>
          </reference>
        </references>
      </pivotArea>
    </format>
    <format dxfId="110">
      <pivotArea collapsedLevelsAreSubtotals="1" fieldPosition="0">
        <references count="1">
          <reference field="0" count="1">
            <x v="23"/>
          </reference>
        </references>
      </pivotArea>
    </format>
    <format dxfId="109">
      <pivotArea dataOnly="0" labelOnly="1" fieldPosition="0">
        <references count="1">
          <reference field="0" count="1">
            <x v="23"/>
          </reference>
        </references>
      </pivotArea>
    </format>
    <format dxfId="108">
      <pivotArea collapsedLevelsAreSubtotals="1" fieldPosition="0">
        <references count="1">
          <reference field="0" count="1">
            <x v="24"/>
          </reference>
        </references>
      </pivotArea>
    </format>
    <format dxfId="107">
      <pivotArea dataOnly="0" labelOnly="1" fieldPosition="0">
        <references count="1">
          <reference field="0" count="1">
            <x v="24"/>
          </reference>
        </references>
      </pivotArea>
    </format>
    <format dxfId="106">
      <pivotArea collapsedLevelsAreSubtotals="1" fieldPosition="0">
        <references count="1">
          <reference field="0" count="1">
            <x v="25"/>
          </reference>
        </references>
      </pivotArea>
    </format>
    <format dxfId="105">
      <pivotArea dataOnly="0" labelOnly="1" fieldPosition="0">
        <references count="1">
          <reference field="0" count="1">
            <x v="25"/>
          </reference>
        </references>
      </pivotArea>
    </format>
    <format dxfId="104">
      <pivotArea collapsedLevelsAreSubtotals="1" fieldPosition="0">
        <references count="1">
          <reference field="0" count="1">
            <x v="26"/>
          </reference>
        </references>
      </pivotArea>
    </format>
    <format dxfId="103">
      <pivotArea dataOnly="0" labelOnly="1" fieldPosition="0">
        <references count="1">
          <reference field="0" count="1">
            <x v="26"/>
          </reference>
        </references>
      </pivotArea>
    </format>
    <format dxfId="102">
      <pivotArea collapsedLevelsAreSubtotals="1" fieldPosition="0">
        <references count="1">
          <reference field="0" count="1">
            <x v="27"/>
          </reference>
        </references>
      </pivotArea>
    </format>
    <format dxfId="101">
      <pivotArea dataOnly="0" labelOnly="1" fieldPosition="0">
        <references count="1">
          <reference field="0" count="1">
            <x v="27"/>
          </reference>
        </references>
      </pivotArea>
    </format>
    <format dxfId="100">
      <pivotArea collapsedLevelsAreSubtotals="1" fieldPosition="0">
        <references count="1">
          <reference field="0" count="1">
            <x v="28"/>
          </reference>
        </references>
      </pivotArea>
    </format>
    <format dxfId="99">
      <pivotArea dataOnly="0" labelOnly="1" fieldPosition="0">
        <references count="1">
          <reference field="0" count="1">
            <x v="28"/>
          </reference>
        </references>
      </pivotArea>
    </format>
    <format dxfId="98">
      <pivotArea collapsedLevelsAreSubtotals="1" fieldPosition="0">
        <references count="1">
          <reference field="0" count="1">
            <x v="29"/>
          </reference>
        </references>
      </pivotArea>
    </format>
    <format dxfId="97">
      <pivotArea dataOnly="0" labelOnly="1" fieldPosition="0">
        <references count="1">
          <reference field="0" count="1">
            <x v="29"/>
          </reference>
        </references>
      </pivotArea>
    </format>
    <format dxfId="96">
      <pivotArea collapsedLevelsAreSubtotals="1" fieldPosition="0">
        <references count="1">
          <reference field="0" count="1">
            <x v="30"/>
          </reference>
        </references>
      </pivotArea>
    </format>
    <format dxfId="95">
      <pivotArea dataOnly="0" labelOnly="1" fieldPosition="0">
        <references count="1">
          <reference field="0" count="1">
            <x v="30"/>
          </reference>
        </references>
      </pivotArea>
    </format>
    <format dxfId="94">
      <pivotArea collapsedLevelsAreSubtotals="1" fieldPosition="0">
        <references count="1">
          <reference field="0" count="1">
            <x v="32"/>
          </reference>
        </references>
      </pivotArea>
    </format>
    <format dxfId="93">
      <pivotArea dataOnly="0" labelOnly="1" fieldPosition="0">
        <references count="1">
          <reference field="0" count="1">
            <x v="32"/>
          </reference>
        </references>
      </pivotArea>
    </format>
    <format dxfId="92">
      <pivotArea collapsedLevelsAreSubtotals="1" fieldPosition="0">
        <references count="1">
          <reference field="0" count="1">
            <x v="35"/>
          </reference>
        </references>
      </pivotArea>
    </format>
    <format dxfId="91">
      <pivotArea dataOnly="0" labelOnly="1" fieldPosition="0">
        <references count="1">
          <reference field="0" count="1">
            <x v="35"/>
          </reference>
        </references>
      </pivotArea>
    </format>
    <format dxfId="90">
      <pivotArea collapsedLevelsAreSubtotals="1" fieldPosition="0">
        <references count="1">
          <reference field="0" count="1">
            <x v="36"/>
          </reference>
        </references>
      </pivotArea>
    </format>
    <format dxfId="89">
      <pivotArea dataOnly="0" labelOnly="1" fieldPosition="0">
        <references count="1">
          <reference field="0" count="1">
            <x v="36"/>
          </reference>
        </references>
      </pivotArea>
    </format>
    <format dxfId="88">
      <pivotArea collapsedLevelsAreSubtotals="1" fieldPosition="0">
        <references count="1">
          <reference field="0" count="1">
            <x v="38"/>
          </reference>
        </references>
      </pivotArea>
    </format>
    <format dxfId="87">
      <pivotArea dataOnly="0" labelOnly="1" fieldPosition="0">
        <references count="1">
          <reference field="0" count="1">
            <x v="38"/>
          </reference>
        </references>
      </pivotArea>
    </format>
    <format dxfId="86">
      <pivotArea collapsedLevelsAreSubtotals="1" fieldPosition="0">
        <references count="1">
          <reference field="0" count="1">
            <x v="39"/>
          </reference>
        </references>
      </pivotArea>
    </format>
    <format dxfId="85">
      <pivotArea dataOnly="0" labelOnly="1" fieldPosition="0">
        <references count="1">
          <reference field="0" count="1">
            <x v="39"/>
          </reference>
        </references>
      </pivotArea>
    </format>
    <format dxfId="84">
      <pivotArea collapsedLevelsAreSubtotals="1" fieldPosition="0">
        <references count="1">
          <reference field="0" count="1">
            <x v="41"/>
          </reference>
        </references>
      </pivotArea>
    </format>
    <format dxfId="83">
      <pivotArea dataOnly="0" labelOnly="1" fieldPosition="0">
        <references count="1">
          <reference field="0" count="1">
            <x v="41"/>
          </reference>
        </references>
      </pivotArea>
    </format>
    <format dxfId="82">
      <pivotArea collapsedLevelsAreSubtotals="1" fieldPosition="0">
        <references count="1">
          <reference field="0" count="1">
            <x v="43"/>
          </reference>
        </references>
      </pivotArea>
    </format>
    <format dxfId="81">
      <pivotArea dataOnly="0" labelOnly="1" fieldPosition="0">
        <references count="1">
          <reference field="0" count="1">
            <x v="43"/>
          </reference>
        </references>
      </pivotArea>
    </format>
    <format dxfId="80">
      <pivotArea collapsedLevelsAreSubtotals="1" fieldPosition="0">
        <references count="1">
          <reference field="0" count="1">
            <x v="44"/>
          </reference>
        </references>
      </pivotArea>
    </format>
    <format dxfId="79">
      <pivotArea dataOnly="0" labelOnly="1" fieldPosition="0">
        <references count="1">
          <reference field="0" count="1">
            <x v="44"/>
          </reference>
        </references>
      </pivotArea>
    </format>
    <format dxfId="78">
      <pivotArea collapsedLevelsAreSubtotals="1" fieldPosition="0">
        <references count="1">
          <reference field="0" count="1">
            <x v="47"/>
          </reference>
        </references>
      </pivotArea>
    </format>
    <format dxfId="77">
      <pivotArea dataOnly="0" labelOnly="1" fieldPosition="0">
        <references count="1">
          <reference field="0" count="1">
            <x v="47"/>
          </reference>
        </references>
      </pivotArea>
    </format>
    <format dxfId="76">
      <pivotArea collapsedLevelsAreSubtotals="1" fieldPosition="0">
        <references count="1">
          <reference field="0" count="1">
            <x v="48"/>
          </reference>
        </references>
      </pivotArea>
    </format>
    <format dxfId="75">
      <pivotArea dataOnly="0" labelOnly="1" fieldPosition="0">
        <references count="1">
          <reference field="0" count="1">
            <x v="48"/>
          </reference>
        </references>
      </pivotArea>
    </format>
    <format dxfId="74">
      <pivotArea dataOnly="0" labelOnly="1" fieldPosition="0">
        <references count="2">
          <reference field="0" count="1" selected="0">
            <x v="1"/>
          </reference>
          <reference field="1" count="1">
            <x v="460"/>
          </reference>
        </references>
      </pivotArea>
    </format>
    <format dxfId="73">
      <pivotArea dataOnly="0" labelOnly="1" fieldPosition="0">
        <references count="2">
          <reference field="0" count="1" selected="0">
            <x v="2"/>
          </reference>
          <reference field="1" count="1">
            <x v="8"/>
          </reference>
        </references>
      </pivotArea>
    </format>
    <format dxfId="72">
      <pivotArea dataOnly="0" labelOnly="1" fieldPosition="0">
        <references count="2">
          <reference field="0" count="1" selected="0">
            <x v="4"/>
          </reference>
          <reference field="1" count="1">
            <x v="288"/>
          </reference>
        </references>
      </pivotArea>
    </format>
    <format dxfId="71">
      <pivotArea dataOnly="0" labelOnly="1" fieldPosition="0">
        <references count="2">
          <reference field="0" count="1" selected="0">
            <x v="7"/>
          </reference>
          <reference field="1" count="1">
            <x v="436"/>
          </reference>
        </references>
      </pivotArea>
    </format>
    <format dxfId="70">
      <pivotArea dataOnly="0" labelOnly="1" fieldPosition="0">
        <references count="2">
          <reference field="0" count="1" selected="0">
            <x v="10"/>
          </reference>
          <reference field="1" count="1">
            <x v="511"/>
          </reference>
        </references>
      </pivotArea>
    </format>
    <format dxfId="69">
      <pivotArea dataOnly="0" labelOnly="1" fieldPosition="0">
        <references count="2">
          <reference field="0" count="1" selected="0">
            <x v="11"/>
          </reference>
          <reference field="1" count="1">
            <x v="441"/>
          </reference>
        </references>
      </pivotArea>
    </format>
    <format dxfId="68">
      <pivotArea dataOnly="0" labelOnly="1" fieldPosition="0">
        <references count="2">
          <reference field="0" count="1" selected="0">
            <x v="14"/>
          </reference>
          <reference field="1" count="1">
            <x v="331"/>
          </reference>
        </references>
      </pivotArea>
    </format>
    <format dxfId="67">
      <pivotArea dataOnly="0" labelOnly="1" fieldPosition="0">
        <references count="2">
          <reference field="0" count="1" selected="0">
            <x v="16"/>
          </reference>
          <reference field="1" count="1">
            <x v="468"/>
          </reference>
        </references>
      </pivotArea>
    </format>
    <format dxfId="66">
      <pivotArea dataOnly="0" labelOnly="1" fieldPosition="0">
        <references count="2">
          <reference field="0" count="1" selected="0">
            <x v="19"/>
          </reference>
          <reference field="1" count="1">
            <x v="357"/>
          </reference>
        </references>
      </pivotArea>
    </format>
    <format dxfId="65">
      <pivotArea dataOnly="0" labelOnly="1" fieldPosition="0">
        <references count="2">
          <reference field="0" count="1" selected="0">
            <x v="22"/>
          </reference>
          <reference field="1" count="1">
            <x v="433"/>
          </reference>
        </references>
      </pivotArea>
    </format>
    <format dxfId="64">
      <pivotArea dataOnly="0" labelOnly="1" fieldPosition="0">
        <references count="2">
          <reference field="0" count="1" selected="0">
            <x v="23"/>
          </reference>
          <reference field="1" count="1">
            <x v="327"/>
          </reference>
        </references>
      </pivotArea>
    </format>
    <format dxfId="63">
      <pivotArea dataOnly="0" labelOnly="1" fieldPosition="0">
        <references count="2">
          <reference field="0" count="1" selected="0">
            <x v="24"/>
          </reference>
          <reference field="1" count="1">
            <x v="137"/>
          </reference>
        </references>
      </pivotArea>
    </format>
    <format dxfId="62">
      <pivotArea dataOnly="0" labelOnly="1" fieldPosition="0">
        <references count="2">
          <reference field="0" count="1" selected="0">
            <x v="25"/>
          </reference>
          <reference field="1" count="1">
            <x v="298"/>
          </reference>
        </references>
      </pivotArea>
    </format>
    <format dxfId="61">
      <pivotArea dataOnly="0" labelOnly="1" fieldPosition="0">
        <references count="2">
          <reference field="0" count="1" selected="0">
            <x v="26"/>
          </reference>
          <reference field="1" count="1">
            <x v="337"/>
          </reference>
        </references>
      </pivotArea>
    </format>
    <format dxfId="60">
      <pivotArea dataOnly="0" labelOnly="1" fieldPosition="0">
        <references count="2">
          <reference field="0" count="1" selected="0">
            <x v="27"/>
          </reference>
          <reference field="1" count="1">
            <x v="339"/>
          </reference>
        </references>
      </pivotArea>
    </format>
    <format dxfId="59">
      <pivotArea dataOnly="0" labelOnly="1" fieldPosition="0">
        <references count="2">
          <reference field="0" count="1" selected="0">
            <x v="28"/>
          </reference>
          <reference field="1" count="1">
            <x v="123"/>
          </reference>
        </references>
      </pivotArea>
    </format>
    <format dxfId="58">
      <pivotArea dataOnly="0" labelOnly="1" fieldPosition="0">
        <references count="2">
          <reference field="0" count="1" selected="0">
            <x v="29"/>
          </reference>
          <reference field="1" count="1">
            <x v="275"/>
          </reference>
        </references>
      </pivotArea>
    </format>
    <format dxfId="57">
      <pivotArea dataOnly="0" labelOnly="1" fieldPosition="0">
        <references count="2">
          <reference field="0" count="1" selected="0">
            <x v="30"/>
          </reference>
          <reference field="1" count="1">
            <x v="285"/>
          </reference>
        </references>
      </pivotArea>
    </format>
    <format dxfId="56">
      <pivotArea dataOnly="0" labelOnly="1" fieldPosition="0">
        <references count="2">
          <reference field="0" count="1" selected="0">
            <x v="32"/>
          </reference>
          <reference field="1" count="1">
            <x v="325"/>
          </reference>
        </references>
      </pivotArea>
    </format>
    <format dxfId="55">
      <pivotArea dataOnly="0" labelOnly="1" fieldPosition="0">
        <references count="2">
          <reference field="0" count="1" selected="0">
            <x v="35"/>
          </reference>
          <reference field="1" count="1">
            <x v="426"/>
          </reference>
        </references>
      </pivotArea>
    </format>
    <format dxfId="54">
      <pivotArea dataOnly="0" labelOnly="1" fieldPosition="0">
        <references count="2">
          <reference field="0" count="1" selected="0">
            <x v="36"/>
          </reference>
          <reference field="1" count="1">
            <x v="500"/>
          </reference>
        </references>
      </pivotArea>
    </format>
    <format dxfId="53">
      <pivotArea dataOnly="0" labelOnly="1" fieldPosition="0">
        <references count="2">
          <reference field="0" count="1" selected="0">
            <x v="38"/>
          </reference>
          <reference field="1" count="1">
            <x v="501"/>
          </reference>
        </references>
      </pivotArea>
    </format>
    <format dxfId="52">
      <pivotArea dataOnly="0" labelOnly="1" fieldPosition="0">
        <references count="2">
          <reference field="0" count="1" selected="0">
            <x v="39"/>
          </reference>
          <reference field="1" count="1">
            <x v="353"/>
          </reference>
        </references>
      </pivotArea>
    </format>
    <format dxfId="51">
      <pivotArea dataOnly="0" labelOnly="1" fieldPosition="0">
        <references count="2">
          <reference field="0" count="1" selected="0">
            <x v="41"/>
          </reference>
          <reference field="1" count="1">
            <x v="427"/>
          </reference>
        </references>
      </pivotArea>
    </format>
    <format dxfId="50">
      <pivotArea dataOnly="0" labelOnly="1" fieldPosition="0">
        <references count="2">
          <reference field="0" count="1" selected="0">
            <x v="43"/>
          </reference>
          <reference field="1" count="1">
            <x v="290"/>
          </reference>
        </references>
      </pivotArea>
    </format>
    <format dxfId="49">
      <pivotArea dataOnly="0" labelOnly="1" fieldPosition="0">
        <references count="2">
          <reference field="0" count="1" selected="0">
            <x v="44"/>
          </reference>
          <reference field="1" count="1">
            <x v="354"/>
          </reference>
        </references>
      </pivotArea>
    </format>
    <format dxfId="48">
      <pivotArea dataOnly="0" labelOnly="1" fieldPosition="0">
        <references count="2">
          <reference field="0" count="1" selected="0">
            <x v="47"/>
          </reference>
          <reference field="1" count="1">
            <x v="432"/>
          </reference>
        </references>
      </pivotArea>
    </format>
    <format dxfId="47">
      <pivotArea dataOnly="0" labelOnly="1" fieldPosition="0">
        <references count="2">
          <reference field="0" count="1" selected="0">
            <x v="48"/>
          </reference>
          <reference field="1" count="1">
            <x v="356"/>
          </reference>
        </references>
      </pivotArea>
    </format>
    <format dxfId="46">
      <pivotArea dataOnly="0" labelOnly="1" fieldPosition="0">
        <references count="2">
          <reference field="0" count="1" selected="0">
            <x v="1"/>
          </reference>
          <reference field="1" count="1">
            <x v="460"/>
          </reference>
        </references>
      </pivotArea>
    </format>
    <format dxfId="45">
      <pivotArea dataOnly="0" labelOnly="1" fieldPosition="0">
        <references count="2">
          <reference field="0" count="1" selected="0">
            <x v="2"/>
          </reference>
          <reference field="1" count="1">
            <x v="8"/>
          </reference>
        </references>
      </pivotArea>
    </format>
    <format dxfId="44">
      <pivotArea dataOnly="0" labelOnly="1" fieldPosition="0">
        <references count="2">
          <reference field="0" count="1" selected="0">
            <x v="4"/>
          </reference>
          <reference field="1" count="1">
            <x v="288"/>
          </reference>
        </references>
      </pivotArea>
    </format>
    <format dxfId="43">
      <pivotArea dataOnly="0" labelOnly="1" fieldPosition="0">
        <references count="2">
          <reference field="0" count="1" selected="0">
            <x v="7"/>
          </reference>
          <reference field="1" count="1">
            <x v="11"/>
          </reference>
        </references>
      </pivotArea>
    </format>
    <format dxfId="42">
      <pivotArea dataOnly="0" labelOnly="1" fieldPosition="0">
        <references count="2">
          <reference field="0" count="1" selected="0">
            <x v="7"/>
          </reference>
          <reference field="1" count="1">
            <x v="12"/>
          </reference>
        </references>
      </pivotArea>
    </format>
    <format dxfId="41">
      <pivotArea dataOnly="0" labelOnly="1" fieldPosition="0">
        <references count="2">
          <reference field="0" count="1" selected="0">
            <x v="7"/>
          </reference>
          <reference field="1" count="1">
            <x v="14"/>
          </reference>
        </references>
      </pivotArea>
    </format>
    <format dxfId="40">
      <pivotArea dataOnly="0" labelOnly="1" fieldPosition="0">
        <references count="2">
          <reference field="0" count="1" selected="0">
            <x v="7"/>
          </reference>
          <reference field="1" count="1">
            <x v="434"/>
          </reference>
        </references>
      </pivotArea>
    </format>
    <format dxfId="39">
      <pivotArea dataOnly="0" labelOnly="1" fieldPosition="0">
        <references count="2">
          <reference field="0" count="1" selected="0">
            <x v="7"/>
          </reference>
          <reference field="1" count="1">
            <x v="435"/>
          </reference>
        </references>
      </pivotArea>
    </format>
    <format dxfId="38">
      <pivotArea dataOnly="0" labelOnly="1" fieldPosition="0">
        <references count="2">
          <reference field="0" count="1" selected="0">
            <x v="7"/>
          </reference>
          <reference field="1" count="1">
            <x v="436"/>
          </reference>
        </references>
      </pivotArea>
    </format>
    <format dxfId="37">
      <pivotArea dataOnly="0" labelOnly="1" fieldPosition="0">
        <references count="2">
          <reference field="0" count="1" selected="0">
            <x v="10"/>
          </reference>
          <reference field="1" count="1">
            <x v="511"/>
          </reference>
        </references>
      </pivotArea>
    </format>
    <format dxfId="36">
      <pivotArea dataOnly="0" labelOnly="1" fieldPosition="0">
        <references count="2">
          <reference field="0" count="1" selected="0">
            <x v="11"/>
          </reference>
          <reference field="1" count="1">
            <x v="437"/>
          </reference>
        </references>
      </pivotArea>
    </format>
    <format dxfId="35">
      <pivotArea dataOnly="0" labelOnly="1" fieldPosition="0">
        <references count="2">
          <reference field="0" count="1" selected="0">
            <x v="11"/>
          </reference>
          <reference field="1" count="1">
            <x v="438"/>
          </reference>
        </references>
      </pivotArea>
    </format>
    <format dxfId="34">
      <pivotArea dataOnly="0" labelOnly="1" fieldPosition="0">
        <references count="2">
          <reference field="0" count="1" selected="0">
            <x v="11"/>
          </reference>
          <reference field="1" count="1">
            <x v="439"/>
          </reference>
        </references>
      </pivotArea>
    </format>
    <format dxfId="33">
      <pivotArea dataOnly="0" labelOnly="1" fieldPosition="0">
        <references count="2">
          <reference field="0" count="1" selected="0">
            <x v="11"/>
          </reference>
          <reference field="1" count="1">
            <x v="441"/>
          </reference>
        </references>
      </pivotArea>
    </format>
    <format dxfId="32">
      <pivotArea dataOnly="0" labelOnly="1" fieldPosition="0">
        <references count="2">
          <reference field="0" count="1" selected="0">
            <x v="14"/>
          </reference>
          <reference field="1" count="1">
            <x v="331"/>
          </reference>
        </references>
      </pivotArea>
    </format>
    <format dxfId="31">
      <pivotArea dataOnly="0" labelOnly="1" fieldPosition="0">
        <references count="2">
          <reference field="0" count="1" selected="0">
            <x v="19"/>
          </reference>
          <reference field="1" count="1">
            <x v="357"/>
          </reference>
        </references>
      </pivotArea>
    </format>
    <format dxfId="30">
      <pivotArea dataOnly="0" labelOnly="1" fieldPosition="0">
        <references count="2">
          <reference field="0" count="1" selected="0">
            <x v="22"/>
          </reference>
          <reference field="1" count="1">
            <x v="433"/>
          </reference>
        </references>
      </pivotArea>
    </format>
    <format dxfId="29">
      <pivotArea dataOnly="0" labelOnly="1" fieldPosition="0">
        <references count="2">
          <reference field="0" count="1" selected="0">
            <x v="23"/>
          </reference>
          <reference field="1" count="1">
            <x v="125"/>
          </reference>
        </references>
      </pivotArea>
    </format>
    <format dxfId="28">
      <pivotArea dataOnly="0" labelOnly="1" fieldPosition="0">
        <references count="2">
          <reference field="0" count="1" selected="0">
            <x v="23"/>
          </reference>
          <reference field="1" count="6">
            <x v="126"/>
            <x v="128"/>
            <x v="129"/>
            <x v="272"/>
            <x v="274"/>
            <x v="327"/>
          </reference>
        </references>
      </pivotArea>
    </format>
    <format dxfId="27">
      <pivotArea dataOnly="0" labelOnly="1" fieldPosition="0">
        <references count="2">
          <reference field="0" count="1" selected="0">
            <x v="24"/>
          </reference>
          <reference field="1" count="1">
            <x v="137"/>
          </reference>
        </references>
      </pivotArea>
    </format>
    <format dxfId="26">
      <pivotArea dataOnly="0" labelOnly="1" fieldPosition="0">
        <references count="2">
          <reference field="0" count="1" selected="0">
            <x v="25"/>
          </reference>
          <reference field="1" count="10">
            <x v="130"/>
            <x v="131"/>
            <x v="132"/>
            <x v="133"/>
            <x v="135"/>
            <x v="136"/>
            <x v="138"/>
            <x v="139"/>
            <x v="273"/>
            <x v="298"/>
          </reference>
        </references>
      </pivotArea>
    </format>
    <format dxfId="25">
      <pivotArea dataOnly="0" labelOnly="1" fieldPosition="0">
        <references count="2">
          <reference field="0" count="1" selected="0">
            <x v="26"/>
          </reference>
          <reference field="1" count="2">
            <x v="336"/>
            <x v="337"/>
          </reference>
        </references>
      </pivotArea>
    </format>
    <format dxfId="24">
      <pivotArea dataOnly="0" labelOnly="1" fieldPosition="0">
        <references count="2">
          <reference field="0" count="1" selected="0">
            <x v="27"/>
          </reference>
          <reference field="1" count="1">
            <x v="339"/>
          </reference>
        </references>
      </pivotArea>
    </format>
    <format dxfId="23">
      <pivotArea dataOnly="0" labelOnly="1" fieldPosition="0">
        <references count="2">
          <reference field="0" count="1" selected="0">
            <x v="28"/>
          </reference>
          <reference field="1" count="3">
            <x v="113"/>
            <x v="118"/>
            <x v="123"/>
          </reference>
        </references>
      </pivotArea>
    </format>
    <format dxfId="22">
      <pivotArea dataOnly="0" labelOnly="1" fieldPosition="0">
        <references count="2">
          <reference field="0" count="1" selected="0">
            <x v="29"/>
          </reference>
          <reference field="1" count="5">
            <x v="100"/>
            <x v="117"/>
            <x v="121"/>
            <x v="122"/>
            <x v="275"/>
          </reference>
        </references>
      </pivotArea>
    </format>
    <format dxfId="21">
      <pivotArea dataOnly="0" labelOnly="1" fieldPosition="0">
        <references count="2">
          <reference field="0" count="1" selected="0">
            <x v="30"/>
          </reference>
          <reference field="1" count="3">
            <x v="108"/>
            <x v="120"/>
            <x v="285"/>
          </reference>
        </references>
      </pivotArea>
    </format>
    <format dxfId="20">
      <pivotArea dataOnly="0" labelOnly="1" fieldPosition="0">
        <references count="2">
          <reference field="0" count="1" selected="0">
            <x v="32"/>
          </reference>
          <reference field="1" count="22">
            <x v="244"/>
            <x v="245"/>
            <x v="250"/>
            <x v="252"/>
            <x v="254"/>
            <x v="255"/>
            <x v="256"/>
            <x v="257"/>
            <x v="260"/>
            <x v="261"/>
            <x v="262"/>
            <x v="263"/>
            <x v="264"/>
            <x v="265"/>
            <x v="266"/>
            <x v="267"/>
            <x v="268"/>
            <x v="269"/>
            <x v="270"/>
            <x v="322"/>
            <x v="323"/>
            <x v="324"/>
          </reference>
        </references>
      </pivotArea>
    </format>
    <format dxfId="19">
      <pivotArea dataOnly="0" labelOnly="1" fieldPosition="0">
        <references count="2">
          <reference field="0" count="1" selected="0">
            <x v="32"/>
          </reference>
          <reference field="1" count="1">
            <x v="325"/>
          </reference>
        </references>
      </pivotArea>
    </format>
    <format dxfId="18">
      <pivotArea dataOnly="0" labelOnly="1" fieldPosition="0">
        <references count="2">
          <reference field="0" count="1" selected="0">
            <x v="35"/>
          </reference>
          <reference field="1" count="3">
            <x v="410"/>
            <x v="425"/>
            <x v="426"/>
          </reference>
        </references>
      </pivotArea>
    </format>
    <format dxfId="17">
      <pivotArea dataOnly="0" labelOnly="1" fieldPosition="0">
        <references count="2">
          <reference field="0" count="1" selected="0">
            <x v="36"/>
          </reference>
          <reference field="1" count="5">
            <x v="473"/>
            <x v="497"/>
            <x v="498"/>
            <x v="499"/>
            <x v="500"/>
          </reference>
        </references>
      </pivotArea>
    </format>
    <format dxfId="16">
      <pivotArea dataOnly="0" labelOnly="1" fieldPosition="0">
        <references count="2">
          <reference field="0" count="1" selected="0">
            <x v="38"/>
          </reference>
          <reference field="1" count="1">
            <x v="501"/>
          </reference>
        </references>
      </pivotArea>
    </format>
    <format dxfId="15">
      <pivotArea dataOnly="0" labelOnly="1" fieldPosition="0">
        <references count="2">
          <reference field="0" count="1" selected="0">
            <x v="39"/>
          </reference>
          <reference field="1" count="2">
            <x v="352"/>
            <x v="353"/>
          </reference>
        </references>
      </pivotArea>
    </format>
    <format dxfId="14">
      <pivotArea dataOnly="0" labelOnly="1" fieldPosition="0">
        <references count="2">
          <reference field="0" count="1" selected="0">
            <x v="41"/>
          </reference>
          <reference field="1" count="16">
            <x v="374"/>
            <x v="380"/>
            <x v="401"/>
            <x v="404"/>
            <x v="405"/>
            <x v="406"/>
            <x v="407"/>
            <x v="409"/>
            <x v="412"/>
            <x v="416"/>
            <x v="418"/>
            <x v="421"/>
            <x v="422"/>
            <x v="423"/>
            <x v="424"/>
            <x v="427"/>
          </reference>
        </references>
      </pivotArea>
    </format>
    <format dxfId="13">
      <pivotArea dataOnly="0" labelOnly="1" fieldPosition="0">
        <references count="2">
          <reference field="0" count="1" selected="0">
            <x v="43"/>
          </reference>
          <reference field="1" count="1">
            <x v="290"/>
          </reference>
        </references>
      </pivotArea>
    </format>
    <format dxfId="12">
      <pivotArea dataOnly="0" labelOnly="1" fieldPosition="0">
        <references count="2">
          <reference field="0" count="1" selected="0">
            <x v="44"/>
          </reference>
          <reference field="1" count="1">
            <x v="354"/>
          </reference>
        </references>
      </pivotArea>
    </format>
    <format dxfId="11">
      <pivotArea dataOnly="0" labelOnly="1" fieldPosition="0">
        <references count="2">
          <reference field="0" count="1" selected="0">
            <x v="47"/>
          </reference>
          <reference field="1" count="5">
            <x v="347"/>
            <x v="348"/>
            <x v="349"/>
            <x v="350"/>
            <x v="432"/>
          </reference>
        </references>
      </pivotArea>
    </format>
    <format dxfId="10">
      <pivotArea dataOnly="0" labelOnly="1" fieldPosition="0">
        <references count="2">
          <reference field="0" count="1" selected="0">
            <x v="48"/>
          </reference>
          <reference field="1" count="1">
            <x v="356"/>
          </reference>
        </references>
      </pivotArea>
    </format>
  </formats>
  <pivotTableStyleInfo name="PivotStyleLight17" showRowHeaders="1" showColHeaders="1" showRowStripes="0" showColStripes="0" showLastColumn="1"/>
  <filters count="1">
    <filter fld="13" type="dateEqual" evalOrder="-1" id="48" name="DATE DE NOUVELLE LIVRAISON">
      <autoFilter ref="A1">
        <filterColumn colId="0">
          <customFilters>
            <customFilter val="44894"/>
          </customFilters>
        </filterColumn>
      </autoFilter>
      <extLst>
        <ext xmlns:x15="http://schemas.microsoft.com/office/spreadsheetml/2010/11/main" uri="{0605FD5F-26C8-4aeb-8148-2DB25E43C511}">
          <x15:pivotFilter useWholeDay="1"/>
        </ext>
      </extLst>
    </filter>
  </filters>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ETAT" sourceName="ETAT">
  <extLst>
    <x:ext xmlns:x15="http://schemas.microsoft.com/office/spreadsheetml/2010/11/main" uri="{2F2917AC-EB37-4324-AD4E-5DD8C200BD13}">
      <x15:tableSlicerCache tableId="1" column="19"/>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1er_FACTURATION" sourceName="date 1er FACTURATION">
  <extLst>
    <x:ext xmlns:x15="http://schemas.microsoft.com/office/spreadsheetml/2010/11/main" uri="{2F2917AC-EB37-4324-AD4E-5DD8C200BD13}">
      <x15:tableSlicerCache tableId="1" column="25"/>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ETAT" cache="Segment_ETAT" caption="ETAT" rowHeight="241300"/>
  <slicer name="1er FACTURATION" cache="Segment_1er_FACTURATION" caption="date 1er FACTURATION" rowHeight="241300"/>
</slicers>
</file>

<file path=xl/tables/table1.xml><?xml version="1.0" encoding="utf-8"?>
<table xmlns="http://schemas.openxmlformats.org/spreadsheetml/2006/main" id="1" name="Tableau1" displayName="Tableau1" ref="B9:AJ522" totalsRowShown="0" headerRowDxfId="424" headerRowBorderDxfId="423" tableBorderDxfId="422">
  <autoFilter ref="B9:AJ522"/>
  <tableColumns count="35">
    <tableColumn id="1" name="NOM CLIENT" dataDxfId="421"/>
    <tableColumn id="34" name="N° DE BC" dataDxfId="420"/>
    <tableColumn id="2" name="N° CMD CLIENT" dataDxfId="419"/>
    <tableColumn id="3" name="DATE DE CMD" dataDxfId="418"/>
    <tableColumn id="4" name="N° DEVIS" dataDxfId="417"/>
    <tableColumn id="5" name="DATE DEVIS" dataDxfId="416"/>
    <tableColumn id="6" name="N° AR" dataDxfId="415"/>
    <tableColumn id="7" name="DATE AR" dataDxfId="414"/>
    <tableColumn id="8" name="AFFAIRE" dataDxfId="413"/>
    <tableColumn id="9" name="QTE" dataDxfId="412"/>
    <tableColumn id="10" name="DESIGNATION" dataDxfId="411"/>
    <tableColumn id="12" name="N° D'OF" dataDxfId="410"/>
    <tableColumn id="13" name="DELAI INITIAL" dataDxfId="409"/>
    <tableColumn id="14" name="DATE DE NOUVELLE LIVRAISON" dataDxfId="408"/>
    <tableColumn id="15" name="MONTANT DE CMD" dataDxfId="407"/>
    <tableColumn id="16" name="ACOMPTE" dataDxfId="406"/>
    <tableColumn id="17" name="MONTANT DÉJÀ FACTURÉ" dataDxfId="405"/>
    <tableColumn id="18" name="RESTE A FACTURER" dataDxfId="404">
      <calculatedColumnFormula>P10-Q10-R10</calculatedColumnFormula>
    </tableColumn>
    <tableColumn id="19" name="ETAT" dataDxfId="403"/>
    <tableColumn id="20" name="DATE DE LIVRAISON" dataDxfId="402"/>
    <tableColumn id="24" name="DELAI OK" dataDxfId="401">
      <calculatedColumnFormula>IF(ISBLANK(Tableau1[[#This Row],[DATE DE LIVRAISON]]),"",IF(Tableau1[[#This Row],[DATE DE LIVRAISON]]&gt;Tableau1[[#This Row],[DELAI INITIAL]],"NON OK","☺"))</calculatedColumnFormula>
    </tableColumn>
    <tableColumn id="32" name="FINANCEMENT" dataDxfId="400"/>
    <tableColumn id="33" name="N° DE FACTURE" dataDxfId="399"/>
    <tableColumn id="21" name="DATE DE FACTURATION" dataDxfId="398"/>
    <tableColumn id="25" name="date 1er FACTURATION" dataDxfId="397"/>
    <tableColumn id="31" name="MONTANT DE 1er FACTURATION" dataDxfId="396"/>
    <tableColumn id="30" name="2eme DE FACTURATION" dataDxfId="395"/>
    <tableColumn id="29" name="MONTANT DE 2eme FACTURATION" dataDxfId="394"/>
    <tableColumn id="28" name="3eme FACTURATION" dataDxfId="393"/>
    <tableColumn id="27" name="MONTANT DE 3eme FACTURATION" dataDxfId="392"/>
    <tableColumn id="36" name="4eme FACTURATION" dataDxfId="391"/>
    <tableColumn id="35" name="MONTANT DE 4eme FACTURATION" dataDxfId="390"/>
    <tableColumn id="26" name="RELICAT DE FACTURATION" dataDxfId="389"/>
    <tableColumn id="23" name="MONTANT DU RELICAT" dataDxfId="388"/>
    <tableColumn id="22" name="COUT LASER" dataDxfId="387"/>
  </tableColumns>
  <tableStyleInfo name="TableStyleMedium2" showFirstColumn="0" showLastColumn="0" showRowStripes="1" showColumnStripes="0"/>
</table>
</file>

<file path=xl/tables/table2.xml><?xml version="1.0" encoding="utf-8"?>
<table xmlns="http://schemas.openxmlformats.org/spreadsheetml/2006/main" id="3" name="Tableau14" displayName="Tableau14" ref="B9:AJ11" totalsRowShown="0" headerRowDxfId="383" dataDxfId="381" headerRowBorderDxfId="382" tableBorderDxfId="380">
  <autoFilter ref="B9:AJ11"/>
  <tableColumns count="35">
    <tableColumn id="1" name="NOM CLIENT" dataDxfId="379"/>
    <tableColumn id="34" name="N° DE BC" dataDxfId="378"/>
    <tableColumn id="2" name="N° CMD CLIENT" dataDxfId="377"/>
    <tableColumn id="3" name="DATE DE CMD" dataDxfId="376"/>
    <tableColumn id="4" name="N° DEVIS" dataDxfId="375"/>
    <tableColumn id="5" name="DATE DEVIS" dataDxfId="374"/>
    <tableColumn id="6" name="N° AR" dataDxfId="373"/>
    <tableColumn id="7" name="DATE AR" dataDxfId="372"/>
    <tableColumn id="8" name="AFFAIRE" dataDxfId="371"/>
    <tableColumn id="9" name="QTE" dataDxfId="370"/>
    <tableColumn id="10" name="DESIGNATION" dataDxfId="369"/>
    <tableColumn id="12" name="N° D'OF" dataDxfId="368"/>
    <tableColumn id="13" name="DELAI INITIAL" dataDxfId="367"/>
    <tableColumn id="14" name="DATE DE NOUVELLE LIVRAISON" dataDxfId="366"/>
    <tableColumn id="15" name="MONTANT DE CMD" dataDxfId="365"/>
    <tableColumn id="16" name="ACOMPTE" dataDxfId="364"/>
    <tableColumn id="17" name="MONTANT DÉJÀ FACTURÉ" dataDxfId="363"/>
    <tableColumn id="18" name="RESTE A FACTURER" dataDxfId="362"/>
    <tableColumn id="19" name="ETAT" dataDxfId="361"/>
    <tableColumn id="20" name="DATE DE LIVRAISON2" dataDxfId="360"/>
    <tableColumn id="24" name="DELAI OK" dataDxfId="359"/>
    <tableColumn id="32" name="FINANCEMENT" dataDxfId="358"/>
    <tableColumn id="33" name="N° DE FACTURE" dataDxfId="357"/>
    <tableColumn id="21" name="DATE DE FACTURATION" dataDxfId="356"/>
    <tableColumn id="25" name="1er FACTURATION" dataDxfId="355"/>
    <tableColumn id="31" name="MONTANT DE 1er FACTURATION" dataDxfId="354"/>
    <tableColumn id="30" name="2eme DE FACTURATION" dataDxfId="353"/>
    <tableColumn id="29" name="MONTANT DE 2eme FACTURATION" dataDxfId="352"/>
    <tableColumn id="28" name="3eme FACTURATION" dataDxfId="351"/>
    <tableColumn id="27" name="MONTANT DE 3eme FACTURATION" dataDxfId="350"/>
    <tableColumn id="36" name="4eme FACTURATION" dataDxfId="349"/>
    <tableColumn id="35" name="MONTANT DE 4eme FACTURATION" dataDxfId="348"/>
    <tableColumn id="26" name="RELICAT DE FACTURATION" dataDxfId="347"/>
    <tableColumn id="23" name="MONTANT DU RELICAT" dataDxfId="346"/>
    <tableColumn id="22" name="COUT LASER" dataDxfId="345"/>
  </tableColumns>
  <tableStyleInfo name="TableStyleMedium2" showFirstColumn="0" showLastColumn="0" showRowStripes="1" showColumnStripes="0"/>
</table>
</file>

<file path=xl/tables/table3.xml><?xml version="1.0" encoding="utf-8"?>
<table xmlns="http://schemas.openxmlformats.org/spreadsheetml/2006/main" id="2" name="Appareils" displayName="Appareils" ref="B4:D800" totalsRowShown="0" headerRowDxfId="7" dataDxfId="5" headerRowBorderDxfId="6" tableBorderDxfId="4" totalsRowBorderDxfId="3">
  <autoFilter ref="B4:D800"/>
  <tableColumns count="3">
    <tableColumn id="1" name="Appareil" dataDxfId="2">
      <calculatedColumnFormula>TABLE!W10</calculatedColumnFormula>
    </tableColumn>
    <tableColumn id="2" name="Information souhaitée" dataDxfId="1"/>
    <tableColumn id="3" name="Date" dataDxfId="0"/>
  </tableColumns>
  <tableStyleInfo name="TableStyleMedium2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imelineCaches/timelineCache1.xml><?xml version="1.0" encoding="utf-8"?>
<timelineCacheDefinition xmlns="http://schemas.microsoft.com/office/spreadsheetml/2010/11/main" xmlns:x15="http://schemas.microsoft.com/office/spreadsheetml/2010/11/main" name="ChronologieNative_DATE_DE_NOUVELLE_LIVRAISON" sourceName="DATE DE NOUVELLE LIVRAISON">
  <pivotTables>
    <pivotTable tabId="2" name="Tableau croisé dynamique2"/>
  </pivotTables>
  <state minimalRefreshVersion="6" lastRefreshVersion="6" pivotCacheId="1" filterType="dateEqual">
    <selection startDate="2022-11-29T00:00:00" endDate="2022-11-29T00:00:00"/>
    <bounds startDate="2022-01-01T00:00:00" endDate="2024-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mc:Ignorable="x">
  <timeline name="DATE DE NOUVELLE LIVRAISON" cache="ChronologieNative_DATE_DE_NOUVELLE_LIVRAISON" caption="DATE DE NOUVELLE LIVRAISON" level="3" selectionLevel="3" scrollPosition="2022-11-20T00:00:00"/>
  <timeline name="DATE DE NOUVELLE LIVRAISON 1" cache="ChronologieNative_DATE_DE_NOUVELLE_LIVRAISON" caption="DATE DE NOUVELLE LIVRAISON" level="2" selectionLevel="3" scrollPosition="2022-08-03T00:00:00"/>
</timeline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microsoft.com/office/2007/relationships/slicer" Target="../slicers/slicer1.xml"/><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microsoft.com/office/2011/relationships/timeline" Target="../timelines/timeline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Q634"/>
  <sheetViews>
    <sheetView zoomScale="85" zoomScaleNormal="85" workbookViewId="0">
      <pane xSplit="3" ySplit="9" topLeftCell="H10" activePane="bottomRight" state="frozen"/>
      <selection pane="topRight" activeCell="D1" sqref="D1"/>
      <selection pane="bottomLeft" activeCell="A10" sqref="A10"/>
      <selection pane="bottomRight" activeCell="AE19" sqref="AE19"/>
    </sheetView>
  </sheetViews>
  <sheetFormatPr baseColWidth="10" defaultColWidth="9.140625" defaultRowHeight="15" x14ac:dyDescent="0.25"/>
  <cols>
    <col min="1" max="1" width="3.28515625" customWidth="1"/>
    <col min="2" max="2" width="36" customWidth="1"/>
    <col min="3" max="3" width="19.140625" customWidth="1"/>
    <col min="4" max="4" width="16.5703125" customWidth="1"/>
    <col min="5" max="5" width="12" customWidth="1"/>
    <col min="6" max="6" width="14.42578125" style="1" customWidth="1"/>
    <col min="7" max="7" width="12" customWidth="1"/>
    <col min="8" max="8" width="12" style="1" customWidth="1"/>
    <col min="9" max="9" width="12" customWidth="1"/>
    <col min="10" max="10" width="12.28515625" customWidth="1"/>
    <col min="11" max="11" width="9.42578125" customWidth="1"/>
    <col min="12" max="12" width="52.140625" customWidth="1"/>
    <col min="13" max="13" width="16.140625" customWidth="1"/>
    <col min="14" max="14" width="22.42578125" customWidth="1"/>
    <col min="15" max="15" width="21.85546875" customWidth="1"/>
    <col min="16" max="16" width="12.85546875" customWidth="1"/>
    <col min="17" max="17" width="22.85546875" customWidth="1"/>
    <col min="18" max="18" width="21.42578125" customWidth="1"/>
    <col min="19" max="19" width="12" customWidth="1"/>
    <col min="20" max="20" width="15.7109375" customWidth="1"/>
    <col min="21" max="21" width="12" customWidth="1"/>
    <col min="22" max="22" width="18.85546875" customWidth="1"/>
    <col min="23" max="23" width="17.42578125" customWidth="1"/>
    <col min="24" max="24" width="12.28515625" customWidth="1"/>
    <col min="25" max="25" width="15.7109375" customWidth="1"/>
    <col min="26" max="26" width="12.7109375" customWidth="1"/>
    <col min="27" max="27" width="15.7109375" customWidth="1"/>
    <col min="28" max="28" width="12.7109375" customWidth="1"/>
    <col min="29" max="29" width="15.7109375" customWidth="1"/>
    <col min="30" max="30" width="12.7109375" customWidth="1"/>
    <col min="31" max="31" width="15.7109375" customWidth="1"/>
    <col min="32" max="32" width="12.7109375" customWidth="1"/>
    <col min="33" max="33" width="15.7109375" customWidth="1"/>
    <col min="34" max="34" width="12.7109375" customWidth="1"/>
    <col min="35" max="35" width="11.28515625" customWidth="1"/>
    <col min="36" max="36" width="10.85546875" customWidth="1"/>
  </cols>
  <sheetData>
    <row r="1" spans="1:43" ht="20.100000000000001" customHeight="1" thickBot="1" x14ac:dyDescent="0.3">
      <c r="A1" s="220"/>
      <c r="B1" s="220"/>
      <c r="C1" s="220"/>
      <c r="D1" s="220"/>
      <c r="E1" s="220"/>
      <c r="F1" s="223"/>
      <c r="G1" s="220"/>
      <c r="H1" s="223"/>
      <c r="I1" s="220"/>
      <c r="J1" s="220"/>
      <c r="K1" s="220"/>
      <c r="L1" s="220"/>
      <c r="M1" s="220"/>
      <c r="N1" s="220"/>
      <c r="O1" s="220"/>
      <c r="P1" s="220"/>
      <c r="Q1" s="220"/>
      <c r="R1" s="220"/>
      <c r="S1" s="220"/>
      <c r="T1" s="220"/>
      <c r="U1" s="220"/>
      <c r="V1" s="220"/>
      <c r="W1" s="220"/>
      <c r="X1" s="220"/>
      <c r="Y1" s="220"/>
      <c r="Z1" s="220"/>
      <c r="AA1" s="220"/>
      <c r="AB1" s="220"/>
      <c r="AC1" s="220"/>
      <c r="AD1" s="220"/>
      <c r="AE1" s="220"/>
      <c r="AF1" s="220"/>
      <c r="AG1" s="220"/>
      <c r="AH1" s="220"/>
      <c r="AI1" s="220"/>
      <c r="AJ1" s="220"/>
      <c r="AK1" s="220"/>
      <c r="AL1" s="220"/>
      <c r="AM1" s="220"/>
    </row>
    <row r="2" spans="1:43" ht="20.100000000000001" customHeight="1" x14ac:dyDescent="0.25">
      <c r="A2" s="220"/>
      <c r="B2" s="220"/>
      <c r="C2" s="220"/>
      <c r="D2" s="220"/>
      <c r="E2" s="220"/>
      <c r="F2" s="223"/>
      <c r="G2" s="220"/>
      <c r="H2" s="223"/>
      <c r="I2" s="220"/>
      <c r="J2" s="220"/>
      <c r="K2" s="220"/>
      <c r="L2" s="243" t="s">
        <v>111</v>
      </c>
      <c r="M2" s="220"/>
      <c r="N2" s="220"/>
      <c r="O2" s="220"/>
      <c r="P2" s="220"/>
      <c r="Q2" s="220"/>
      <c r="R2" s="220"/>
      <c r="S2" s="220"/>
      <c r="T2" s="220"/>
      <c r="U2" s="220"/>
      <c r="V2" s="220"/>
      <c r="W2" s="220"/>
      <c r="X2" s="220"/>
      <c r="Y2" s="220"/>
      <c r="Z2" s="220"/>
      <c r="AA2" s="220"/>
      <c r="AB2" s="220"/>
      <c r="AC2" s="220"/>
      <c r="AD2" s="220"/>
      <c r="AE2" s="220"/>
      <c r="AF2" s="220"/>
      <c r="AG2" s="220"/>
      <c r="AH2" s="220"/>
      <c r="AI2" s="220"/>
      <c r="AJ2" s="220"/>
      <c r="AK2" s="220"/>
      <c r="AL2" s="220"/>
      <c r="AM2" s="220"/>
    </row>
    <row r="3" spans="1:43" ht="20.100000000000001" customHeight="1" thickBot="1" x14ac:dyDescent="0.3">
      <c r="A3" s="220"/>
      <c r="B3" s="220"/>
      <c r="C3" s="220"/>
      <c r="D3" s="220"/>
      <c r="E3" s="220"/>
      <c r="F3" s="223"/>
      <c r="G3" s="220"/>
      <c r="H3" s="223"/>
      <c r="I3" s="220"/>
      <c r="J3" s="220"/>
      <c r="K3" s="220"/>
      <c r="L3" s="244"/>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row>
    <row r="4" spans="1:43" ht="20.100000000000001" customHeight="1" thickBot="1" x14ac:dyDescent="0.3">
      <c r="A4" s="220"/>
      <c r="B4" s="220"/>
      <c r="C4" s="220"/>
      <c r="D4" s="220"/>
      <c r="E4" s="220"/>
      <c r="F4" s="223"/>
      <c r="G4" s="220"/>
      <c r="H4" s="223"/>
      <c r="I4" s="220"/>
      <c r="J4" s="220"/>
      <c r="K4" s="220"/>
      <c r="L4" s="220"/>
      <c r="M4" s="220"/>
      <c r="N4" s="220"/>
      <c r="O4" s="220"/>
      <c r="P4" s="220"/>
      <c r="Q4" s="220"/>
      <c r="R4" s="220"/>
      <c r="S4" s="220"/>
      <c r="T4" s="220"/>
      <c r="U4" s="220"/>
      <c r="V4" s="220"/>
      <c r="W4" s="220"/>
      <c r="X4" s="220"/>
      <c r="Y4" s="221">
        <f ca="1">TODAY()</f>
        <v>45264</v>
      </c>
      <c r="Z4" s="220"/>
      <c r="AA4" s="220"/>
      <c r="AB4" s="220"/>
      <c r="AC4" s="220"/>
      <c r="AD4" s="220"/>
      <c r="AE4" s="220"/>
      <c r="AF4" s="220"/>
      <c r="AG4" s="220"/>
      <c r="AH4" s="220"/>
      <c r="AI4" s="220"/>
      <c r="AJ4" s="220"/>
      <c r="AK4" s="220"/>
      <c r="AL4" s="220"/>
      <c r="AM4" s="220"/>
    </row>
    <row r="5" spans="1:43" ht="20.100000000000001" customHeight="1" x14ac:dyDescent="0.25">
      <c r="A5" s="220"/>
      <c r="B5" s="220"/>
      <c r="C5" s="220"/>
      <c r="D5" s="220"/>
      <c r="E5" s="220"/>
      <c r="F5" s="223"/>
      <c r="G5" s="220"/>
      <c r="H5" s="223"/>
      <c r="I5" s="220"/>
      <c r="J5" s="220"/>
      <c r="K5" s="220"/>
      <c r="L5" s="220"/>
      <c r="M5" s="220"/>
      <c r="N5" s="220"/>
      <c r="O5" s="220"/>
      <c r="P5" s="220"/>
      <c r="Q5" s="220"/>
      <c r="R5" s="220"/>
      <c r="S5" s="220"/>
      <c r="T5" s="220"/>
      <c r="U5" s="220"/>
      <c r="V5" s="220"/>
      <c r="W5" s="220"/>
      <c r="X5" s="220"/>
      <c r="Y5" s="220"/>
      <c r="Z5" s="220"/>
      <c r="AA5" s="220"/>
      <c r="AB5" s="220"/>
      <c r="AC5" s="220"/>
      <c r="AD5" s="220"/>
      <c r="AE5" s="220"/>
      <c r="AF5" s="220"/>
      <c r="AG5" s="220"/>
      <c r="AH5" s="220"/>
      <c r="AI5" s="220"/>
      <c r="AJ5" s="220"/>
      <c r="AK5" s="220"/>
      <c r="AL5" s="220"/>
      <c r="AM5" s="220"/>
    </row>
    <row r="6" spans="1:43" ht="20.100000000000001" customHeight="1" x14ac:dyDescent="0.25">
      <c r="A6" s="220"/>
      <c r="B6" s="220"/>
      <c r="C6" s="220"/>
      <c r="D6" s="220"/>
      <c r="E6" s="220"/>
      <c r="F6" s="223"/>
      <c r="G6" s="220"/>
      <c r="H6" s="223"/>
      <c r="I6" s="220"/>
      <c r="J6" s="220"/>
      <c r="K6" s="220"/>
      <c r="L6" s="220"/>
      <c r="M6" s="220"/>
      <c r="N6" s="220"/>
      <c r="O6" s="220"/>
      <c r="P6" s="220"/>
      <c r="Q6" s="220"/>
      <c r="R6" s="220"/>
      <c r="S6" s="220"/>
      <c r="T6" s="220"/>
      <c r="U6" s="220"/>
      <c r="V6" s="220"/>
      <c r="W6" s="219"/>
      <c r="X6" s="219"/>
      <c r="Y6" s="226"/>
      <c r="Z6" s="219"/>
      <c r="AA6" s="220"/>
      <c r="AB6" s="220"/>
      <c r="AC6" s="220"/>
      <c r="AD6" s="220"/>
      <c r="AE6" s="220"/>
      <c r="AF6" s="220"/>
      <c r="AG6" s="220"/>
      <c r="AH6" s="220"/>
      <c r="AI6" s="220"/>
      <c r="AJ6" s="220"/>
      <c r="AK6" s="220"/>
      <c r="AL6" s="220"/>
      <c r="AM6" s="220"/>
    </row>
    <row r="7" spans="1:43" ht="20.100000000000001" customHeight="1" x14ac:dyDescent="0.25">
      <c r="A7" s="220"/>
      <c r="B7" s="220"/>
      <c r="C7" s="220"/>
      <c r="D7" s="220"/>
      <c r="E7" s="220"/>
      <c r="F7" s="223"/>
      <c r="G7" s="220"/>
      <c r="H7" s="223"/>
      <c r="I7" s="220"/>
      <c r="J7" s="220"/>
      <c r="K7" s="220"/>
      <c r="L7" s="220"/>
      <c r="M7" s="220"/>
      <c r="N7" s="220"/>
      <c r="O7" s="220"/>
      <c r="P7" s="220"/>
      <c r="Q7" s="220"/>
      <c r="R7" s="220"/>
      <c r="S7" s="220"/>
      <c r="T7" s="220"/>
      <c r="U7" s="220"/>
      <c r="V7" s="181"/>
      <c r="W7" s="181"/>
      <c r="X7" s="220"/>
      <c r="Y7" s="181"/>
      <c r="Z7" s="220"/>
      <c r="AA7" s="220"/>
      <c r="AB7" s="220"/>
      <c r="AC7" s="220"/>
      <c r="AD7" s="220"/>
      <c r="AE7" s="220"/>
      <c r="AF7" s="220"/>
      <c r="AG7" s="220"/>
      <c r="AH7" s="220"/>
      <c r="AI7" s="220"/>
      <c r="AJ7" s="220"/>
      <c r="AK7" s="220"/>
      <c r="AL7" s="220"/>
      <c r="AM7" s="220"/>
    </row>
    <row r="8" spans="1:43" ht="20.100000000000001" customHeight="1" thickBot="1" x14ac:dyDescent="0.3">
      <c r="A8" s="220"/>
      <c r="B8" s="220"/>
      <c r="C8" s="220"/>
      <c r="D8" s="220"/>
      <c r="E8" s="220"/>
      <c r="F8" s="223"/>
      <c r="G8" s="220"/>
      <c r="H8" s="223"/>
      <c r="I8" s="220"/>
      <c r="J8" s="220"/>
      <c r="K8" s="220"/>
      <c r="L8" s="220"/>
      <c r="M8" s="220"/>
      <c r="N8" s="220"/>
      <c r="O8" s="220"/>
      <c r="P8" s="220"/>
      <c r="Q8" s="220"/>
      <c r="R8" s="220"/>
      <c r="S8" s="220"/>
      <c r="T8" s="220"/>
      <c r="U8" s="220"/>
      <c r="V8" s="220"/>
      <c r="W8" s="220"/>
      <c r="X8" s="220"/>
      <c r="Y8" s="220"/>
      <c r="Z8" s="181"/>
      <c r="AA8" s="220"/>
      <c r="AB8" s="220"/>
      <c r="AC8" s="220"/>
      <c r="AD8" s="220"/>
      <c r="AE8" s="220"/>
      <c r="AF8" s="220"/>
      <c r="AG8" s="220"/>
      <c r="AH8" s="181"/>
      <c r="AI8" s="220"/>
      <c r="AJ8" s="220"/>
      <c r="AK8" s="220"/>
      <c r="AL8" s="220"/>
      <c r="AM8" s="220"/>
    </row>
    <row r="9" spans="1:43" ht="30" customHeight="1" thickBot="1" x14ac:dyDescent="0.3">
      <c r="B9" s="22" t="s">
        <v>0</v>
      </c>
      <c r="C9" s="23" t="s">
        <v>8</v>
      </c>
      <c r="D9" s="23" t="s">
        <v>1</v>
      </c>
      <c r="E9" s="23" t="s">
        <v>2</v>
      </c>
      <c r="F9" s="23" t="s">
        <v>10</v>
      </c>
      <c r="G9" s="23" t="s">
        <v>3</v>
      </c>
      <c r="H9" s="23" t="s">
        <v>11</v>
      </c>
      <c r="I9" s="23" t="s">
        <v>4</v>
      </c>
      <c r="J9" s="23" t="s">
        <v>5</v>
      </c>
      <c r="K9" s="23" t="s">
        <v>6</v>
      </c>
      <c r="L9" s="23" t="s">
        <v>7</v>
      </c>
      <c r="M9" s="23" t="s">
        <v>9</v>
      </c>
      <c r="N9" s="23" t="s">
        <v>12</v>
      </c>
      <c r="O9" s="67" t="s">
        <v>86</v>
      </c>
      <c r="P9" s="23" t="s">
        <v>13</v>
      </c>
      <c r="Q9" s="23" t="s">
        <v>14</v>
      </c>
      <c r="R9" s="24" t="s">
        <v>76</v>
      </c>
      <c r="S9" s="23" t="s">
        <v>15</v>
      </c>
      <c r="T9" s="23" t="s">
        <v>16</v>
      </c>
      <c r="U9" s="23" t="s">
        <v>113</v>
      </c>
      <c r="V9" s="23" t="s">
        <v>78</v>
      </c>
      <c r="W9" s="25" t="s">
        <v>102</v>
      </c>
      <c r="X9" s="216" t="s">
        <v>101</v>
      </c>
      <c r="Y9" s="22" t="s">
        <v>17</v>
      </c>
      <c r="Z9" s="23" t="s">
        <v>114</v>
      </c>
      <c r="AA9" s="67" t="s">
        <v>99</v>
      </c>
      <c r="AB9" s="23" t="s">
        <v>98</v>
      </c>
      <c r="AC9" s="67" t="s">
        <v>97</v>
      </c>
      <c r="AD9" s="23" t="s">
        <v>95</v>
      </c>
      <c r="AE9" s="67" t="s">
        <v>96</v>
      </c>
      <c r="AF9" s="67" t="s">
        <v>108</v>
      </c>
      <c r="AG9" s="67" t="s">
        <v>109</v>
      </c>
      <c r="AH9" s="67" t="s">
        <v>93</v>
      </c>
      <c r="AI9" s="67" t="s">
        <v>94</v>
      </c>
      <c r="AJ9" s="25" t="s">
        <v>18</v>
      </c>
      <c r="AK9" s="2"/>
    </row>
    <row r="10" spans="1:43" x14ac:dyDescent="0.25">
      <c r="B10" s="137" t="s">
        <v>115</v>
      </c>
      <c r="C10" s="175" t="s">
        <v>73</v>
      </c>
      <c r="D10" s="129" t="s">
        <v>67</v>
      </c>
      <c r="E10" s="29">
        <v>44043</v>
      </c>
      <c r="F10" s="28"/>
      <c r="G10" s="28"/>
      <c r="H10" s="30"/>
      <c r="I10" s="31"/>
      <c r="J10" s="30"/>
      <c r="K10" s="32">
        <v>1</v>
      </c>
      <c r="L10" s="33" t="s">
        <v>70</v>
      </c>
      <c r="M10" s="34">
        <v>10607</v>
      </c>
      <c r="N10" s="31">
        <v>44113</v>
      </c>
      <c r="O10" s="29"/>
      <c r="P10" s="35"/>
      <c r="Q10" s="30"/>
      <c r="R10" s="35"/>
      <c r="S10" s="35">
        <f>P10-Q10-R10</f>
        <v>0</v>
      </c>
      <c r="T10" s="28" t="s">
        <v>69</v>
      </c>
      <c r="U10" s="29"/>
      <c r="V10" s="28" t="str">
        <f>IF(ISBLANK(Tableau1[[#This Row],[DATE DE LIVRAISON]]),"",IF(Tableau1[[#This Row],[DATE DE LIVRAISON]]&gt;Tableau1[[#This Row],[DATE DE NOUVELLE LIVRAISON]],"NON OK","☺"))</f>
        <v/>
      </c>
      <c r="W10" s="227" t="s">
        <v>105</v>
      </c>
      <c r="X10" s="234"/>
      <c r="Y10" s="143"/>
      <c r="Z10" s="157"/>
      <c r="AA10" s="166"/>
      <c r="AB10" s="157"/>
      <c r="AC10" s="166"/>
      <c r="AD10" s="157"/>
      <c r="AE10" s="166"/>
      <c r="AF10" s="157"/>
      <c r="AG10" s="166"/>
      <c r="AH10" s="157"/>
      <c r="AI10" s="148"/>
      <c r="AJ10" s="36">
        <v>91</v>
      </c>
    </row>
    <row r="11" spans="1:43" x14ac:dyDescent="0.25">
      <c r="B11" s="138" t="s">
        <v>116</v>
      </c>
      <c r="C11" s="176" t="s">
        <v>74</v>
      </c>
      <c r="D11" s="130">
        <v>4503167139</v>
      </c>
      <c r="E11" s="55">
        <v>44399</v>
      </c>
      <c r="F11" s="54"/>
      <c r="G11" s="54"/>
      <c r="H11" s="56"/>
      <c r="I11" s="57"/>
      <c r="J11" s="56"/>
      <c r="K11" s="58">
        <v>2</v>
      </c>
      <c r="L11" s="59" t="s">
        <v>71</v>
      </c>
      <c r="M11" s="60">
        <v>11461</v>
      </c>
      <c r="N11" s="57">
        <v>44452</v>
      </c>
      <c r="O11" s="55"/>
      <c r="P11" s="61">
        <v>5900</v>
      </c>
      <c r="Q11" s="56"/>
      <c r="R11" s="179">
        <v>1000</v>
      </c>
      <c r="S11" s="61">
        <f>P11-Q11-W6</f>
        <v>5900</v>
      </c>
      <c r="T11" s="54" t="s">
        <v>77</v>
      </c>
      <c r="U11" s="55">
        <v>45014</v>
      </c>
      <c r="V11" s="54" t="str">
        <f>IF(ISBLANK(Tableau1[[#This Row],[DATE DE LIVRAISON]]),"",IF(Tableau1[[#This Row],[DATE DE LIVRAISON]]&gt;Tableau1[[#This Row],[DELAI INITIAL]],"NON OK","☺"))</f>
        <v>NON OK</v>
      </c>
      <c r="W11" s="228" t="s">
        <v>105</v>
      </c>
      <c r="X11" s="235"/>
      <c r="Y11" s="180">
        <v>45258</v>
      </c>
      <c r="Z11" s="158">
        <v>45260</v>
      </c>
      <c r="AA11" s="167">
        <v>800</v>
      </c>
      <c r="AB11" s="158">
        <v>45261</v>
      </c>
      <c r="AC11" s="167">
        <v>100</v>
      </c>
      <c r="AD11" s="158">
        <v>45268</v>
      </c>
      <c r="AE11" s="167">
        <v>4000</v>
      </c>
      <c r="AF11" s="158"/>
      <c r="AG11" s="167"/>
      <c r="AH11" s="158"/>
      <c r="AI11" s="149"/>
      <c r="AJ11" s="62">
        <v>521</v>
      </c>
    </row>
    <row r="12" spans="1:43" x14ac:dyDescent="0.25">
      <c r="B12" s="138" t="s">
        <v>117</v>
      </c>
      <c r="C12" s="176" t="s">
        <v>75</v>
      </c>
      <c r="D12" s="130" t="s">
        <v>68</v>
      </c>
      <c r="E12" s="55">
        <v>44481</v>
      </c>
      <c r="F12" s="54"/>
      <c r="G12" s="54"/>
      <c r="H12" s="56"/>
      <c r="I12" s="57">
        <v>44523</v>
      </c>
      <c r="J12" s="56"/>
      <c r="K12" s="58">
        <v>1</v>
      </c>
      <c r="L12" s="59" t="s">
        <v>72</v>
      </c>
      <c r="M12" s="60">
        <v>11639</v>
      </c>
      <c r="N12" s="57">
        <v>44532</v>
      </c>
      <c r="O12" s="55"/>
      <c r="P12" s="61">
        <v>470</v>
      </c>
      <c r="Q12" s="56"/>
      <c r="R12" s="61">
        <v>470</v>
      </c>
      <c r="S12" s="61">
        <v>600</v>
      </c>
      <c r="T12" s="54" t="s">
        <v>77</v>
      </c>
      <c r="U12" s="55">
        <v>44532</v>
      </c>
      <c r="V12" s="54" t="str">
        <f>IF(ISBLANK(Tableau1[[#This Row],[DATE DE LIVRAISON]]),"",IF(Tableau1[[#This Row],[DATE DE LIVRAISON]]&gt;Tableau1[[#This Row],[DELAI INITIAL]],"NON OK","☺"))</f>
        <v>☺</v>
      </c>
      <c r="W12" s="228" t="s">
        <v>105</v>
      </c>
      <c r="X12" s="235"/>
      <c r="Y12" s="158">
        <v>45258</v>
      </c>
      <c r="Z12" s="158"/>
      <c r="AA12" s="167">
        <v>100</v>
      </c>
      <c r="AB12" s="158"/>
      <c r="AC12" s="167"/>
      <c r="AD12" s="158"/>
      <c r="AE12" s="167"/>
      <c r="AF12" s="158"/>
      <c r="AG12" s="167"/>
      <c r="AH12" s="158"/>
      <c r="AI12" s="225"/>
      <c r="AJ12" s="224">
        <v>456</v>
      </c>
      <c r="AQ12">
        <v>0</v>
      </c>
    </row>
    <row r="13" spans="1:43" x14ac:dyDescent="0.25">
      <c r="B13" s="138"/>
      <c r="C13" s="176"/>
      <c r="D13" s="130"/>
      <c r="E13" s="55"/>
      <c r="F13" s="54"/>
      <c r="G13" s="54"/>
      <c r="H13" s="56"/>
      <c r="I13" s="57"/>
      <c r="J13" s="56"/>
      <c r="K13" s="58"/>
      <c r="L13" s="59"/>
      <c r="M13" s="60"/>
      <c r="N13" s="57"/>
      <c r="O13" s="55"/>
      <c r="P13" s="61"/>
      <c r="Q13" s="56"/>
      <c r="R13" s="61"/>
      <c r="S13" s="61"/>
      <c r="T13" s="54"/>
      <c r="U13" s="55"/>
      <c r="V13" s="54"/>
      <c r="W13" s="228"/>
      <c r="X13" s="235"/>
      <c r="Y13" s="144"/>
      <c r="Z13" s="158"/>
      <c r="AA13" s="167"/>
      <c r="AB13" s="158"/>
      <c r="AC13" s="167"/>
      <c r="AD13" s="158"/>
      <c r="AE13" s="167"/>
      <c r="AF13" s="158"/>
      <c r="AG13" s="167"/>
      <c r="AH13" s="158"/>
      <c r="AI13" s="149"/>
      <c r="AJ13" s="62"/>
    </row>
    <row r="14" spans="1:43" x14ac:dyDescent="0.25">
      <c r="B14" s="138"/>
      <c r="C14" s="176"/>
      <c r="D14" s="131"/>
      <c r="E14" s="46"/>
      <c r="F14" s="45"/>
      <c r="G14" s="45"/>
      <c r="H14" s="47"/>
      <c r="I14" s="48"/>
      <c r="J14" s="47"/>
      <c r="K14" s="49"/>
      <c r="L14" s="50"/>
      <c r="M14" s="51"/>
      <c r="N14" s="48"/>
      <c r="O14" s="46"/>
      <c r="P14" s="52"/>
      <c r="Q14" s="47"/>
      <c r="R14" s="52"/>
      <c r="S14" s="52"/>
      <c r="T14" s="45"/>
      <c r="U14" s="46"/>
      <c r="V14" s="45"/>
      <c r="W14" s="229"/>
      <c r="X14" s="236"/>
      <c r="Y14" s="142"/>
      <c r="Z14" s="159"/>
      <c r="AA14" s="152"/>
      <c r="AB14" s="159"/>
      <c r="AC14" s="152"/>
      <c r="AD14" s="159"/>
      <c r="AE14" s="152"/>
      <c r="AF14" s="159"/>
      <c r="AG14" s="152"/>
      <c r="AH14" s="159"/>
      <c r="AI14" s="150"/>
      <c r="AJ14" s="53"/>
    </row>
    <row r="15" spans="1:43" x14ac:dyDescent="0.25">
      <c r="B15" s="138"/>
      <c r="C15" s="176"/>
      <c r="D15" s="130"/>
      <c r="E15" s="55"/>
      <c r="F15" s="54"/>
      <c r="G15" s="54"/>
      <c r="H15" s="56"/>
      <c r="I15" s="57"/>
      <c r="J15" s="56"/>
      <c r="K15" s="58"/>
      <c r="L15" s="59"/>
      <c r="M15" s="60"/>
      <c r="N15" s="57"/>
      <c r="O15" s="55"/>
      <c r="P15" s="61"/>
      <c r="Q15" s="56"/>
      <c r="R15" s="61"/>
      <c r="S15" s="61"/>
      <c r="T15" s="54"/>
      <c r="U15" s="55"/>
      <c r="V15" s="54"/>
      <c r="W15" s="228"/>
      <c r="X15" s="235"/>
      <c r="Y15" s="144"/>
      <c r="Z15" s="158"/>
      <c r="AA15" s="167"/>
      <c r="AB15" s="158"/>
      <c r="AC15" s="167"/>
      <c r="AD15" s="158"/>
      <c r="AE15" s="167"/>
      <c r="AF15" s="158"/>
      <c r="AG15" s="167"/>
      <c r="AH15" s="158"/>
      <c r="AI15" s="149"/>
      <c r="AJ15" s="62"/>
    </row>
    <row r="16" spans="1:43" x14ac:dyDescent="0.25">
      <c r="B16" s="138"/>
      <c r="C16" s="176"/>
      <c r="D16" s="130"/>
      <c r="E16" s="55"/>
      <c r="F16" s="54"/>
      <c r="G16" s="54"/>
      <c r="H16" s="56"/>
      <c r="I16" s="57"/>
      <c r="J16" s="56"/>
      <c r="K16" s="58"/>
      <c r="L16" s="59"/>
      <c r="M16" s="60"/>
      <c r="N16" s="57"/>
      <c r="O16" s="55"/>
      <c r="P16" s="61"/>
      <c r="Q16" s="56"/>
      <c r="R16" s="61"/>
      <c r="S16" s="61"/>
      <c r="T16" s="54"/>
      <c r="U16" s="55"/>
      <c r="V16" s="54"/>
      <c r="W16" s="228"/>
      <c r="X16" s="235"/>
      <c r="Y16" s="144"/>
      <c r="Z16" s="158"/>
      <c r="AA16" s="167"/>
      <c r="AB16" s="158"/>
      <c r="AC16" s="167"/>
      <c r="AD16" s="158"/>
      <c r="AE16" s="167"/>
      <c r="AF16" s="158"/>
      <c r="AG16" s="167"/>
      <c r="AH16" s="158"/>
      <c r="AI16" s="149"/>
      <c r="AJ16" s="62"/>
    </row>
    <row r="17" spans="2:36" x14ac:dyDescent="0.25">
      <c r="B17" s="138"/>
      <c r="C17" s="176"/>
      <c r="D17" s="130"/>
      <c r="E17" s="55"/>
      <c r="F17" s="54"/>
      <c r="G17" s="54"/>
      <c r="H17" s="56"/>
      <c r="I17" s="57"/>
      <c r="J17" s="56"/>
      <c r="K17" s="58"/>
      <c r="L17" s="59"/>
      <c r="M17" s="60"/>
      <c r="N17" s="57"/>
      <c r="O17" s="55"/>
      <c r="P17" s="61"/>
      <c r="Q17" s="56"/>
      <c r="R17" s="61"/>
      <c r="S17" s="61"/>
      <c r="T17" s="54"/>
      <c r="U17" s="55"/>
      <c r="V17" s="54"/>
      <c r="W17" s="228"/>
      <c r="X17" s="235"/>
      <c r="Y17" s="144"/>
      <c r="Z17" s="158"/>
      <c r="AA17" s="167"/>
      <c r="AB17" s="158"/>
      <c r="AC17" s="167"/>
      <c r="AD17" s="158"/>
      <c r="AE17" s="167"/>
      <c r="AF17" s="158"/>
      <c r="AG17" s="167"/>
      <c r="AH17" s="158"/>
      <c r="AI17" s="149"/>
      <c r="AJ17" s="62"/>
    </row>
    <row r="18" spans="2:36" x14ac:dyDescent="0.25">
      <c r="B18" s="138"/>
      <c r="C18" s="176"/>
      <c r="D18" s="130"/>
      <c r="E18" s="55"/>
      <c r="F18" s="54"/>
      <c r="G18" s="54"/>
      <c r="H18" s="56"/>
      <c r="I18" s="57"/>
      <c r="J18" s="56"/>
      <c r="K18" s="58"/>
      <c r="L18" s="59"/>
      <c r="M18" s="60"/>
      <c r="N18" s="57"/>
      <c r="O18" s="55"/>
      <c r="P18" s="61"/>
      <c r="Q18" s="56"/>
      <c r="R18" s="61"/>
      <c r="S18" s="61"/>
      <c r="T18" s="54"/>
      <c r="U18" s="55"/>
      <c r="V18" s="54"/>
      <c r="W18" s="228"/>
      <c r="X18" s="235"/>
      <c r="Y18" s="144"/>
      <c r="Z18" s="158"/>
      <c r="AA18" s="167"/>
      <c r="AB18" s="158"/>
      <c r="AC18" s="167"/>
      <c r="AD18" s="158"/>
      <c r="AE18" s="167"/>
      <c r="AF18" s="158"/>
      <c r="AG18" s="167"/>
      <c r="AH18" s="158"/>
      <c r="AI18" s="149"/>
      <c r="AJ18" s="62"/>
    </row>
    <row r="19" spans="2:36" x14ac:dyDescent="0.25">
      <c r="B19" s="138"/>
      <c r="C19" s="176"/>
      <c r="D19" s="130"/>
      <c r="E19" s="55"/>
      <c r="F19" s="54"/>
      <c r="G19" s="54"/>
      <c r="H19" s="56"/>
      <c r="I19" s="57"/>
      <c r="J19" s="56"/>
      <c r="K19" s="58"/>
      <c r="L19" s="59"/>
      <c r="M19" s="60"/>
      <c r="N19" s="57"/>
      <c r="O19" s="55"/>
      <c r="P19" s="61"/>
      <c r="Q19" s="56"/>
      <c r="R19" s="61"/>
      <c r="S19" s="61"/>
      <c r="T19" s="54"/>
      <c r="U19" s="55"/>
      <c r="V19" s="54"/>
      <c r="W19" s="228"/>
      <c r="X19" s="235"/>
      <c r="Y19" s="144"/>
      <c r="Z19" s="158"/>
      <c r="AA19" s="167"/>
      <c r="AB19" s="158"/>
      <c r="AC19" s="167"/>
      <c r="AD19" s="158"/>
      <c r="AE19" s="167"/>
      <c r="AF19" s="158"/>
      <c r="AG19" s="167"/>
      <c r="AH19" s="158"/>
      <c r="AI19" s="149"/>
      <c r="AJ19" s="62"/>
    </row>
    <row r="20" spans="2:36" x14ac:dyDescent="0.25">
      <c r="B20" s="138"/>
      <c r="C20" s="176"/>
      <c r="D20" s="130"/>
      <c r="E20" s="55"/>
      <c r="F20" s="54"/>
      <c r="G20" s="54"/>
      <c r="H20" s="56"/>
      <c r="I20" s="57"/>
      <c r="J20" s="56"/>
      <c r="K20" s="58"/>
      <c r="L20" s="59"/>
      <c r="M20" s="60"/>
      <c r="N20" s="57"/>
      <c r="O20" s="55"/>
      <c r="P20" s="61"/>
      <c r="Q20" s="56"/>
      <c r="R20" s="61"/>
      <c r="S20" s="61"/>
      <c r="T20" s="54"/>
      <c r="U20" s="55"/>
      <c r="V20" s="54"/>
      <c r="W20" s="228"/>
      <c r="X20" s="235"/>
      <c r="Y20" s="144"/>
      <c r="Z20" s="158"/>
      <c r="AA20" s="167"/>
      <c r="AB20" s="158"/>
      <c r="AC20" s="167"/>
      <c r="AD20" s="158"/>
      <c r="AE20" s="167"/>
      <c r="AF20" s="158"/>
      <c r="AG20" s="167"/>
      <c r="AH20" s="158"/>
      <c r="AI20" s="149"/>
      <c r="AJ20" s="62"/>
    </row>
    <row r="21" spans="2:36" x14ac:dyDescent="0.25">
      <c r="B21" s="138"/>
      <c r="C21" s="176"/>
      <c r="D21" s="132"/>
      <c r="E21" s="6"/>
      <c r="F21" s="5"/>
      <c r="G21" s="5"/>
      <c r="H21" s="4"/>
      <c r="I21" s="7"/>
      <c r="J21" s="4"/>
      <c r="K21" s="8"/>
      <c r="L21" s="9"/>
      <c r="M21" s="10"/>
      <c r="N21" s="7"/>
      <c r="O21" s="6"/>
      <c r="P21" s="11"/>
      <c r="Q21" s="4"/>
      <c r="R21" s="11"/>
      <c r="S21" s="11"/>
      <c r="T21" s="5"/>
      <c r="U21" s="6"/>
      <c r="V21" s="5"/>
      <c r="W21" s="230"/>
      <c r="X21" s="237"/>
      <c r="Y21" s="145"/>
      <c r="Z21" s="160"/>
      <c r="AA21" s="168"/>
      <c r="AB21" s="160"/>
      <c r="AC21" s="168"/>
      <c r="AD21" s="160"/>
      <c r="AE21" s="168"/>
      <c r="AF21" s="160"/>
      <c r="AG21" s="168"/>
      <c r="AH21" s="160"/>
      <c r="AI21" s="151"/>
      <c r="AJ21" s="12"/>
    </row>
    <row r="22" spans="2:36" x14ac:dyDescent="0.25">
      <c r="B22" s="138"/>
      <c r="C22" s="176"/>
      <c r="D22" s="130"/>
      <c r="E22" s="55"/>
      <c r="F22" s="54"/>
      <c r="G22" s="54"/>
      <c r="H22" s="56"/>
      <c r="I22" s="57"/>
      <c r="J22" s="56"/>
      <c r="K22" s="58"/>
      <c r="L22" s="59"/>
      <c r="M22" s="60"/>
      <c r="N22" s="57"/>
      <c r="O22" s="55"/>
      <c r="P22" s="61"/>
      <c r="Q22" s="56"/>
      <c r="R22" s="61"/>
      <c r="S22" s="61"/>
      <c r="T22" s="54"/>
      <c r="U22" s="55"/>
      <c r="V22" s="54"/>
      <c r="W22" s="228"/>
      <c r="X22" s="235"/>
      <c r="Y22" s="144"/>
      <c r="Z22" s="158"/>
      <c r="AA22" s="167"/>
      <c r="AB22" s="158"/>
      <c r="AC22" s="167"/>
      <c r="AD22" s="158"/>
      <c r="AE22" s="167"/>
      <c r="AF22" s="158"/>
      <c r="AG22" s="167"/>
      <c r="AH22" s="158"/>
      <c r="AI22" s="149"/>
      <c r="AJ22" s="62"/>
    </row>
    <row r="23" spans="2:36" x14ac:dyDescent="0.25">
      <c r="B23" s="138"/>
      <c r="C23" s="176"/>
      <c r="D23" s="131"/>
      <c r="E23" s="46"/>
      <c r="F23" s="45"/>
      <c r="G23" s="45"/>
      <c r="H23" s="47"/>
      <c r="I23" s="48"/>
      <c r="J23" s="47"/>
      <c r="K23" s="49"/>
      <c r="L23" s="50"/>
      <c r="M23" s="51"/>
      <c r="N23" s="48"/>
      <c r="O23" s="46"/>
      <c r="P23" s="52"/>
      <c r="Q23" s="47"/>
      <c r="R23" s="52"/>
      <c r="S23" s="52"/>
      <c r="T23" s="45"/>
      <c r="U23" s="46"/>
      <c r="V23" s="45"/>
      <c r="W23" s="229"/>
      <c r="X23" s="236"/>
      <c r="Y23" s="142"/>
      <c r="Z23" s="159"/>
      <c r="AA23" s="152"/>
      <c r="AB23" s="159"/>
      <c r="AC23" s="152"/>
      <c r="AD23" s="159"/>
      <c r="AE23" s="152"/>
      <c r="AF23" s="159"/>
      <c r="AG23" s="152"/>
      <c r="AH23" s="159"/>
      <c r="AI23" s="152"/>
      <c r="AJ23" s="53"/>
    </row>
    <row r="24" spans="2:36" x14ac:dyDescent="0.25">
      <c r="B24" s="138"/>
      <c r="C24" s="176"/>
      <c r="D24" s="131"/>
      <c r="E24" s="46"/>
      <c r="F24" s="45"/>
      <c r="G24" s="45"/>
      <c r="H24" s="47"/>
      <c r="I24" s="48"/>
      <c r="J24" s="47"/>
      <c r="K24" s="49"/>
      <c r="L24" s="50"/>
      <c r="M24" s="51"/>
      <c r="N24" s="48"/>
      <c r="O24" s="66"/>
      <c r="P24" s="52"/>
      <c r="Q24" s="47"/>
      <c r="R24" s="52"/>
      <c r="S24" s="52"/>
      <c r="T24" s="45"/>
      <c r="U24" s="46"/>
      <c r="V24" s="45"/>
      <c r="W24" s="229"/>
      <c r="X24" s="236"/>
      <c r="Y24" s="142"/>
      <c r="Z24" s="159"/>
      <c r="AA24" s="152"/>
      <c r="AB24" s="159"/>
      <c r="AC24" s="152"/>
      <c r="AD24" s="159"/>
      <c r="AE24" s="152"/>
      <c r="AF24" s="159"/>
      <c r="AG24" s="152"/>
      <c r="AH24" s="159"/>
      <c r="AI24" s="152"/>
      <c r="AJ24" s="53"/>
    </row>
    <row r="25" spans="2:36" x14ac:dyDescent="0.25">
      <c r="B25" s="138"/>
      <c r="C25" s="176"/>
      <c r="D25" s="131"/>
      <c r="E25" s="46"/>
      <c r="F25" s="45"/>
      <c r="G25" s="45"/>
      <c r="H25" s="47"/>
      <c r="I25" s="48"/>
      <c r="J25" s="47"/>
      <c r="K25" s="49"/>
      <c r="L25" s="50"/>
      <c r="M25" s="51"/>
      <c r="N25" s="48"/>
      <c r="O25" s="66"/>
      <c r="P25" s="52"/>
      <c r="Q25" s="47"/>
      <c r="R25" s="52"/>
      <c r="S25" s="52"/>
      <c r="T25" s="45"/>
      <c r="U25" s="46"/>
      <c r="V25" s="45"/>
      <c r="W25" s="229"/>
      <c r="X25" s="236"/>
      <c r="Y25" s="142"/>
      <c r="Z25" s="159"/>
      <c r="AA25" s="152"/>
      <c r="AB25" s="159"/>
      <c r="AC25" s="152"/>
      <c r="AD25" s="159"/>
      <c r="AE25" s="152"/>
      <c r="AF25" s="159"/>
      <c r="AG25" s="152"/>
      <c r="AH25" s="159"/>
      <c r="AI25" s="152"/>
      <c r="AJ25" s="53"/>
    </row>
    <row r="26" spans="2:36" x14ac:dyDescent="0.25">
      <c r="B26" s="138"/>
      <c r="C26" s="176"/>
      <c r="D26" s="130"/>
      <c r="E26" s="55"/>
      <c r="F26" s="54"/>
      <c r="G26" s="54"/>
      <c r="H26" s="56"/>
      <c r="I26" s="57"/>
      <c r="J26" s="56"/>
      <c r="K26" s="58"/>
      <c r="L26" s="59"/>
      <c r="M26" s="60"/>
      <c r="N26" s="57"/>
      <c r="O26" s="55"/>
      <c r="P26" s="61"/>
      <c r="Q26" s="56"/>
      <c r="R26" s="61"/>
      <c r="S26" s="61"/>
      <c r="T26" s="54"/>
      <c r="U26" s="55"/>
      <c r="V26" s="54"/>
      <c r="W26" s="228"/>
      <c r="X26" s="235"/>
      <c r="Y26" s="144"/>
      <c r="Z26" s="158"/>
      <c r="AA26" s="167"/>
      <c r="AB26" s="158"/>
      <c r="AC26" s="167"/>
      <c r="AD26" s="158"/>
      <c r="AE26" s="167"/>
      <c r="AF26" s="158"/>
      <c r="AG26" s="167"/>
      <c r="AH26" s="158"/>
      <c r="AI26" s="149"/>
      <c r="AJ26" s="62"/>
    </row>
    <row r="27" spans="2:36" x14ac:dyDescent="0.25">
      <c r="B27" s="138"/>
      <c r="C27" s="176"/>
      <c r="D27" s="131"/>
      <c r="E27" s="46"/>
      <c r="F27" s="45"/>
      <c r="G27" s="45"/>
      <c r="H27" s="47"/>
      <c r="I27" s="48"/>
      <c r="J27" s="47"/>
      <c r="K27" s="49"/>
      <c r="L27" s="50"/>
      <c r="M27" s="51"/>
      <c r="N27" s="48"/>
      <c r="O27" s="68"/>
      <c r="P27" s="52"/>
      <c r="Q27" s="47"/>
      <c r="R27" s="52"/>
      <c r="S27" s="52"/>
      <c r="T27" s="45"/>
      <c r="U27" s="46"/>
      <c r="V27" s="45"/>
      <c r="W27" s="229"/>
      <c r="X27" s="236"/>
      <c r="Y27" s="142"/>
      <c r="Z27" s="159"/>
      <c r="AA27" s="152"/>
      <c r="AB27" s="159"/>
      <c r="AC27" s="152"/>
      <c r="AD27" s="159"/>
      <c r="AE27" s="152"/>
      <c r="AF27" s="159"/>
      <c r="AG27" s="152"/>
      <c r="AH27" s="159"/>
      <c r="AI27" s="152"/>
      <c r="AJ27" s="53"/>
    </row>
    <row r="28" spans="2:36" x14ac:dyDescent="0.25">
      <c r="B28" s="138"/>
      <c r="C28" s="176"/>
      <c r="D28" s="132"/>
      <c r="E28" s="6"/>
      <c r="F28" s="5"/>
      <c r="G28" s="5"/>
      <c r="H28" s="4"/>
      <c r="I28" s="7"/>
      <c r="J28" s="4"/>
      <c r="K28" s="8"/>
      <c r="L28" s="9"/>
      <c r="M28" s="10"/>
      <c r="N28" s="7"/>
      <c r="O28" s="6"/>
      <c r="P28" s="11"/>
      <c r="Q28" s="4"/>
      <c r="R28" s="11"/>
      <c r="S28" s="11"/>
      <c r="T28" s="5"/>
      <c r="U28" s="6"/>
      <c r="V28" s="5"/>
      <c r="W28" s="230"/>
      <c r="X28" s="237"/>
      <c r="Y28" s="145"/>
      <c r="Z28" s="160"/>
      <c r="AA28" s="168"/>
      <c r="AB28" s="160"/>
      <c r="AC28" s="168"/>
      <c r="AD28" s="160"/>
      <c r="AE28" s="168"/>
      <c r="AF28" s="160"/>
      <c r="AG28" s="168"/>
      <c r="AH28" s="160"/>
      <c r="AI28" s="151"/>
      <c r="AJ28" s="12"/>
    </row>
    <row r="29" spans="2:36" x14ac:dyDescent="0.25">
      <c r="B29" s="138"/>
      <c r="C29" s="176"/>
      <c r="D29" s="130"/>
      <c r="E29" s="55"/>
      <c r="F29" s="54"/>
      <c r="G29" s="54"/>
      <c r="H29" s="56"/>
      <c r="I29" s="57"/>
      <c r="J29" s="56"/>
      <c r="K29" s="58"/>
      <c r="L29" s="59"/>
      <c r="M29" s="60"/>
      <c r="N29" s="57"/>
      <c r="O29" s="55"/>
      <c r="P29" s="61"/>
      <c r="Q29" s="56"/>
      <c r="R29" s="61"/>
      <c r="S29" s="61"/>
      <c r="T29" s="54"/>
      <c r="U29" s="55"/>
      <c r="V29" s="54"/>
      <c r="W29" s="228"/>
      <c r="X29" s="235"/>
      <c r="Y29" s="144"/>
      <c r="Z29" s="158"/>
      <c r="AA29" s="167"/>
      <c r="AB29" s="158"/>
      <c r="AC29" s="167"/>
      <c r="AD29" s="158"/>
      <c r="AE29" s="167"/>
      <c r="AF29" s="158"/>
      <c r="AG29" s="167"/>
      <c r="AH29" s="158"/>
      <c r="AI29" s="149"/>
      <c r="AJ29" s="62"/>
    </row>
    <row r="30" spans="2:36" x14ac:dyDescent="0.25">
      <c r="B30" s="138"/>
      <c r="C30" s="176"/>
      <c r="D30" s="131"/>
      <c r="E30" s="46"/>
      <c r="F30" s="45"/>
      <c r="G30" s="45"/>
      <c r="H30" s="47"/>
      <c r="I30" s="48"/>
      <c r="J30" s="47"/>
      <c r="K30" s="49"/>
      <c r="L30" s="50"/>
      <c r="M30" s="51"/>
      <c r="N30" s="48"/>
      <c r="O30" s="46"/>
      <c r="P30" s="52"/>
      <c r="Q30" s="47"/>
      <c r="R30" s="52"/>
      <c r="S30" s="52"/>
      <c r="T30" s="45"/>
      <c r="U30" s="46"/>
      <c r="V30" s="45"/>
      <c r="W30" s="229"/>
      <c r="X30" s="236"/>
      <c r="Y30" s="142"/>
      <c r="Z30" s="159"/>
      <c r="AA30" s="152"/>
      <c r="AB30" s="159"/>
      <c r="AC30" s="152"/>
      <c r="AD30" s="159"/>
      <c r="AE30" s="152"/>
      <c r="AF30" s="159"/>
      <c r="AG30" s="152"/>
      <c r="AH30" s="159"/>
      <c r="AI30" s="150"/>
      <c r="AJ30" s="53"/>
    </row>
    <row r="31" spans="2:36" x14ac:dyDescent="0.25">
      <c r="B31" s="138"/>
      <c r="C31" s="176"/>
      <c r="D31" s="130"/>
      <c r="E31" s="55"/>
      <c r="F31" s="54"/>
      <c r="G31" s="54"/>
      <c r="H31" s="56"/>
      <c r="I31" s="57"/>
      <c r="J31" s="56"/>
      <c r="K31" s="58"/>
      <c r="L31" s="59"/>
      <c r="M31" s="60"/>
      <c r="N31" s="57"/>
      <c r="O31" s="55"/>
      <c r="P31" s="61"/>
      <c r="Q31" s="56"/>
      <c r="R31" s="61"/>
      <c r="S31" s="61"/>
      <c r="T31" s="54"/>
      <c r="U31" s="55"/>
      <c r="V31" s="54"/>
      <c r="W31" s="228"/>
      <c r="X31" s="235"/>
      <c r="Y31" s="144"/>
      <c r="Z31" s="158"/>
      <c r="AA31" s="167"/>
      <c r="AB31" s="158"/>
      <c r="AC31" s="167"/>
      <c r="AD31" s="158"/>
      <c r="AE31" s="167"/>
      <c r="AF31" s="158"/>
      <c r="AG31" s="167"/>
      <c r="AH31" s="158"/>
      <c r="AI31" s="149"/>
      <c r="AJ31" s="62"/>
    </row>
    <row r="32" spans="2:36" x14ac:dyDescent="0.25">
      <c r="B32" s="138"/>
      <c r="C32" s="176"/>
      <c r="D32" s="130"/>
      <c r="E32" s="55"/>
      <c r="F32" s="54"/>
      <c r="G32" s="54"/>
      <c r="H32" s="56"/>
      <c r="I32" s="57"/>
      <c r="J32" s="56"/>
      <c r="K32" s="58"/>
      <c r="L32" s="59"/>
      <c r="M32" s="60"/>
      <c r="N32" s="57"/>
      <c r="O32" s="57"/>
      <c r="P32" s="61"/>
      <c r="Q32" s="56"/>
      <c r="R32" s="61"/>
      <c r="S32" s="61"/>
      <c r="T32" s="54"/>
      <c r="U32" s="55"/>
      <c r="V32" s="54"/>
      <c r="W32" s="228"/>
      <c r="X32" s="235"/>
      <c r="Y32" s="144"/>
      <c r="Z32" s="158"/>
      <c r="AA32" s="167"/>
      <c r="AB32" s="158"/>
      <c r="AC32" s="167"/>
      <c r="AD32" s="158"/>
      <c r="AE32" s="167"/>
      <c r="AF32" s="158"/>
      <c r="AG32" s="167"/>
      <c r="AH32" s="158"/>
      <c r="AI32" s="149"/>
      <c r="AJ32" s="62"/>
    </row>
    <row r="33" spans="2:36" x14ac:dyDescent="0.25">
      <c r="B33" s="138"/>
      <c r="C33" s="176"/>
      <c r="D33" s="130"/>
      <c r="E33" s="55"/>
      <c r="F33" s="54"/>
      <c r="G33" s="54"/>
      <c r="H33" s="56"/>
      <c r="I33" s="57"/>
      <c r="J33" s="56"/>
      <c r="K33" s="58"/>
      <c r="L33" s="59"/>
      <c r="M33" s="60"/>
      <c r="N33" s="57"/>
      <c r="O33" s="55"/>
      <c r="P33" s="61"/>
      <c r="Q33" s="56"/>
      <c r="R33" s="61"/>
      <c r="S33" s="61"/>
      <c r="T33" s="54"/>
      <c r="U33" s="55"/>
      <c r="V33" s="54"/>
      <c r="W33" s="228"/>
      <c r="X33" s="235"/>
      <c r="Y33" s="144"/>
      <c r="Z33" s="158"/>
      <c r="AA33" s="167"/>
      <c r="AB33" s="158"/>
      <c r="AC33" s="167"/>
      <c r="AD33" s="158"/>
      <c r="AE33" s="167"/>
      <c r="AF33" s="158"/>
      <c r="AG33" s="167"/>
      <c r="AH33" s="158"/>
      <c r="AI33" s="149"/>
      <c r="AJ33" s="62"/>
    </row>
    <row r="34" spans="2:36" x14ac:dyDescent="0.25">
      <c r="B34" s="138"/>
      <c r="C34" s="176"/>
      <c r="D34" s="130"/>
      <c r="E34" s="55"/>
      <c r="F34" s="54"/>
      <c r="G34" s="54"/>
      <c r="H34" s="56"/>
      <c r="I34" s="57"/>
      <c r="J34" s="56"/>
      <c r="K34" s="58"/>
      <c r="L34" s="59"/>
      <c r="M34" s="60"/>
      <c r="N34" s="57"/>
      <c r="O34" s="55"/>
      <c r="P34" s="61"/>
      <c r="Q34" s="56"/>
      <c r="R34" s="61"/>
      <c r="S34" s="61"/>
      <c r="T34" s="54"/>
      <c r="U34" s="55"/>
      <c r="V34" s="54"/>
      <c r="W34" s="228"/>
      <c r="X34" s="235"/>
      <c r="Y34" s="144"/>
      <c r="Z34" s="158"/>
      <c r="AA34" s="167"/>
      <c r="AB34" s="158"/>
      <c r="AC34" s="167"/>
      <c r="AD34" s="158"/>
      <c r="AE34" s="167"/>
      <c r="AF34" s="158"/>
      <c r="AG34" s="167"/>
      <c r="AH34" s="158"/>
      <c r="AI34" s="149"/>
      <c r="AJ34" s="62"/>
    </row>
    <row r="35" spans="2:36" x14ac:dyDescent="0.25">
      <c r="B35" s="138"/>
      <c r="C35" s="176"/>
      <c r="D35" s="130"/>
      <c r="E35" s="55"/>
      <c r="F35" s="54"/>
      <c r="G35" s="54"/>
      <c r="H35" s="56"/>
      <c r="I35" s="57"/>
      <c r="J35" s="56"/>
      <c r="K35" s="58"/>
      <c r="L35" s="59"/>
      <c r="M35" s="60"/>
      <c r="N35" s="57"/>
      <c r="O35" s="57"/>
      <c r="P35" s="61"/>
      <c r="Q35" s="56"/>
      <c r="R35" s="61"/>
      <c r="S35" s="61"/>
      <c r="T35" s="54"/>
      <c r="U35" s="55"/>
      <c r="V35" s="54"/>
      <c r="W35" s="228"/>
      <c r="X35" s="235"/>
      <c r="Y35" s="144"/>
      <c r="Z35" s="158"/>
      <c r="AA35" s="167"/>
      <c r="AB35" s="158"/>
      <c r="AC35" s="167"/>
      <c r="AD35" s="158"/>
      <c r="AE35" s="167"/>
      <c r="AF35" s="158"/>
      <c r="AG35" s="167"/>
      <c r="AH35" s="158"/>
      <c r="AI35" s="149"/>
      <c r="AJ35" s="62"/>
    </row>
    <row r="36" spans="2:36" x14ac:dyDescent="0.25">
      <c r="B36" s="138"/>
      <c r="C36" s="176"/>
      <c r="D36" s="130"/>
      <c r="E36" s="55"/>
      <c r="F36" s="54"/>
      <c r="G36" s="54"/>
      <c r="H36" s="56"/>
      <c r="I36" s="57"/>
      <c r="J36" s="56"/>
      <c r="K36" s="58"/>
      <c r="L36" s="59"/>
      <c r="M36" s="60"/>
      <c r="N36" s="57"/>
      <c r="O36" s="55"/>
      <c r="P36" s="61"/>
      <c r="Q36" s="56"/>
      <c r="R36" s="61"/>
      <c r="S36" s="61"/>
      <c r="T36" s="54"/>
      <c r="U36" s="55"/>
      <c r="V36" s="54"/>
      <c r="W36" s="228"/>
      <c r="X36" s="235"/>
      <c r="Y36" s="144"/>
      <c r="Z36" s="158"/>
      <c r="AA36" s="167"/>
      <c r="AB36" s="158"/>
      <c r="AC36" s="167"/>
      <c r="AD36" s="158"/>
      <c r="AE36" s="167"/>
      <c r="AF36" s="158"/>
      <c r="AG36" s="167"/>
      <c r="AH36" s="158"/>
      <c r="AI36" s="149"/>
      <c r="AJ36" s="62"/>
    </row>
    <row r="37" spans="2:36" x14ac:dyDescent="0.25">
      <c r="B37" s="138"/>
      <c r="C37" s="176"/>
      <c r="D37" s="130"/>
      <c r="E37" s="55"/>
      <c r="F37" s="54"/>
      <c r="G37" s="54"/>
      <c r="H37" s="56"/>
      <c r="I37" s="57"/>
      <c r="J37" s="56"/>
      <c r="K37" s="58"/>
      <c r="L37" s="59"/>
      <c r="M37" s="60"/>
      <c r="N37" s="57"/>
      <c r="O37" s="55"/>
      <c r="P37" s="61"/>
      <c r="Q37" s="56"/>
      <c r="R37" s="61"/>
      <c r="S37" s="61"/>
      <c r="T37" s="54"/>
      <c r="U37" s="55"/>
      <c r="V37" s="54"/>
      <c r="W37" s="228"/>
      <c r="X37" s="235"/>
      <c r="Y37" s="144"/>
      <c r="Z37" s="158"/>
      <c r="AA37" s="167"/>
      <c r="AB37" s="158"/>
      <c r="AC37" s="167"/>
      <c r="AD37" s="158"/>
      <c r="AE37" s="167"/>
      <c r="AF37" s="158"/>
      <c r="AG37" s="167"/>
      <c r="AH37" s="158"/>
      <c r="AI37" s="149"/>
      <c r="AJ37" s="62"/>
    </row>
    <row r="38" spans="2:36" x14ac:dyDescent="0.25">
      <c r="B38" s="138"/>
      <c r="C38" s="176"/>
      <c r="D38" s="130"/>
      <c r="E38" s="55"/>
      <c r="F38" s="54"/>
      <c r="G38" s="54"/>
      <c r="H38" s="56"/>
      <c r="I38" s="57"/>
      <c r="J38" s="56"/>
      <c r="K38" s="58"/>
      <c r="L38" s="59"/>
      <c r="M38" s="60"/>
      <c r="N38" s="57"/>
      <c r="O38" s="55"/>
      <c r="P38" s="61"/>
      <c r="Q38" s="56"/>
      <c r="R38" s="61"/>
      <c r="S38" s="61"/>
      <c r="T38" s="54"/>
      <c r="U38" s="55"/>
      <c r="V38" s="54"/>
      <c r="W38" s="228"/>
      <c r="X38" s="235"/>
      <c r="Y38" s="144"/>
      <c r="Z38" s="158"/>
      <c r="AA38" s="167"/>
      <c r="AB38" s="158"/>
      <c r="AC38" s="167"/>
      <c r="AD38" s="158"/>
      <c r="AE38" s="167"/>
      <c r="AF38" s="158"/>
      <c r="AG38" s="167"/>
      <c r="AH38" s="158"/>
      <c r="AI38" s="149"/>
      <c r="AJ38" s="62"/>
    </row>
    <row r="39" spans="2:36" x14ac:dyDescent="0.25">
      <c r="B39" s="138"/>
      <c r="C39" s="176"/>
      <c r="D39" s="130"/>
      <c r="E39" s="55"/>
      <c r="F39" s="54"/>
      <c r="G39" s="54"/>
      <c r="H39" s="56"/>
      <c r="I39" s="57"/>
      <c r="J39" s="56"/>
      <c r="K39" s="58"/>
      <c r="L39" s="59"/>
      <c r="M39" s="60"/>
      <c r="N39" s="57"/>
      <c r="O39" s="57"/>
      <c r="P39" s="61"/>
      <c r="Q39" s="56"/>
      <c r="R39" s="61"/>
      <c r="S39" s="61"/>
      <c r="T39" s="54"/>
      <c r="U39" s="55"/>
      <c r="V39" s="54"/>
      <c r="W39" s="228"/>
      <c r="X39" s="235"/>
      <c r="Y39" s="144"/>
      <c r="Z39" s="158"/>
      <c r="AA39" s="167"/>
      <c r="AB39" s="158"/>
      <c r="AC39" s="167"/>
      <c r="AD39" s="158"/>
      <c r="AE39" s="167"/>
      <c r="AF39" s="158"/>
      <c r="AG39" s="167"/>
      <c r="AH39" s="158"/>
      <c r="AI39" s="149"/>
      <c r="AJ39" s="62"/>
    </row>
    <row r="40" spans="2:36" x14ac:dyDescent="0.25">
      <c r="B40" s="138"/>
      <c r="C40" s="176"/>
      <c r="D40" s="130"/>
      <c r="E40" s="55"/>
      <c r="F40" s="54"/>
      <c r="G40" s="54"/>
      <c r="H40" s="56"/>
      <c r="I40" s="57"/>
      <c r="J40" s="56"/>
      <c r="K40" s="58"/>
      <c r="L40" s="59"/>
      <c r="M40" s="60"/>
      <c r="N40" s="57"/>
      <c r="O40" s="57"/>
      <c r="P40" s="61"/>
      <c r="Q40" s="56"/>
      <c r="R40" s="61"/>
      <c r="S40" s="61"/>
      <c r="T40" s="54"/>
      <c r="U40" s="55"/>
      <c r="V40" s="54"/>
      <c r="W40" s="228"/>
      <c r="X40" s="235"/>
      <c r="Y40" s="144"/>
      <c r="Z40" s="158"/>
      <c r="AA40" s="167"/>
      <c r="AB40" s="158"/>
      <c r="AC40" s="167"/>
      <c r="AD40" s="158"/>
      <c r="AE40" s="167"/>
      <c r="AF40" s="158"/>
      <c r="AG40" s="167"/>
      <c r="AH40" s="158"/>
      <c r="AI40" s="149"/>
      <c r="AJ40" s="62"/>
    </row>
    <row r="41" spans="2:36" x14ac:dyDescent="0.25">
      <c r="B41" s="138"/>
      <c r="C41" s="176"/>
      <c r="D41" s="130"/>
      <c r="E41" s="55"/>
      <c r="F41" s="54"/>
      <c r="G41" s="54"/>
      <c r="H41" s="56"/>
      <c r="I41" s="57"/>
      <c r="J41" s="56"/>
      <c r="K41" s="58"/>
      <c r="L41" s="59"/>
      <c r="M41" s="60"/>
      <c r="N41" s="57"/>
      <c r="O41" s="57"/>
      <c r="P41" s="61"/>
      <c r="Q41" s="56"/>
      <c r="R41" s="61"/>
      <c r="S41" s="61"/>
      <c r="T41" s="54"/>
      <c r="U41" s="55"/>
      <c r="V41" s="54"/>
      <c r="W41" s="228"/>
      <c r="X41" s="235"/>
      <c r="Y41" s="144"/>
      <c r="Z41" s="158"/>
      <c r="AA41" s="167"/>
      <c r="AB41" s="158"/>
      <c r="AC41" s="167"/>
      <c r="AD41" s="158"/>
      <c r="AE41" s="167"/>
      <c r="AF41" s="158"/>
      <c r="AG41" s="167"/>
      <c r="AH41" s="158"/>
      <c r="AI41" s="149"/>
      <c r="AJ41" s="62"/>
    </row>
    <row r="42" spans="2:36" x14ac:dyDescent="0.25">
      <c r="B42" s="138"/>
      <c r="C42" s="176"/>
      <c r="D42" s="130"/>
      <c r="E42" s="55"/>
      <c r="F42" s="54"/>
      <c r="G42" s="54"/>
      <c r="H42" s="56"/>
      <c r="I42" s="57"/>
      <c r="J42" s="56"/>
      <c r="K42" s="58"/>
      <c r="L42" s="59"/>
      <c r="M42" s="60"/>
      <c r="N42" s="57"/>
      <c r="O42" s="57"/>
      <c r="P42" s="61"/>
      <c r="Q42" s="56"/>
      <c r="R42" s="61"/>
      <c r="S42" s="61"/>
      <c r="T42" s="54"/>
      <c r="U42" s="55"/>
      <c r="V42" s="54"/>
      <c r="W42" s="228"/>
      <c r="X42" s="235"/>
      <c r="Y42" s="144"/>
      <c r="Z42" s="158"/>
      <c r="AA42" s="167"/>
      <c r="AB42" s="158"/>
      <c r="AC42" s="167"/>
      <c r="AD42" s="158"/>
      <c r="AE42" s="167"/>
      <c r="AF42" s="158"/>
      <c r="AG42" s="167"/>
      <c r="AH42" s="158"/>
      <c r="AI42" s="149"/>
      <c r="AJ42" s="62"/>
    </row>
    <row r="43" spans="2:36" x14ac:dyDescent="0.25">
      <c r="B43" s="138"/>
      <c r="C43" s="176"/>
      <c r="D43" s="130"/>
      <c r="E43" s="55"/>
      <c r="F43" s="54"/>
      <c r="G43" s="54"/>
      <c r="H43" s="56"/>
      <c r="I43" s="57"/>
      <c r="J43" s="56"/>
      <c r="K43" s="58"/>
      <c r="L43" s="59"/>
      <c r="M43" s="60"/>
      <c r="N43" s="57"/>
      <c r="O43" s="55"/>
      <c r="P43" s="61"/>
      <c r="Q43" s="56"/>
      <c r="R43" s="61"/>
      <c r="S43" s="61"/>
      <c r="T43" s="54"/>
      <c r="U43" s="55"/>
      <c r="V43" s="54"/>
      <c r="W43" s="228"/>
      <c r="X43" s="235"/>
      <c r="Y43" s="144"/>
      <c r="Z43" s="158"/>
      <c r="AA43" s="167"/>
      <c r="AB43" s="158"/>
      <c r="AC43" s="167"/>
      <c r="AD43" s="158"/>
      <c r="AE43" s="167"/>
      <c r="AF43" s="158"/>
      <c r="AG43" s="167"/>
      <c r="AH43" s="158"/>
      <c r="AI43" s="149"/>
      <c r="AJ43" s="62"/>
    </row>
    <row r="44" spans="2:36" x14ac:dyDescent="0.25">
      <c r="B44" s="138"/>
      <c r="C44" s="176"/>
      <c r="D44" s="130"/>
      <c r="E44" s="55"/>
      <c r="F44" s="54"/>
      <c r="G44" s="54"/>
      <c r="H44" s="56"/>
      <c r="I44" s="57"/>
      <c r="J44" s="56"/>
      <c r="K44" s="58"/>
      <c r="L44" s="59"/>
      <c r="M44" s="60"/>
      <c r="N44" s="57"/>
      <c r="O44" s="57"/>
      <c r="P44" s="61"/>
      <c r="Q44" s="56"/>
      <c r="R44" s="61"/>
      <c r="S44" s="61"/>
      <c r="T44" s="54"/>
      <c r="U44" s="55"/>
      <c r="V44" s="54"/>
      <c r="W44" s="228"/>
      <c r="X44" s="235"/>
      <c r="Y44" s="144"/>
      <c r="Z44" s="158"/>
      <c r="AA44" s="167"/>
      <c r="AB44" s="158"/>
      <c r="AC44" s="167"/>
      <c r="AD44" s="158"/>
      <c r="AE44" s="167"/>
      <c r="AF44" s="158"/>
      <c r="AG44" s="167"/>
      <c r="AH44" s="158"/>
      <c r="AI44" s="149"/>
      <c r="AJ44" s="62"/>
    </row>
    <row r="45" spans="2:36" x14ac:dyDescent="0.25">
      <c r="B45" s="138"/>
      <c r="C45" s="176"/>
      <c r="D45" s="130"/>
      <c r="E45" s="55"/>
      <c r="F45" s="54"/>
      <c r="G45" s="54"/>
      <c r="H45" s="56"/>
      <c r="I45" s="57"/>
      <c r="J45" s="56"/>
      <c r="K45" s="58"/>
      <c r="L45" s="59"/>
      <c r="M45" s="60"/>
      <c r="N45" s="57"/>
      <c r="O45" s="55"/>
      <c r="P45" s="61"/>
      <c r="Q45" s="56"/>
      <c r="R45" s="61"/>
      <c r="S45" s="61"/>
      <c r="T45" s="54"/>
      <c r="U45" s="55"/>
      <c r="V45" s="54"/>
      <c r="W45" s="228"/>
      <c r="X45" s="235"/>
      <c r="Y45" s="144"/>
      <c r="Z45" s="158"/>
      <c r="AA45" s="167"/>
      <c r="AB45" s="158"/>
      <c r="AC45" s="167"/>
      <c r="AD45" s="158"/>
      <c r="AE45" s="167"/>
      <c r="AF45" s="158"/>
      <c r="AG45" s="167"/>
      <c r="AH45" s="158"/>
      <c r="AI45" s="149"/>
      <c r="AJ45" s="62"/>
    </row>
    <row r="46" spans="2:36" x14ac:dyDescent="0.25">
      <c r="B46" s="138"/>
      <c r="C46" s="176"/>
      <c r="D46" s="130"/>
      <c r="E46" s="55"/>
      <c r="F46" s="54"/>
      <c r="G46" s="54"/>
      <c r="H46" s="56"/>
      <c r="I46" s="57"/>
      <c r="J46" s="56"/>
      <c r="K46" s="58"/>
      <c r="L46" s="59"/>
      <c r="M46" s="60"/>
      <c r="N46" s="57"/>
      <c r="O46" s="57"/>
      <c r="P46" s="61"/>
      <c r="Q46" s="56"/>
      <c r="R46" s="61"/>
      <c r="S46" s="61"/>
      <c r="T46" s="54"/>
      <c r="U46" s="55"/>
      <c r="V46" s="54"/>
      <c r="W46" s="228"/>
      <c r="X46" s="235"/>
      <c r="Y46" s="144"/>
      <c r="Z46" s="158"/>
      <c r="AA46" s="167"/>
      <c r="AB46" s="158"/>
      <c r="AC46" s="167"/>
      <c r="AD46" s="158"/>
      <c r="AE46" s="167"/>
      <c r="AF46" s="158"/>
      <c r="AG46" s="167"/>
      <c r="AH46" s="158"/>
      <c r="AI46" s="149"/>
      <c r="AJ46" s="62"/>
    </row>
    <row r="47" spans="2:36" x14ac:dyDescent="0.25">
      <c r="B47" s="138"/>
      <c r="C47" s="176"/>
      <c r="D47" s="130"/>
      <c r="E47" s="55"/>
      <c r="F47" s="54"/>
      <c r="G47" s="54"/>
      <c r="H47" s="56"/>
      <c r="I47" s="57"/>
      <c r="J47" s="56"/>
      <c r="K47" s="58"/>
      <c r="L47" s="59"/>
      <c r="M47" s="60"/>
      <c r="N47" s="57"/>
      <c r="O47" s="55"/>
      <c r="P47" s="61"/>
      <c r="Q47" s="56"/>
      <c r="R47" s="61"/>
      <c r="S47" s="61"/>
      <c r="T47" s="54"/>
      <c r="U47" s="55"/>
      <c r="V47" s="54"/>
      <c r="W47" s="228"/>
      <c r="X47" s="235"/>
      <c r="Y47" s="144"/>
      <c r="Z47" s="158"/>
      <c r="AA47" s="167"/>
      <c r="AB47" s="158"/>
      <c r="AC47" s="167"/>
      <c r="AD47" s="158"/>
      <c r="AE47" s="167"/>
      <c r="AF47" s="158"/>
      <c r="AG47" s="167"/>
      <c r="AH47" s="158"/>
      <c r="AI47" s="149"/>
      <c r="AJ47" s="62"/>
    </row>
    <row r="48" spans="2:36" x14ac:dyDescent="0.25">
      <c r="B48" s="138"/>
      <c r="C48" s="176"/>
      <c r="D48" s="130"/>
      <c r="E48" s="55"/>
      <c r="F48" s="54"/>
      <c r="G48" s="54"/>
      <c r="H48" s="56"/>
      <c r="I48" s="57"/>
      <c r="J48" s="56"/>
      <c r="K48" s="58"/>
      <c r="L48" s="59"/>
      <c r="M48" s="60"/>
      <c r="N48" s="57"/>
      <c r="O48" s="55"/>
      <c r="P48" s="61"/>
      <c r="Q48" s="56"/>
      <c r="R48" s="61"/>
      <c r="S48" s="61"/>
      <c r="T48" s="54"/>
      <c r="U48" s="55"/>
      <c r="V48" s="54"/>
      <c r="W48" s="228"/>
      <c r="X48" s="235"/>
      <c r="Y48" s="144"/>
      <c r="Z48" s="158"/>
      <c r="AA48" s="167"/>
      <c r="AB48" s="158"/>
      <c r="AC48" s="167"/>
      <c r="AD48" s="158"/>
      <c r="AE48" s="167"/>
      <c r="AF48" s="158"/>
      <c r="AG48" s="167"/>
      <c r="AH48" s="158"/>
      <c r="AI48" s="149"/>
      <c r="AJ48" s="62"/>
    </row>
    <row r="49" spans="2:36" x14ac:dyDescent="0.25">
      <c r="B49" s="138"/>
      <c r="C49" s="176"/>
      <c r="D49" s="130"/>
      <c r="E49" s="55"/>
      <c r="F49" s="54"/>
      <c r="G49" s="54"/>
      <c r="H49" s="56"/>
      <c r="I49" s="57"/>
      <c r="J49" s="56"/>
      <c r="K49" s="58"/>
      <c r="L49" s="59"/>
      <c r="M49" s="60"/>
      <c r="N49" s="57"/>
      <c r="O49" s="57"/>
      <c r="P49" s="61"/>
      <c r="Q49" s="56"/>
      <c r="R49" s="61"/>
      <c r="S49" s="61"/>
      <c r="T49" s="54"/>
      <c r="U49" s="55"/>
      <c r="V49" s="54"/>
      <c r="W49" s="228"/>
      <c r="X49" s="235"/>
      <c r="Y49" s="144"/>
      <c r="Z49" s="158"/>
      <c r="AA49" s="167"/>
      <c r="AB49" s="158"/>
      <c r="AC49" s="167"/>
      <c r="AD49" s="158"/>
      <c r="AE49" s="167"/>
      <c r="AF49" s="158"/>
      <c r="AG49" s="167"/>
      <c r="AH49" s="158"/>
      <c r="AI49" s="149"/>
      <c r="AJ49" s="62"/>
    </row>
    <row r="50" spans="2:36" x14ac:dyDescent="0.25">
      <c r="B50" s="138"/>
      <c r="C50" s="176"/>
      <c r="D50" s="132"/>
      <c r="E50" s="6"/>
      <c r="F50" s="5"/>
      <c r="G50" s="5"/>
      <c r="H50" s="4"/>
      <c r="I50" s="7"/>
      <c r="J50" s="4"/>
      <c r="K50" s="8"/>
      <c r="L50" s="9"/>
      <c r="M50" s="10"/>
      <c r="N50" s="7"/>
      <c r="O50" s="57"/>
      <c r="P50" s="11"/>
      <c r="Q50" s="4"/>
      <c r="R50" s="11"/>
      <c r="S50" s="11"/>
      <c r="T50" s="5"/>
      <c r="U50" s="6"/>
      <c r="V50" s="5"/>
      <c r="W50" s="228"/>
      <c r="X50" s="237"/>
      <c r="Y50" s="145"/>
      <c r="Z50" s="160"/>
      <c r="AA50" s="168"/>
      <c r="AB50" s="160"/>
      <c r="AC50" s="168"/>
      <c r="AD50" s="160"/>
      <c r="AE50" s="168"/>
      <c r="AF50" s="160"/>
      <c r="AG50" s="168"/>
      <c r="AH50" s="160"/>
      <c r="AI50" s="151"/>
      <c r="AJ50" s="12"/>
    </row>
    <row r="51" spans="2:36" x14ac:dyDescent="0.25">
      <c r="B51" s="138"/>
      <c r="C51" s="176"/>
      <c r="D51" s="130"/>
      <c r="E51" s="55"/>
      <c r="F51" s="54"/>
      <c r="G51" s="54"/>
      <c r="H51" s="56"/>
      <c r="I51" s="57"/>
      <c r="J51" s="56"/>
      <c r="K51" s="58"/>
      <c r="L51" s="59"/>
      <c r="M51" s="60"/>
      <c r="N51" s="57"/>
      <c r="O51" s="57"/>
      <c r="P51" s="61"/>
      <c r="Q51" s="56"/>
      <c r="R51" s="61"/>
      <c r="S51" s="61"/>
      <c r="T51" s="54"/>
      <c r="U51" s="55"/>
      <c r="V51" s="54"/>
      <c r="W51" s="228"/>
      <c r="X51" s="235"/>
      <c r="Y51" s="144"/>
      <c r="Z51" s="158"/>
      <c r="AA51" s="167"/>
      <c r="AB51" s="158"/>
      <c r="AC51" s="167"/>
      <c r="AD51" s="158"/>
      <c r="AE51" s="167"/>
      <c r="AF51" s="158"/>
      <c r="AG51" s="167"/>
      <c r="AH51" s="158"/>
      <c r="AI51" s="149"/>
      <c r="AJ51" s="62"/>
    </row>
    <row r="52" spans="2:36" x14ac:dyDescent="0.25">
      <c r="B52" s="138"/>
      <c r="C52" s="176"/>
      <c r="D52" s="130"/>
      <c r="E52" s="55"/>
      <c r="F52" s="54"/>
      <c r="G52" s="54"/>
      <c r="H52" s="56"/>
      <c r="I52" s="57"/>
      <c r="J52" s="56"/>
      <c r="K52" s="58"/>
      <c r="L52" s="59"/>
      <c r="M52" s="60"/>
      <c r="N52" s="57"/>
      <c r="O52" s="55"/>
      <c r="P52" s="61"/>
      <c r="Q52" s="56"/>
      <c r="R52" s="61"/>
      <c r="S52" s="61"/>
      <c r="T52" s="54"/>
      <c r="U52" s="55"/>
      <c r="V52" s="54"/>
      <c r="W52" s="228"/>
      <c r="X52" s="235"/>
      <c r="Y52" s="144"/>
      <c r="Z52" s="158"/>
      <c r="AA52" s="167"/>
      <c r="AB52" s="158"/>
      <c r="AC52" s="167"/>
      <c r="AD52" s="158"/>
      <c r="AE52" s="167"/>
      <c r="AF52" s="158"/>
      <c r="AG52" s="167"/>
      <c r="AH52" s="158"/>
      <c r="AI52" s="149"/>
      <c r="AJ52" s="62"/>
    </row>
    <row r="53" spans="2:36" x14ac:dyDescent="0.25">
      <c r="B53" s="138"/>
      <c r="C53" s="176"/>
      <c r="D53" s="130"/>
      <c r="E53" s="55"/>
      <c r="F53" s="54"/>
      <c r="G53" s="54"/>
      <c r="H53" s="56"/>
      <c r="I53" s="57"/>
      <c r="J53" s="56"/>
      <c r="K53" s="58"/>
      <c r="L53" s="59"/>
      <c r="M53" s="60"/>
      <c r="N53" s="57"/>
      <c r="O53" s="55"/>
      <c r="P53" s="61"/>
      <c r="Q53" s="56"/>
      <c r="R53" s="61"/>
      <c r="S53" s="61"/>
      <c r="T53" s="54"/>
      <c r="U53" s="55"/>
      <c r="V53" s="54"/>
      <c r="W53" s="228"/>
      <c r="X53" s="235"/>
      <c r="Y53" s="144"/>
      <c r="Z53" s="158"/>
      <c r="AA53" s="167"/>
      <c r="AB53" s="158"/>
      <c r="AC53" s="167"/>
      <c r="AD53" s="158"/>
      <c r="AE53" s="167"/>
      <c r="AF53" s="158"/>
      <c r="AG53" s="167"/>
      <c r="AH53" s="158"/>
      <c r="AI53" s="149"/>
      <c r="AJ53" s="62"/>
    </row>
    <row r="54" spans="2:36" x14ac:dyDescent="0.25">
      <c r="B54" s="138"/>
      <c r="C54" s="176"/>
      <c r="D54" s="130"/>
      <c r="E54" s="55"/>
      <c r="F54" s="54"/>
      <c r="G54" s="54"/>
      <c r="H54" s="56"/>
      <c r="I54" s="57"/>
      <c r="J54" s="56"/>
      <c r="K54" s="58"/>
      <c r="L54" s="59"/>
      <c r="M54" s="60"/>
      <c r="N54" s="57"/>
      <c r="O54" s="57"/>
      <c r="P54" s="61"/>
      <c r="Q54" s="56"/>
      <c r="R54" s="61"/>
      <c r="S54" s="61"/>
      <c r="T54" s="54"/>
      <c r="U54" s="55"/>
      <c r="V54" s="54"/>
      <c r="W54" s="228"/>
      <c r="X54" s="235"/>
      <c r="Y54" s="144"/>
      <c r="Z54" s="158"/>
      <c r="AA54" s="167"/>
      <c r="AB54" s="158"/>
      <c r="AC54" s="167"/>
      <c r="AD54" s="158"/>
      <c r="AE54" s="167"/>
      <c r="AF54" s="158"/>
      <c r="AG54" s="167"/>
      <c r="AH54" s="158"/>
      <c r="AI54" s="149"/>
      <c r="AJ54" s="62"/>
    </row>
    <row r="55" spans="2:36" x14ac:dyDescent="0.25">
      <c r="B55" s="138"/>
      <c r="C55" s="176"/>
      <c r="D55" s="130"/>
      <c r="E55" s="55"/>
      <c r="F55" s="54"/>
      <c r="G55" s="54"/>
      <c r="H55" s="56"/>
      <c r="I55" s="57"/>
      <c r="J55" s="56"/>
      <c r="K55" s="58"/>
      <c r="L55" s="59"/>
      <c r="M55" s="60"/>
      <c r="N55" s="57"/>
      <c r="O55" s="55"/>
      <c r="P55" s="61"/>
      <c r="Q55" s="56"/>
      <c r="R55" s="61"/>
      <c r="S55" s="61"/>
      <c r="T55" s="54"/>
      <c r="U55" s="55"/>
      <c r="V55" s="54"/>
      <c r="W55" s="228"/>
      <c r="X55" s="235"/>
      <c r="Y55" s="144"/>
      <c r="Z55" s="158"/>
      <c r="AA55" s="167"/>
      <c r="AB55" s="158"/>
      <c r="AC55" s="167"/>
      <c r="AD55" s="158"/>
      <c r="AE55" s="167"/>
      <c r="AF55" s="158"/>
      <c r="AG55" s="167"/>
      <c r="AH55" s="158"/>
      <c r="AI55" s="149"/>
      <c r="AJ55" s="62"/>
    </row>
    <row r="56" spans="2:36" x14ac:dyDescent="0.25">
      <c r="B56" s="138"/>
      <c r="C56" s="176"/>
      <c r="D56" s="130"/>
      <c r="E56" s="55"/>
      <c r="F56" s="54"/>
      <c r="G56" s="54"/>
      <c r="H56" s="56"/>
      <c r="I56" s="57"/>
      <c r="J56" s="56"/>
      <c r="K56" s="58"/>
      <c r="L56" s="59"/>
      <c r="M56" s="60"/>
      <c r="N56" s="57"/>
      <c r="O56" s="55"/>
      <c r="P56" s="61"/>
      <c r="Q56" s="56"/>
      <c r="R56" s="61"/>
      <c r="S56" s="61"/>
      <c r="T56" s="54"/>
      <c r="U56" s="55"/>
      <c r="V56" s="54"/>
      <c r="W56" s="228"/>
      <c r="X56" s="235"/>
      <c r="Y56" s="144"/>
      <c r="Z56" s="158"/>
      <c r="AA56" s="167"/>
      <c r="AB56" s="158"/>
      <c r="AC56" s="167"/>
      <c r="AD56" s="158"/>
      <c r="AE56" s="167"/>
      <c r="AF56" s="158"/>
      <c r="AG56" s="167"/>
      <c r="AH56" s="158"/>
      <c r="AI56" s="149"/>
      <c r="AJ56" s="62"/>
    </row>
    <row r="57" spans="2:36" x14ac:dyDescent="0.25">
      <c r="B57" s="138"/>
      <c r="C57" s="176"/>
      <c r="D57" s="130"/>
      <c r="E57" s="55"/>
      <c r="F57" s="54"/>
      <c r="G57" s="54"/>
      <c r="H57" s="56"/>
      <c r="I57" s="57"/>
      <c r="J57" s="56"/>
      <c r="K57" s="58"/>
      <c r="L57" s="59"/>
      <c r="M57" s="60"/>
      <c r="N57" s="57"/>
      <c r="O57" s="57"/>
      <c r="P57" s="61"/>
      <c r="Q57" s="56"/>
      <c r="R57" s="61"/>
      <c r="S57" s="61"/>
      <c r="T57" s="54"/>
      <c r="U57" s="55"/>
      <c r="V57" s="54"/>
      <c r="W57" s="228"/>
      <c r="X57" s="235"/>
      <c r="Y57" s="144"/>
      <c r="Z57" s="158"/>
      <c r="AA57" s="167"/>
      <c r="AB57" s="158"/>
      <c r="AC57" s="167"/>
      <c r="AD57" s="158"/>
      <c r="AE57" s="167"/>
      <c r="AF57" s="158"/>
      <c r="AG57" s="167"/>
      <c r="AH57" s="158"/>
      <c r="AI57" s="149"/>
      <c r="AJ57" s="62"/>
    </row>
    <row r="58" spans="2:36" x14ac:dyDescent="0.25">
      <c r="B58" s="138"/>
      <c r="C58" s="176"/>
      <c r="D58" s="130"/>
      <c r="E58" s="55"/>
      <c r="F58" s="54"/>
      <c r="G58" s="54"/>
      <c r="H58" s="56"/>
      <c r="I58" s="57"/>
      <c r="J58" s="56"/>
      <c r="K58" s="58"/>
      <c r="L58" s="59"/>
      <c r="M58" s="60"/>
      <c r="N58" s="57"/>
      <c r="O58" s="55"/>
      <c r="P58" s="61"/>
      <c r="Q58" s="56"/>
      <c r="R58" s="61"/>
      <c r="S58" s="61"/>
      <c r="T58" s="54"/>
      <c r="U58" s="55"/>
      <c r="V58" s="54"/>
      <c r="W58" s="228"/>
      <c r="X58" s="235"/>
      <c r="Y58" s="144"/>
      <c r="Z58" s="158"/>
      <c r="AA58" s="167"/>
      <c r="AB58" s="158"/>
      <c r="AC58" s="167"/>
      <c r="AD58" s="158"/>
      <c r="AE58" s="167"/>
      <c r="AF58" s="158"/>
      <c r="AG58" s="167"/>
      <c r="AH58" s="158"/>
      <c r="AI58" s="149"/>
      <c r="AJ58" s="62"/>
    </row>
    <row r="59" spans="2:36" x14ac:dyDescent="0.25">
      <c r="B59" s="138"/>
      <c r="C59" s="176"/>
      <c r="D59" s="130"/>
      <c r="E59" s="55"/>
      <c r="F59" s="54"/>
      <c r="G59" s="54"/>
      <c r="H59" s="56"/>
      <c r="I59" s="57"/>
      <c r="J59" s="56"/>
      <c r="K59" s="58"/>
      <c r="L59" s="59"/>
      <c r="M59" s="60"/>
      <c r="N59" s="57"/>
      <c r="O59" s="55"/>
      <c r="P59" s="61"/>
      <c r="Q59" s="56"/>
      <c r="R59" s="61"/>
      <c r="S59" s="61"/>
      <c r="T59" s="54"/>
      <c r="U59" s="55"/>
      <c r="V59" s="54"/>
      <c r="W59" s="228"/>
      <c r="X59" s="235"/>
      <c r="Y59" s="144"/>
      <c r="Z59" s="158"/>
      <c r="AA59" s="167"/>
      <c r="AB59" s="158"/>
      <c r="AC59" s="167"/>
      <c r="AD59" s="158"/>
      <c r="AE59" s="167"/>
      <c r="AF59" s="158"/>
      <c r="AG59" s="167"/>
      <c r="AH59" s="158"/>
      <c r="AI59" s="149"/>
      <c r="AJ59" s="62"/>
    </row>
    <row r="60" spans="2:36" x14ac:dyDescent="0.25">
      <c r="B60" s="138"/>
      <c r="C60" s="176"/>
      <c r="D60" s="130"/>
      <c r="E60" s="55"/>
      <c r="F60" s="54"/>
      <c r="G60" s="54"/>
      <c r="H60" s="56"/>
      <c r="I60" s="57"/>
      <c r="J60" s="56"/>
      <c r="K60" s="58"/>
      <c r="L60" s="59"/>
      <c r="M60" s="60"/>
      <c r="N60" s="57"/>
      <c r="O60" s="55"/>
      <c r="P60" s="61"/>
      <c r="Q60" s="56"/>
      <c r="R60" s="61"/>
      <c r="S60" s="61"/>
      <c r="T60" s="54"/>
      <c r="U60" s="55"/>
      <c r="V60" s="54"/>
      <c r="W60" s="228"/>
      <c r="X60" s="235"/>
      <c r="Y60" s="144"/>
      <c r="Z60" s="158"/>
      <c r="AA60" s="167"/>
      <c r="AB60" s="158"/>
      <c r="AC60" s="167"/>
      <c r="AD60" s="158"/>
      <c r="AE60" s="167"/>
      <c r="AF60" s="158"/>
      <c r="AG60" s="167"/>
      <c r="AH60" s="158"/>
      <c r="AI60" s="149"/>
      <c r="AJ60" s="62"/>
    </row>
    <row r="61" spans="2:36" x14ac:dyDescent="0.25">
      <c r="B61" s="138"/>
      <c r="C61" s="176"/>
      <c r="D61" s="130"/>
      <c r="E61" s="55"/>
      <c r="F61" s="54"/>
      <c r="G61" s="54"/>
      <c r="H61" s="56"/>
      <c r="I61" s="57"/>
      <c r="J61" s="56"/>
      <c r="K61" s="58"/>
      <c r="L61" s="59"/>
      <c r="M61" s="60"/>
      <c r="N61" s="57"/>
      <c r="O61" s="55"/>
      <c r="P61" s="61"/>
      <c r="Q61" s="56"/>
      <c r="R61" s="61"/>
      <c r="S61" s="61"/>
      <c r="T61" s="54"/>
      <c r="U61" s="55"/>
      <c r="V61" s="54"/>
      <c r="W61" s="228"/>
      <c r="X61" s="235"/>
      <c r="Y61" s="144"/>
      <c r="Z61" s="158"/>
      <c r="AA61" s="167"/>
      <c r="AB61" s="158"/>
      <c r="AC61" s="167"/>
      <c r="AD61" s="158"/>
      <c r="AE61" s="167"/>
      <c r="AF61" s="158"/>
      <c r="AG61" s="167"/>
      <c r="AH61" s="158"/>
      <c r="AI61" s="149"/>
      <c r="AJ61" s="62"/>
    </row>
    <row r="62" spans="2:36" x14ac:dyDescent="0.25">
      <c r="B62" s="138"/>
      <c r="C62" s="176"/>
      <c r="D62" s="130"/>
      <c r="E62" s="55"/>
      <c r="F62" s="54"/>
      <c r="G62" s="54"/>
      <c r="H62" s="56"/>
      <c r="I62" s="57"/>
      <c r="J62" s="56"/>
      <c r="K62" s="58"/>
      <c r="L62" s="59"/>
      <c r="M62" s="60"/>
      <c r="N62" s="57"/>
      <c r="O62" s="55"/>
      <c r="P62" s="61"/>
      <c r="Q62" s="56"/>
      <c r="R62" s="61"/>
      <c r="S62" s="61"/>
      <c r="T62" s="54"/>
      <c r="U62" s="55"/>
      <c r="V62" s="54"/>
      <c r="W62" s="228"/>
      <c r="X62" s="235"/>
      <c r="Y62" s="144"/>
      <c r="Z62" s="158"/>
      <c r="AA62" s="167"/>
      <c r="AB62" s="158"/>
      <c r="AC62" s="167"/>
      <c r="AD62" s="158"/>
      <c r="AE62" s="167"/>
      <c r="AF62" s="158"/>
      <c r="AG62" s="167"/>
      <c r="AH62" s="158"/>
      <c r="AI62" s="149"/>
      <c r="AJ62" s="62"/>
    </row>
    <row r="63" spans="2:36" x14ac:dyDescent="0.25">
      <c r="B63" s="138"/>
      <c r="C63" s="176"/>
      <c r="D63" s="130"/>
      <c r="E63" s="55"/>
      <c r="F63" s="54"/>
      <c r="G63" s="54"/>
      <c r="H63" s="56"/>
      <c r="I63" s="57"/>
      <c r="J63" s="56"/>
      <c r="K63" s="58"/>
      <c r="L63" s="59"/>
      <c r="M63" s="60"/>
      <c r="N63" s="57"/>
      <c r="O63" s="55"/>
      <c r="P63" s="61"/>
      <c r="Q63" s="56"/>
      <c r="R63" s="61"/>
      <c r="S63" s="61"/>
      <c r="T63" s="54"/>
      <c r="U63" s="55"/>
      <c r="V63" s="54"/>
      <c r="W63" s="228"/>
      <c r="X63" s="235"/>
      <c r="Y63" s="144"/>
      <c r="Z63" s="158"/>
      <c r="AA63" s="167"/>
      <c r="AB63" s="158"/>
      <c r="AC63" s="167"/>
      <c r="AD63" s="158"/>
      <c r="AE63" s="167"/>
      <c r="AF63" s="158"/>
      <c r="AG63" s="167"/>
      <c r="AH63" s="158"/>
      <c r="AI63" s="149"/>
      <c r="AJ63" s="62"/>
    </row>
    <row r="64" spans="2:36" x14ac:dyDescent="0.25">
      <c r="B64" s="138"/>
      <c r="C64" s="176"/>
      <c r="D64" s="130"/>
      <c r="E64" s="55"/>
      <c r="F64" s="54"/>
      <c r="G64" s="54"/>
      <c r="H64" s="56"/>
      <c r="I64" s="57"/>
      <c r="J64" s="56"/>
      <c r="K64" s="58"/>
      <c r="L64" s="59"/>
      <c r="M64" s="60"/>
      <c r="N64" s="57"/>
      <c r="O64" s="57"/>
      <c r="P64" s="61"/>
      <c r="Q64" s="56"/>
      <c r="R64" s="61"/>
      <c r="S64" s="61"/>
      <c r="T64" s="54"/>
      <c r="U64" s="55"/>
      <c r="V64" s="54"/>
      <c r="W64" s="228"/>
      <c r="X64" s="235"/>
      <c r="Y64" s="144"/>
      <c r="Z64" s="158"/>
      <c r="AA64" s="167"/>
      <c r="AB64" s="158"/>
      <c r="AC64" s="167"/>
      <c r="AD64" s="158"/>
      <c r="AE64" s="167"/>
      <c r="AF64" s="158"/>
      <c r="AG64" s="167"/>
      <c r="AH64" s="158"/>
      <c r="AI64" s="149"/>
      <c r="AJ64" s="62"/>
    </row>
    <row r="65" spans="2:36" x14ac:dyDescent="0.25">
      <c r="B65" s="138"/>
      <c r="C65" s="176"/>
      <c r="D65" s="130"/>
      <c r="E65" s="55"/>
      <c r="F65" s="54"/>
      <c r="G65" s="54"/>
      <c r="H65" s="56"/>
      <c r="I65" s="57"/>
      <c r="J65" s="56"/>
      <c r="K65" s="58"/>
      <c r="L65" s="59"/>
      <c r="M65" s="60"/>
      <c r="N65" s="57"/>
      <c r="O65" s="55"/>
      <c r="P65" s="61"/>
      <c r="Q65" s="56"/>
      <c r="R65" s="61"/>
      <c r="S65" s="61"/>
      <c r="T65" s="54"/>
      <c r="U65" s="55"/>
      <c r="V65" s="54"/>
      <c r="W65" s="228"/>
      <c r="X65" s="235"/>
      <c r="Y65" s="144"/>
      <c r="Z65" s="158"/>
      <c r="AA65" s="167"/>
      <c r="AB65" s="158"/>
      <c r="AC65" s="167"/>
      <c r="AD65" s="158"/>
      <c r="AE65" s="167"/>
      <c r="AF65" s="158"/>
      <c r="AG65" s="167"/>
      <c r="AH65" s="158"/>
      <c r="AI65" s="149"/>
      <c r="AJ65" s="62"/>
    </row>
    <row r="66" spans="2:36" x14ac:dyDescent="0.25">
      <c r="B66" s="138"/>
      <c r="C66" s="176"/>
      <c r="D66" s="130"/>
      <c r="E66" s="55"/>
      <c r="F66" s="54"/>
      <c r="G66" s="54"/>
      <c r="H66" s="56"/>
      <c r="I66" s="57"/>
      <c r="J66" s="56"/>
      <c r="K66" s="58"/>
      <c r="L66" s="59"/>
      <c r="M66" s="60"/>
      <c r="N66" s="57"/>
      <c r="O66" s="57"/>
      <c r="P66" s="61"/>
      <c r="Q66" s="56"/>
      <c r="R66" s="61"/>
      <c r="S66" s="61"/>
      <c r="T66" s="54"/>
      <c r="U66" s="55"/>
      <c r="V66" s="54"/>
      <c r="W66" s="228"/>
      <c r="X66" s="235"/>
      <c r="Y66" s="144"/>
      <c r="Z66" s="158"/>
      <c r="AA66" s="167"/>
      <c r="AB66" s="158"/>
      <c r="AC66" s="167"/>
      <c r="AD66" s="158"/>
      <c r="AE66" s="167"/>
      <c r="AF66" s="158"/>
      <c r="AG66" s="167"/>
      <c r="AH66" s="158"/>
      <c r="AI66" s="149"/>
      <c r="AJ66" s="62"/>
    </row>
    <row r="67" spans="2:36" x14ac:dyDescent="0.25">
      <c r="B67" s="138"/>
      <c r="C67" s="176"/>
      <c r="D67" s="130"/>
      <c r="E67" s="55"/>
      <c r="F67" s="54"/>
      <c r="G67" s="54"/>
      <c r="H67" s="56"/>
      <c r="I67" s="57"/>
      <c r="J67" s="56"/>
      <c r="K67" s="58"/>
      <c r="L67" s="59"/>
      <c r="M67" s="60"/>
      <c r="N67" s="57"/>
      <c r="O67" s="57"/>
      <c r="P67" s="61"/>
      <c r="Q67" s="56"/>
      <c r="R67" s="61"/>
      <c r="S67" s="61"/>
      <c r="T67" s="54"/>
      <c r="U67" s="55"/>
      <c r="V67" s="54"/>
      <c r="W67" s="228"/>
      <c r="X67" s="235"/>
      <c r="Y67" s="144"/>
      <c r="Z67" s="158"/>
      <c r="AA67" s="167"/>
      <c r="AB67" s="158"/>
      <c r="AC67" s="167"/>
      <c r="AD67" s="158"/>
      <c r="AE67" s="167"/>
      <c r="AF67" s="158"/>
      <c r="AG67" s="167"/>
      <c r="AH67" s="158"/>
      <c r="AI67" s="149"/>
      <c r="AJ67" s="62"/>
    </row>
    <row r="68" spans="2:36" x14ac:dyDescent="0.25">
      <c r="B68" s="138"/>
      <c r="C68" s="176"/>
      <c r="D68" s="130"/>
      <c r="E68" s="55"/>
      <c r="F68" s="54"/>
      <c r="G68" s="54"/>
      <c r="H68" s="56"/>
      <c r="I68" s="57"/>
      <c r="J68" s="56"/>
      <c r="K68" s="58"/>
      <c r="L68" s="59"/>
      <c r="M68" s="60"/>
      <c r="N68" s="57"/>
      <c r="O68" s="57"/>
      <c r="P68" s="61"/>
      <c r="Q68" s="56"/>
      <c r="R68" s="61"/>
      <c r="S68" s="61"/>
      <c r="T68" s="54"/>
      <c r="U68" s="55"/>
      <c r="V68" s="54"/>
      <c r="W68" s="228"/>
      <c r="X68" s="235"/>
      <c r="Y68" s="144"/>
      <c r="Z68" s="158"/>
      <c r="AA68" s="167"/>
      <c r="AB68" s="158"/>
      <c r="AC68" s="167"/>
      <c r="AD68" s="158"/>
      <c r="AE68" s="167"/>
      <c r="AF68" s="158"/>
      <c r="AG68" s="167"/>
      <c r="AH68" s="158"/>
      <c r="AI68" s="149"/>
      <c r="AJ68" s="62"/>
    </row>
    <row r="69" spans="2:36" x14ac:dyDescent="0.25">
      <c r="B69" s="138"/>
      <c r="C69" s="176"/>
      <c r="D69" s="130"/>
      <c r="E69" s="55"/>
      <c r="F69" s="54"/>
      <c r="G69" s="54"/>
      <c r="H69" s="56"/>
      <c r="I69" s="57"/>
      <c r="J69" s="56"/>
      <c r="K69" s="58"/>
      <c r="L69" s="59"/>
      <c r="M69" s="60"/>
      <c r="N69" s="57"/>
      <c r="O69" s="57"/>
      <c r="P69" s="61"/>
      <c r="Q69" s="56"/>
      <c r="R69" s="61"/>
      <c r="S69" s="61"/>
      <c r="T69" s="54"/>
      <c r="U69" s="55"/>
      <c r="V69" s="54"/>
      <c r="W69" s="228"/>
      <c r="X69" s="235"/>
      <c r="Y69" s="144"/>
      <c r="Z69" s="158"/>
      <c r="AA69" s="167"/>
      <c r="AB69" s="158"/>
      <c r="AC69" s="167"/>
      <c r="AD69" s="158"/>
      <c r="AE69" s="167"/>
      <c r="AF69" s="158"/>
      <c r="AG69" s="167"/>
      <c r="AH69" s="158"/>
      <c r="AI69" s="149"/>
      <c r="AJ69" s="62"/>
    </row>
    <row r="70" spans="2:36" x14ac:dyDescent="0.25">
      <c r="B70" s="138"/>
      <c r="C70" s="176"/>
      <c r="D70" s="130"/>
      <c r="E70" s="55"/>
      <c r="F70" s="54"/>
      <c r="G70" s="54"/>
      <c r="H70" s="56"/>
      <c r="I70" s="57"/>
      <c r="J70" s="56"/>
      <c r="K70" s="58"/>
      <c r="L70" s="59"/>
      <c r="M70" s="60"/>
      <c r="N70" s="57"/>
      <c r="O70" s="55"/>
      <c r="P70" s="61"/>
      <c r="Q70" s="56"/>
      <c r="R70" s="61"/>
      <c r="S70" s="61"/>
      <c r="T70" s="54"/>
      <c r="U70" s="55"/>
      <c r="V70" s="54"/>
      <c r="W70" s="228"/>
      <c r="X70" s="235"/>
      <c r="Y70" s="144"/>
      <c r="Z70" s="158"/>
      <c r="AA70" s="167"/>
      <c r="AB70" s="158"/>
      <c r="AC70" s="167"/>
      <c r="AD70" s="158"/>
      <c r="AE70" s="167"/>
      <c r="AF70" s="158"/>
      <c r="AG70" s="167"/>
      <c r="AH70" s="158"/>
      <c r="AI70" s="149"/>
      <c r="AJ70" s="62"/>
    </row>
    <row r="71" spans="2:36" x14ac:dyDescent="0.25">
      <c r="B71" s="138"/>
      <c r="C71" s="176"/>
      <c r="D71" s="130"/>
      <c r="E71" s="55"/>
      <c r="F71" s="54"/>
      <c r="G71" s="54"/>
      <c r="H71" s="56"/>
      <c r="I71" s="57"/>
      <c r="J71" s="56"/>
      <c r="K71" s="58"/>
      <c r="L71" s="59"/>
      <c r="M71" s="60"/>
      <c r="N71" s="57"/>
      <c r="O71" s="55"/>
      <c r="P71" s="61"/>
      <c r="Q71" s="56"/>
      <c r="R71" s="61"/>
      <c r="S71" s="61"/>
      <c r="T71" s="54"/>
      <c r="U71" s="55"/>
      <c r="V71" s="54"/>
      <c r="W71" s="228"/>
      <c r="X71" s="235"/>
      <c r="Y71" s="144"/>
      <c r="Z71" s="158"/>
      <c r="AA71" s="167"/>
      <c r="AB71" s="158"/>
      <c r="AC71" s="167"/>
      <c r="AD71" s="158"/>
      <c r="AE71" s="167"/>
      <c r="AF71" s="158"/>
      <c r="AG71" s="167"/>
      <c r="AH71" s="158"/>
      <c r="AI71" s="149"/>
      <c r="AJ71" s="62"/>
    </row>
    <row r="72" spans="2:36" x14ac:dyDescent="0.25">
      <c r="B72" s="138"/>
      <c r="C72" s="176"/>
      <c r="D72" s="130"/>
      <c r="E72" s="55"/>
      <c r="F72" s="54"/>
      <c r="G72" s="54"/>
      <c r="H72" s="56"/>
      <c r="I72" s="57"/>
      <c r="J72" s="56"/>
      <c r="K72" s="58"/>
      <c r="L72" s="59"/>
      <c r="M72" s="60"/>
      <c r="N72" s="57"/>
      <c r="O72" s="55"/>
      <c r="P72" s="61"/>
      <c r="Q72" s="56"/>
      <c r="R72" s="61"/>
      <c r="S72" s="61"/>
      <c r="T72" s="54"/>
      <c r="U72" s="55"/>
      <c r="V72" s="54"/>
      <c r="W72" s="228"/>
      <c r="X72" s="235"/>
      <c r="Y72" s="144"/>
      <c r="Z72" s="158"/>
      <c r="AA72" s="167"/>
      <c r="AB72" s="158"/>
      <c r="AC72" s="167"/>
      <c r="AD72" s="158"/>
      <c r="AE72" s="167"/>
      <c r="AF72" s="158"/>
      <c r="AG72" s="167"/>
      <c r="AH72" s="158"/>
      <c r="AI72" s="149"/>
      <c r="AJ72" s="62"/>
    </row>
    <row r="73" spans="2:36" x14ac:dyDescent="0.25">
      <c r="B73" s="138"/>
      <c r="C73" s="176"/>
      <c r="D73" s="130"/>
      <c r="E73" s="55"/>
      <c r="F73" s="54"/>
      <c r="G73" s="54"/>
      <c r="H73" s="56"/>
      <c r="I73" s="57"/>
      <c r="J73" s="56"/>
      <c r="K73" s="58"/>
      <c r="L73" s="59"/>
      <c r="M73" s="60"/>
      <c r="N73" s="57"/>
      <c r="O73" s="55"/>
      <c r="P73" s="61"/>
      <c r="Q73" s="56"/>
      <c r="R73" s="61"/>
      <c r="S73" s="61"/>
      <c r="T73" s="54"/>
      <c r="U73" s="55"/>
      <c r="V73" s="54"/>
      <c r="W73" s="228"/>
      <c r="X73" s="235"/>
      <c r="Y73" s="144"/>
      <c r="Z73" s="158"/>
      <c r="AA73" s="167"/>
      <c r="AB73" s="158"/>
      <c r="AC73" s="167"/>
      <c r="AD73" s="158"/>
      <c r="AE73" s="167"/>
      <c r="AF73" s="158"/>
      <c r="AG73" s="167"/>
      <c r="AH73" s="158"/>
      <c r="AI73" s="149"/>
      <c r="AJ73" s="62"/>
    </row>
    <row r="74" spans="2:36" x14ac:dyDescent="0.25">
      <c r="B74" s="138"/>
      <c r="C74" s="176"/>
      <c r="D74" s="130"/>
      <c r="E74" s="55"/>
      <c r="F74" s="54"/>
      <c r="G74" s="54"/>
      <c r="H74" s="56"/>
      <c r="I74" s="57"/>
      <c r="J74" s="56"/>
      <c r="K74" s="58"/>
      <c r="L74" s="59"/>
      <c r="M74" s="60"/>
      <c r="N74" s="57"/>
      <c r="O74" s="55"/>
      <c r="P74" s="61"/>
      <c r="Q74" s="56"/>
      <c r="R74" s="61"/>
      <c r="S74" s="61"/>
      <c r="T74" s="54"/>
      <c r="U74" s="55"/>
      <c r="V74" s="54"/>
      <c r="W74" s="228"/>
      <c r="X74" s="235"/>
      <c r="Y74" s="144"/>
      <c r="Z74" s="158"/>
      <c r="AA74" s="167"/>
      <c r="AB74" s="158"/>
      <c r="AC74" s="167"/>
      <c r="AD74" s="158"/>
      <c r="AE74" s="167"/>
      <c r="AF74" s="158"/>
      <c r="AG74" s="167"/>
      <c r="AH74" s="158"/>
      <c r="AI74" s="149"/>
      <c r="AJ74" s="62"/>
    </row>
    <row r="75" spans="2:36" x14ac:dyDescent="0.25">
      <c r="B75" s="138"/>
      <c r="C75" s="176"/>
      <c r="D75" s="130"/>
      <c r="E75" s="55"/>
      <c r="F75" s="54"/>
      <c r="G75" s="54"/>
      <c r="H75" s="56"/>
      <c r="I75" s="57"/>
      <c r="J75" s="56"/>
      <c r="K75" s="58"/>
      <c r="L75" s="59"/>
      <c r="M75" s="60"/>
      <c r="N75" s="57"/>
      <c r="O75" s="55"/>
      <c r="P75" s="61"/>
      <c r="Q75" s="56"/>
      <c r="R75" s="61"/>
      <c r="S75" s="61"/>
      <c r="T75" s="54"/>
      <c r="U75" s="55"/>
      <c r="V75" s="54"/>
      <c r="W75" s="228"/>
      <c r="X75" s="235"/>
      <c r="Y75" s="144"/>
      <c r="Z75" s="158"/>
      <c r="AA75" s="167"/>
      <c r="AB75" s="158"/>
      <c r="AC75" s="167"/>
      <c r="AD75" s="158"/>
      <c r="AE75" s="167"/>
      <c r="AF75" s="158"/>
      <c r="AG75" s="167"/>
      <c r="AH75" s="158"/>
      <c r="AI75" s="149"/>
      <c r="AJ75" s="62"/>
    </row>
    <row r="76" spans="2:36" x14ac:dyDescent="0.25">
      <c r="B76" s="138"/>
      <c r="C76" s="176"/>
      <c r="D76" s="130"/>
      <c r="E76" s="55"/>
      <c r="F76" s="54"/>
      <c r="G76" s="54"/>
      <c r="H76" s="56"/>
      <c r="I76" s="57"/>
      <c r="J76" s="56"/>
      <c r="K76" s="58"/>
      <c r="L76" s="59"/>
      <c r="M76" s="60"/>
      <c r="N76" s="57"/>
      <c r="O76" s="55"/>
      <c r="P76" s="61"/>
      <c r="Q76" s="56"/>
      <c r="R76" s="61"/>
      <c r="S76" s="61"/>
      <c r="T76" s="54"/>
      <c r="U76" s="55"/>
      <c r="V76" s="54"/>
      <c r="W76" s="228"/>
      <c r="X76" s="235"/>
      <c r="Y76" s="144"/>
      <c r="Z76" s="158"/>
      <c r="AA76" s="167"/>
      <c r="AB76" s="158"/>
      <c r="AC76" s="167"/>
      <c r="AD76" s="158"/>
      <c r="AE76" s="167"/>
      <c r="AF76" s="158"/>
      <c r="AG76" s="167"/>
      <c r="AH76" s="158"/>
      <c r="AI76" s="149"/>
      <c r="AJ76" s="62"/>
    </row>
    <row r="77" spans="2:36" x14ac:dyDescent="0.25">
      <c r="B77" s="138"/>
      <c r="C77" s="176"/>
      <c r="D77" s="130"/>
      <c r="E77" s="55"/>
      <c r="F77" s="54"/>
      <c r="G77" s="54"/>
      <c r="H77" s="56"/>
      <c r="I77" s="57"/>
      <c r="J77" s="56"/>
      <c r="K77" s="58"/>
      <c r="L77" s="59"/>
      <c r="M77" s="60"/>
      <c r="N77" s="57"/>
      <c r="O77" s="57"/>
      <c r="P77" s="61"/>
      <c r="Q77" s="56"/>
      <c r="R77" s="61"/>
      <c r="S77" s="61"/>
      <c r="T77" s="54"/>
      <c r="U77" s="55"/>
      <c r="V77" s="54"/>
      <c r="W77" s="228"/>
      <c r="X77" s="235"/>
      <c r="Y77" s="144"/>
      <c r="Z77" s="158"/>
      <c r="AA77" s="167"/>
      <c r="AB77" s="158"/>
      <c r="AC77" s="167"/>
      <c r="AD77" s="158"/>
      <c r="AE77" s="167"/>
      <c r="AF77" s="158"/>
      <c r="AG77" s="167"/>
      <c r="AH77" s="158"/>
      <c r="AI77" s="149"/>
      <c r="AJ77" s="62"/>
    </row>
    <row r="78" spans="2:36" x14ac:dyDescent="0.25">
      <c r="B78" s="138"/>
      <c r="C78" s="176"/>
      <c r="D78" s="130"/>
      <c r="E78" s="55"/>
      <c r="F78" s="54"/>
      <c r="G78" s="54"/>
      <c r="H78" s="56"/>
      <c r="I78" s="57"/>
      <c r="J78" s="56"/>
      <c r="K78" s="58"/>
      <c r="L78" s="59"/>
      <c r="M78" s="60"/>
      <c r="N78" s="57"/>
      <c r="O78" s="55"/>
      <c r="P78" s="61"/>
      <c r="Q78" s="56"/>
      <c r="R78" s="61"/>
      <c r="S78" s="61"/>
      <c r="T78" s="54"/>
      <c r="U78" s="55"/>
      <c r="V78" s="54"/>
      <c r="W78" s="228"/>
      <c r="X78" s="235"/>
      <c r="Y78" s="144"/>
      <c r="Z78" s="158"/>
      <c r="AA78" s="167"/>
      <c r="AB78" s="158"/>
      <c r="AC78" s="167"/>
      <c r="AD78" s="158"/>
      <c r="AE78" s="167"/>
      <c r="AF78" s="158"/>
      <c r="AG78" s="167"/>
      <c r="AH78" s="158"/>
      <c r="AI78" s="149"/>
      <c r="AJ78" s="62"/>
    </row>
    <row r="79" spans="2:36" x14ac:dyDescent="0.25">
      <c r="B79" s="138"/>
      <c r="C79" s="176"/>
      <c r="D79" s="130"/>
      <c r="E79" s="55"/>
      <c r="F79" s="54"/>
      <c r="G79" s="54"/>
      <c r="H79" s="56"/>
      <c r="I79" s="57"/>
      <c r="J79" s="56"/>
      <c r="K79" s="58"/>
      <c r="L79" s="59"/>
      <c r="M79" s="60"/>
      <c r="N79" s="57"/>
      <c r="O79" s="55"/>
      <c r="P79" s="61"/>
      <c r="Q79" s="56"/>
      <c r="R79" s="61"/>
      <c r="S79" s="61"/>
      <c r="T79" s="54"/>
      <c r="U79" s="55"/>
      <c r="V79" s="54"/>
      <c r="W79" s="228"/>
      <c r="X79" s="235"/>
      <c r="Y79" s="144"/>
      <c r="Z79" s="158"/>
      <c r="AA79" s="167"/>
      <c r="AB79" s="158"/>
      <c r="AC79" s="167"/>
      <c r="AD79" s="158"/>
      <c r="AE79" s="167"/>
      <c r="AF79" s="158"/>
      <c r="AG79" s="167"/>
      <c r="AH79" s="158"/>
      <c r="AI79" s="149"/>
      <c r="AJ79" s="62"/>
    </row>
    <row r="80" spans="2:36" x14ac:dyDescent="0.25">
      <c r="B80" s="138"/>
      <c r="C80" s="176"/>
      <c r="D80" s="130"/>
      <c r="E80" s="55"/>
      <c r="F80" s="54"/>
      <c r="G80" s="54"/>
      <c r="H80" s="56"/>
      <c r="I80" s="57"/>
      <c r="J80" s="56"/>
      <c r="K80" s="58"/>
      <c r="L80" s="59"/>
      <c r="M80" s="60"/>
      <c r="N80" s="57"/>
      <c r="O80" s="55"/>
      <c r="P80" s="61"/>
      <c r="Q80" s="56"/>
      <c r="R80" s="61"/>
      <c r="S80" s="61"/>
      <c r="T80" s="54"/>
      <c r="U80" s="55"/>
      <c r="V80" s="54"/>
      <c r="W80" s="228"/>
      <c r="X80" s="235"/>
      <c r="Y80" s="144"/>
      <c r="Z80" s="158"/>
      <c r="AA80" s="167"/>
      <c r="AB80" s="158"/>
      <c r="AC80" s="167"/>
      <c r="AD80" s="158"/>
      <c r="AE80" s="167"/>
      <c r="AF80" s="158"/>
      <c r="AG80" s="167"/>
      <c r="AH80" s="158"/>
      <c r="AI80" s="149"/>
      <c r="AJ80" s="62"/>
    </row>
    <row r="81" spans="2:36" x14ac:dyDescent="0.25">
      <c r="B81" s="138"/>
      <c r="C81" s="176"/>
      <c r="D81" s="130"/>
      <c r="E81" s="55"/>
      <c r="F81" s="54"/>
      <c r="G81" s="54"/>
      <c r="H81" s="56"/>
      <c r="I81" s="57"/>
      <c r="J81" s="56"/>
      <c r="K81" s="58"/>
      <c r="L81" s="59"/>
      <c r="M81" s="60"/>
      <c r="N81" s="57"/>
      <c r="O81" s="55"/>
      <c r="P81" s="61"/>
      <c r="Q81" s="56"/>
      <c r="R81" s="61"/>
      <c r="S81" s="61"/>
      <c r="T81" s="54"/>
      <c r="U81" s="55"/>
      <c r="V81" s="54"/>
      <c r="W81" s="228"/>
      <c r="X81" s="235"/>
      <c r="Y81" s="144"/>
      <c r="Z81" s="158"/>
      <c r="AA81" s="167"/>
      <c r="AB81" s="158"/>
      <c r="AC81" s="167"/>
      <c r="AD81" s="158"/>
      <c r="AE81" s="167"/>
      <c r="AF81" s="158"/>
      <c r="AG81" s="167"/>
      <c r="AH81" s="158"/>
      <c r="AI81" s="149"/>
      <c r="AJ81" s="62"/>
    </row>
    <row r="82" spans="2:36" x14ac:dyDescent="0.25">
      <c r="B82" s="138"/>
      <c r="C82" s="176"/>
      <c r="D82" s="130"/>
      <c r="E82" s="55"/>
      <c r="F82" s="54"/>
      <c r="G82" s="54"/>
      <c r="H82" s="56"/>
      <c r="I82" s="57"/>
      <c r="J82" s="56"/>
      <c r="K82" s="58"/>
      <c r="L82" s="59"/>
      <c r="M82" s="60"/>
      <c r="N82" s="57"/>
      <c r="O82" s="55"/>
      <c r="P82" s="61"/>
      <c r="Q82" s="56"/>
      <c r="R82" s="61"/>
      <c r="S82" s="61"/>
      <c r="T82" s="54"/>
      <c r="U82" s="55"/>
      <c r="V82" s="54"/>
      <c r="W82" s="228"/>
      <c r="X82" s="235"/>
      <c r="Y82" s="144"/>
      <c r="Z82" s="158"/>
      <c r="AA82" s="167"/>
      <c r="AB82" s="158"/>
      <c r="AC82" s="167"/>
      <c r="AD82" s="158"/>
      <c r="AE82" s="167"/>
      <c r="AF82" s="158"/>
      <c r="AG82" s="167"/>
      <c r="AH82" s="158"/>
      <c r="AI82" s="149"/>
      <c r="AJ82" s="62"/>
    </row>
    <row r="83" spans="2:36" x14ac:dyDescent="0.25">
      <c r="B83" s="138"/>
      <c r="C83" s="176"/>
      <c r="D83" s="130"/>
      <c r="E83" s="55"/>
      <c r="F83" s="54"/>
      <c r="G83" s="54"/>
      <c r="H83" s="56"/>
      <c r="I83" s="57"/>
      <c r="J83" s="56"/>
      <c r="K83" s="58"/>
      <c r="L83" s="59"/>
      <c r="M83" s="64"/>
      <c r="N83" s="57"/>
      <c r="O83" s="57"/>
      <c r="P83" s="61"/>
      <c r="Q83" s="56"/>
      <c r="R83" s="61"/>
      <c r="S83" s="61"/>
      <c r="T83" s="54"/>
      <c r="U83" s="55"/>
      <c r="V83" s="54"/>
      <c r="W83" s="228"/>
      <c r="X83" s="235"/>
      <c r="Y83" s="144"/>
      <c r="Z83" s="158"/>
      <c r="AA83" s="167"/>
      <c r="AB83" s="158"/>
      <c r="AC83" s="167"/>
      <c r="AD83" s="158"/>
      <c r="AE83" s="167"/>
      <c r="AF83" s="158"/>
      <c r="AG83" s="167"/>
      <c r="AH83" s="158"/>
      <c r="AI83" s="149"/>
      <c r="AJ83" s="62"/>
    </row>
    <row r="84" spans="2:36" x14ac:dyDescent="0.25">
      <c r="B84" s="139"/>
      <c r="C84" s="176"/>
      <c r="D84" s="130"/>
      <c r="E84" s="55"/>
      <c r="F84" s="54"/>
      <c r="G84" s="54"/>
      <c r="H84" s="56"/>
      <c r="I84" s="57"/>
      <c r="J84" s="56"/>
      <c r="K84" s="58"/>
      <c r="L84" s="59"/>
      <c r="M84" s="64"/>
      <c r="N84" s="57"/>
      <c r="O84" s="55"/>
      <c r="P84" s="61"/>
      <c r="Q84" s="56"/>
      <c r="R84" s="61"/>
      <c r="S84" s="61"/>
      <c r="T84" s="54"/>
      <c r="U84" s="55"/>
      <c r="V84" s="54"/>
      <c r="W84" s="228"/>
      <c r="X84" s="235"/>
      <c r="Y84" s="144"/>
      <c r="Z84" s="158"/>
      <c r="AA84" s="167"/>
      <c r="AB84" s="158"/>
      <c r="AC84" s="167"/>
      <c r="AD84" s="158"/>
      <c r="AE84" s="167"/>
      <c r="AF84" s="158"/>
      <c r="AG84" s="167"/>
      <c r="AH84" s="158"/>
      <c r="AI84" s="149"/>
      <c r="AJ84" s="62"/>
    </row>
    <row r="85" spans="2:36" x14ac:dyDescent="0.25">
      <c r="B85" s="139"/>
      <c r="C85" s="176"/>
      <c r="D85" s="130"/>
      <c r="E85" s="55"/>
      <c r="F85" s="54"/>
      <c r="G85" s="54"/>
      <c r="H85" s="56"/>
      <c r="I85" s="57"/>
      <c r="J85" s="56"/>
      <c r="K85" s="58"/>
      <c r="L85" s="59"/>
      <c r="M85" s="64"/>
      <c r="N85" s="57"/>
      <c r="O85" s="55"/>
      <c r="P85" s="61"/>
      <c r="Q85" s="56"/>
      <c r="R85" s="61"/>
      <c r="S85" s="61"/>
      <c r="T85" s="54"/>
      <c r="U85" s="55"/>
      <c r="V85" s="54"/>
      <c r="W85" s="228"/>
      <c r="X85" s="235"/>
      <c r="Y85" s="144"/>
      <c r="Z85" s="158"/>
      <c r="AA85" s="167"/>
      <c r="AB85" s="158"/>
      <c r="AC85" s="167"/>
      <c r="AD85" s="158"/>
      <c r="AE85" s="167"/>
      <c r="AF85" s="158"/>
      <c r="AG85" s="167"/>
      <c r="AH85" s="158"/>
      <c r="AI85" s="149"/>
      <c r="AJ85" s="62"/>
    </row>
    <row r="86" spans="2:36" x14ac:dyDescent="0.25">
      <c r="B86" s="139"/>
      <c r="C86" s="176"/>
      <c r="D86" s="130"/>
      <c r="E86" s="55"/>
      <c r="F86" s="54"/>
      <c r="G86" s="54"/>
      <c r="H86" s="56"/>
      <c r="I86" s="57"/>
      <c r="J86" s="56"/>
      <c r="K86" s="58"/>
      <c r="L86" s="59"/>
      <c r="M86" s="64"/>
      <c r="N86" s="57"/>
      <c r="O86" s="55"/>
      <c r="P86" s="61"/>
      <c r="Q86" s="56"/>
      <c r="R86" s="61"/>
      <c r="S86" s="61"/>
      <c r="T86" s="54"/>
      <c r="U86" s="55"/>
      <c r="V86" s="54"/>
      <c r="W86" s="228"/>
      <c r="X86" s="235"/>
      <c r="Y86" s="144"/>
      <c r="Z86" s="158"/>
      <c r="AA86" s="167"/>
      <c r="AB86" s="158"/>
      <c r="AC86" s="167"/>
      <c r="AD86" s="158"/>
      <c r="AE86" s="167"/>
      <c r="AF86" s="158"/>
      <c r="AG86" s="167"/>
      <c r="AH86" s="158"/>
      <c r="AI86" s="149"/>
      <c r="AJ86" s="62"/>
    </row>
    <row r="87" spans="2:36" x14ac:dyDescent="0.25">
      <c r="B87" s="139"/>
      <c r="C87" s="176"/>
      <c r="D87" s="130"/>
      <c r="E87" s="55"/>
      <c r="F87" s="54"/>
      <c r="G87" s="54"/>
      <c r="H87" s="56"/>
      <c r="I87" s="57"/>
      <c r="J87" s="56"/>
      <c r="K87" s="58"/>
      <c r="L87" s="59"/>
      <c r="M87" s="64"/>
      <c r="N87" s="57"/>
      <c r="O87" s="55"/>
      <c r="P87" s="61"/>
      <c r="Q87" s="56"/>
      <c r="R87" s="61"/>
      <c r="S87" s="61"/>
      <c r="T87" s="54"/>
      <c r="U87" s="55"/>
      <c r="V87" s="54"/>
      <c r="W87" s="228"/>
      <c r="X87" s="235"/>
      <c r="Y87" s="144"/>
      <c r="Z87" s="158"/>
      <c r="AA87" s="167"/>
      <c r="AB87" s="158"/>
      <c r="AC87" s="167"/>
      <c r="AD87" s="158"/>
      <c r="AE87" s="167"/>
      <c r="AF87" s="158"/>
      <c r="AG87" s="167"/>
      <c r="AH87" s="158"/>
      <c r="AI87" s="149"/>
      <c r="AJ87" s="62"/>
    </row>
    <row r="88" spans="2:36" x14ac:dyDescent="0.25">
      <c r="B88" s="139"/>
      <c r="C88" s="176"/>
      <c r="D88" s="130"/>
      <c r="E88" s="55"/>
      <c r="F88" s="54"/>
      <c r="G88" s="54"/>
      <c r="H88" s="56"/>
      <c r="I88" s="57"/>
      <c r="J88" s="56"/>
      <c r="K88" s="58"/>
      <c r="L88" s="59"/>
      <c r="M88" s="64"/>
      <c r="N88" s="57"/>
      <c r="O88" s="55"/>
      <c r="P88" s="61"/>
      <c r="Q88" s="56"/>
      <c r="R88" s="61"/>
      <c r="S88" s="61"/>
      <c r="T88" s="54"/>
      <c r="U88" s="55"/>
      <c r="V88" s="54"/>
      <c r="W88" s="228"/>
      <c r="X88" s="235"/>
      <c r="Y88" s="144"/>
      <c r="Z88" s="158"/>
      <c r="AA88" s="167"/>
      <c r="AB88" s="158"/>
      <c r="AC88" s="167"/>
      <c r="AD88" s="158"/>
      <c r="AE88" s="167"/>
      <c r="AF88" s="158"/>
      <c r="AG88" s="167"/>
      <c r="AH88" s="158"/>
      <c r="AI88" s="149"/>
      <c r="AJ88" s="62"/>
    </row>
    <row r="89" spans="2:36" x14ac:dyDescent="0.25">
      <c r="B89" s="139"/>
      <c r="C89" s="176"/>
      <c r="D89" s="130"/>
      <c r="E89" s="55"/>
      <c r="F89" s="54"/>
      <c r="G89" s="54"/>
      <c r="H89" s="56"/>
      <c r="I89" s="57"/>
      <c r="J89" s="56"/>
      <c r="K89" s="58"/>
      <c r="L89" s="59"/>
      <c r="M89" s="64"/>
      <c r="N89" s="57"/>
      <c r="O89" s="55"/>
      <c r="P89" s="61"/>
      <c r="Q89" s="56"/>
      <c r="R89" s="61"/>
      <c r="S89" s="61"/>
      <c r="T89" s="54"/>
      <c r="U89" s="55"/>
      <c r="V89" s="54"/>
      <c r="W89" s="228"/>
      <c r="X89" s="235"/>
      <c r="Y89" s="144"/>
      <c r="Z89" s="158"/>
      <c r="AA89" s="167"/>
      <c r="AB89" s="158"/>
      <c r="AC89" s="167"/>
      <c r="AD89" s="158"/>
      <c r="AE89" s="167"/>
      <c r="AF89" s="158"/>
      <c r="AG89" s="167"/>
      <c r="AH89" s="158"/>
      <c r="AI89" s="149"/>
      <c r="AJ89" s="62"/>
    </row>
    <row r="90" spans="2:36" x14ac:dyDescent="0.25">
      <c r="B90" s="139"/>
      <c r="C90" s="176"/>
      <c r="D90" s="130"/>
      <c r="E90" s="55"/>
      <c r="F90" s="54"/>
      <c r="G90" s="54"/>
      <c r="H90" s="56"/>
      <c r="I90" s="57"/>
      <c r="J90" s="56"/>
      <c r="K90" s="58"/>
      <c r="L90" s="59"/>
      <c r="M90" s="64"/>
      <c r="N90" s="57"/>
      <c r="O90" s="55"/>
      <c r="P90" s="61"/>
      <c r="Q90" s="56"/>
      <c r="R90" s="61"/>
      <c r="S90" s="61"/>
      <c r="T90" s="54"/>
      <c r="U90" s="55"/>
      <c r="V90" s="54"/>
      <c r="W90" s="228"/>
      <c r="X90" s="235"/>
      <c r="Y90" s="144"/>
      <c r="Z90" s="158"/>
      <c r="AA90" s="167"/>
      <c r="AB90" s="158"/>
      <c r="AC90" s="167"/>
      <c r="AD90" s="158"/>
      <c r="AE90" s="167"/>
      <c r="AF90" s="158"/>
      <c r="AG90" s="167"/>
      <c r="AH90" s="158"/>
      <c r="AI90" s="149"/>
      <c r="AJ90" s="62"/>
    </row>
    <row r="91" spans="2:36" x14ac:dyDescent="0.25">
      <c r="B91" s="139"/>
      <c r="C91" s="176"/>
      <c r="D91" s="130"/>
      <c r="E91" s="55"/>
      <c r="F91" s="54"/>
      <c r="G91" s="54"/>
      <c r="H91" s="56"/>
      <c r="I91" s="57"/>
      <c r="J91" s="56"/>
      <c r="K91" s="58"/>
      <c r="L91" s="59"/>
      <c r="M91" s="64"/>
      <c r="N91" s="57"/>
      <c r="O91" s="57"/>
      <c r="P91" s="61"/>
      <c r="Q91" s="56"/>
      <c r="R91" s="61"/>
      <c r="S91" s="61"/>
      <c r="T91" s="54"/>
      <c r="U91" s="55"/>
      <c r="V91" s="54"/>
      <c r="W91" s="228"/>
      <c r="X91" s="235"/>
      <c r="Y91" s="144"/>
      <c r="Z91" s="158"/>
      <c r="AA91" s="167"/>
      <c r="AB91" s="158"/>
      <c r="AC91" s="167"/>
      <c r="AD91" s="158"/>
      <c r="AE91" s="167"/>
      <c r="AF91" s="158"/>
      <c r="AG91" s="167"/>
      <c r="AH91" s="158"/>
      <c r="AI91" s="149"/>
      <c r="AJ91" s="62"/>
    </row>
    <row r="92" spans="2:36" x14ac:dyDescent="0.25">
      <c r="B92" s="139"/>
      <c r="C92" s="176"/>
      <c r="D92" s="130"/>
      <c r="E92" s="55"/>
      <c r="F92" s="54"/>
      <c r="G92" s="54"/>
      <c r="H92" s="56"/>
      <c r="I92" s="57"/>
      <c r="J92" s="56"/>
      <c r="K92" s="58"/>
      <c r="L92" s="59"/>
      <c r="M92" s="64"/>
      <c r="N92" s="57"/>
      <c r="O92" s="57"/>
      <c r="P92" s="61"/>
      <c r="Q92" s="56"/>
      <c r="R92" s="61"/>
      <c r="S92" s="61"/>
      <c r="T92" s="54"/>
      <c r="U92" s="55"/>
      <c r="V92" s="54"/>
      <c r="W92" s="228"/>
      <c r="X92" s="235"/>
      <c r="Y92" s="144"/>
      <c r="Z92" s="158"/>
      <c r="AA92" s="167"/>
      <c r="AB92" s="158"/>
      <c r="AC92" s="167"/>
      <c r="AD92" s="158"/>
      <c r="AE92" s="167"/>
      <c r="AF92" s="158"/>
      <c r="AG92" s="167"/>
      <c r="AH92" s="158"/>
      <c r="AI92" s="149"/>
      <c r="AJ92" s="62"/>
    </row>
    <row r="93" spans="2:36" x14ac:dyDescent="0.25">
      <c r="B93" s="139"/>
      <c r="C93" s="176"/>
      <c r="D93" s="130"/>
      <c r="E93" s="55"/>
      <c r="F93" s="54"/>
      <c r="G93" s="54"/>
      <c r="H93" s="56"/>
      <c r="I93" s="57"/>
      <c r="J93" s="56"/>
      <c r="K93" s="58"/>
      <c r="L93" s="59"/>
      <c r="M93" s="64"/>
      <c r="N93" s="57"/>
      <c r="O93" s="57"/>
      <c r="P93" s="61"/>
      <c r="Q93" s="56"/>
      <c r="R93" s="61"/>
      <c r="S93" s="61"/>
      <c r="T93" s="54"/>
      <c r="U93" s="55"/>
      <c r="V93" s="54"/>
      <c r="W93" s="228"/>
      <c r="X93" s="235"/>
      <c r="Y93" s="144"/>
      <c r="Z93" s="158"/>
      <c r="AA93" s="167"/>
      <c r="AB93" s="158"/>
      <c r="AC93" s="167"/>
      <c r="AD93" s="158"/>
      <c r="AE93" s="167"/>
      <c r="AF93" s="158"/>
      <c r="AG93" s="167"/>
      <c r="AH93" s="158"/>
      <c r="AI93" s="149"/>
      <c r="AJ93" s="62"/>
    </row>
    <row r="94" spans="2:36" x14ac:dyDescent="0.25">
      <c r="B94" s="139"/>
      <c r="C94" s="176"/>
      <c r="D94" s="130"/>
      <c r="E94" s="55"/>
      <c r="F94" s="54"/>
      <c r="G94" s="54"/>
      <c r="H94" s="56"/>
      <c r="I94" s="57"/>
      <c r="J94" s="56"/>
      <c r="K94" s="58"/>
      <c r="L94" s="59"/>
      <c r="M94" s="64"/>
      <c r="N94" s="57"/>
      <c r="O94" s="55"/>
      <c r="P94" s="61"/>
      <c r="Q94" s="56"/>
      <c r="R94" s="61"/>
      <c r="S94" s="61"/>
      <c r="T94" s="54"/>
      <c r="U94" s="55"/>
      <c r="V94" s="54"/>
      <c r="W94" s="228"/>
      <c r="X94" s="235"/>
      <c r="Y94" s="144"/>
      <c r="Z94" s="158"/>
      <c r="AA94" s="167"/>
      <c r="AB94" s="158"/>
      <c r="AC94" s="167"/>
      <c r="AD94" s="158"/>
      <c r="AE94" s="167"/>
      <c r="AF94" s="158"/>
      <c r="AG94" s="167"/>
      <c r="AH94" s="158"/>
      <c r="AI94" s="149"/>
      <c r="AJ94" s="62"/>
    </row>
    <row r="95" spans="2:36" x14ac:dyDescent="0.25">
      <c r="B95" s="139"/>
      <c r="C95" s="176"/>
      <c r="D95" s="130"/>
      <c r="E95" s="55"/>
      <c r="F95" s="54"/>
      <c r="G95" s="54"/>
      <c r="H95" s="56"/>
      <c r="I95" s="57"/>
      <c r="J95" s="56"/>
      <c r="K95" s="58"/>
      <c r="L95" s="59"/>
      <c r="M95" s="64"/>
      <c r="N95" s="57"/>
      <c r="O95" s="55"/>
      <c r="P95" s="61"/>
      <c r="Q95" s="56"/>
      <c r="R95" s="61"/>
      <c r="S95" s="61"/>
      <c r="T95" s="54"/>
      <c r="U95" s="55"/>
      <c r="V95" s="54"/>
      <c r="W95" s="228"/>
      <c r="X95" s="235"/>
      <c r="Y95" s="144"/>
      <c r="Z95" s="158"/>
      <c r="AA95" s="167"/>
      <c r="AB95" s="158"/>
      <c r="AC95" s="167"/>
      <c r="AD95" s="158"/>
      <c r="AE95" s="167"/>
      <c r="AF95" s="158"/>
      <c r="AG95" s="167"/>
      <c r="AH95" s="158"/>
      <c r="AI95" s="149"/>
      <c r="AJ95" s="62"/>
    </row>
    <row r="96" spans="2:36" x14ac:dyDescent="0.25">
      <c r="B96" s="139"/>
      <c r="C96" s="176"/>
      <c r="D96" s="130"/>
      <c r="E96" s="55"/>
      <c r="F96" s="54"/>
      <c r="G96" s="54"/>
      <c r="H96" s="56"/>
      <c r="I96" s="57"/>
      <c r="J96" s="56"/>
      <c r="K96" s="58"/>
      <c r="L96" s="59"/>
      <c r="M96" s="64"/>
      <c r="N96" s="57"/>
      <c r="O96" s="55"/>
      <c r="P96" s="61"/>
      <c r="Q96" s="56"/>
      <c r="R96" s="61"/>
      <c r="S96" s="61"/>
      <c r="T96" s="54"/>
      <c r="U96" s="55"/>
      <c r="V96" s="54"/>
      <c r="W96" s="228"/>
      <c r="X96" s="235"/>
      <c r="Y96" s="144"/>
      <c r="Z96" s="158"/>
      <c r="AA96" s="167"/>
      <c r="AB96" s="158"/>
      <c r="AC96" s="167"/>
      <c r="AD96" s="158"/>
      <c r="AE96" s="167"/>
      <c r="AF96" s="158"/>
      <c r="AG96" s="167"/>
      <c r="AH96" s="158"/>
      <c r="AI96" s="149"/>
      <c r="AJ96" s="62"/>
    </row>
    <row r="97" spans="2:36" x14ac:dyDescent="0.25">
      <c r="B97" s="139"/>
      <c r="C97" s="176"/>
      <c r="D97" s="130"/>
      <c r="E97" s="55"/>
      <c r="F97" s="54"/>
      <c r="G97" s="54"/>
      <c r="H97" s="56"/>
      <c r="I97" s="57"/>
      <c r="J97" s="56"/>
      <c r="K97" s="58"/>
      <c r="L97" s="59"/>
      <c r="M97" s="64"/>
      <c r="N97" s="57"/>
      <c r="O97" s="55"/>
      <c r="P97" s="61"/>
      <c r="Q97" s="56"/>
      <c r="R97" s="61"/>
      <c r="S97" s="61"/>
      <c r="T97" s="54"/>
      <c r="U97" s="55"/>
      <c r="V97" s="54"/>
      <c r="W97" s="228"/>
      <c r="X97" s="235"/>
      <c r="Y97" s="144"/>
      <c r="Z97" s="158"/>
      <c r="AA97" s="167"/>
      <c r="AB97" s="158"/>
      <c r="AC97" s="167"/>
      <c r="AD97" s="158"/>
      <c r="AE97" s="167"/>
      <c r="AF97" s="158"/>
      <c r="AG97" s="167"/>
      <c r="AH97" s="158"/>
      <c r="AI97" s="149"/>
      <c r="AJ97" s="62"/>
    </row>
    <row r="98" spans="2:36" x14ac:dyDescent="0.25">
      <c r="B98" s="139"/>
      <c r="C98" s="176"/>
      <c r="D98" s="130"/>
      <c r="E98" s="55"/>
      <c r="F98" s="54"/>
      <c r="G98" s="54"/>
      <c r="H98" s="56"/>
      <c r="I98" s="57"/>
      <c r="J98" s="56"/>
      <c r="K98" s="58"/>
      <c r="L98" s="59"/>
      <c r="M98" s="64"/>
      <c r="N98" s="57"/>
      <c r="O98" s="55"/>
      <c r="P98" s="61"/>
      <c r="Q98" s="56"/>
      <c r="R98" s="61"/>
      <c r="S98" s="61"/>
      <c r="T98" s="54"/>
      <c r="U98" s="55"/>
      <c r="V98" s="54"/>
      <c r="W98" s="228"/>
      <c r="X98" s="235"/>
      <c r="Y98" s="144"/>
      <c r="Z98" s="158"/>
      <c r="AA98" s="167"/>
      <c r="AB98" s="158"/>
      <c r="AC98" s="167"/>
      <c r="AD98" s="158"/>
      <c r="AE98" s="167"/>
      <c r="AF98" s="158"/>
      <c r="AG98" s="167"/>
      <c r="AH98" s="158"/>
      <c r="AI98" s="149"/>
      <c r="AJ98" s="62"/>
    </row>
    <row r="99" spans="2:36" x14ac:dyDescent="0.25">
      <c r="B99" s="139"/>
      <c r="C99" s="176"/>
      <c r="D99" s="130"/>
      <c r="E99" s="55"/>
      <c r="F99" s="54"/>
      <c r="G99" s="54"/>
      <c r="H99" s="56"/>
      <c r="I99" s="57"/>
      <c r="J99" s="56"/>
      <c r="K99" s="58"/>
      <c r="L99" s="59"/>
      <c r="M99" s="64"/>
      <c r="N99" s="57"/>
      <c r="O99" s="55"/>
      <c r="P99" s="61"/>
      <c r="Q99" s="56"/>
      <c r="R99" s="61"/>
      <c r="S99" s="61"/>
      <c r="T99" s="54"/>
      <c r="U99" s="55"/>
      <c r="V99" s="54"/>
      <c r="W99" s="228"/>
      <c r="X99" s="235"/>
      <c r="Y99" s="144"/>
      <c r="Z99" s="158"/>
      <c r="AA99" s="167"/>
      <c r="AB99" s="158"/>
      <c r="AC99" s="167"/>
      <c r="AD99" s="158"/>
      <c r="AE99" s="167"/>
      <c r="AF99" s="158"/>
      <c r="AG99" s="167"/>
      <c r="AH99" s="158"/>
      <c r="AI99" s="149"/>
      <c r="AJ99" s="62"/>
    </row>
    <row r="100" spans="2:36" x14ac:dyDescent="0.25">
      <c r="B100" s="139"/>
      <c r="C100" s="176"/>
      <c r="D100" s="130"/>
      <c r="E100" s="55"/>
      <c r="F100" s="54"/>
      <c r="G100" s="54"/>
      <c r="H100" s="56"/>
      <c r="I100" s="57"/>
      <c r="J100" s="56"/>
      <c r="K100" s="58"/>
      <c r="L100" s="59"/>
      <c r="M100" s="64"/>
      <c r="N100" s="57"/>
      <c r="O100" s="55"/>
      <c r="P100" s="61"/>
      <c r="Q100" s="56"/>
      <c r="R100" s="61"/>
      <c r="S100" s="61"/>
      <c r="T100" s="54"/>
      <c r="U100" s="55"/>
      <c r="V100" s="54"/>
      <c r="W100" s="228"/>
      <c r="X100" s="235"/>
      <c r="Y100" s="144"/>
      <c r="Z100" s="158"/>
      <c r="AA100" s="167"/>
      <c r="AB100" s="158"/>
      <c r="AC100" s="167"/>
      <c r="AD100" s="158"/>
      <c r="AE100" s="167"/>
      <c r="AF100" s="158"/>
      <c r="AG100" s="167"/>
      <c r="AH100" s="158"/>
      <c r="AI100" s="149"/>
      <c r="AJ100" s="62"/>
    </row>
    <row r="101" spans="2:36" x14ac:dyDescent="0.25">
      <c r="B101" s="139"/>
      <c r="C101" s="176"/>
      <c r="D101" s="130"/>
      <c r="E101" s="55"/>
      <c r="F101" s="54"/>
      <c r="G101" s="54"/>
      <c r="H101" s="56"/>
      <c r="I101" s="57"/>
      <c r="J101" s="56"/>
      <c r="K101" s="58"/>
      <c r="L101" s="59"/>
      <c r="M101" s="64"/>
      <c r="N101" s="57"/>
      <c r="O101" s="55"/>
      <c r="P101" s="61"/>
      <c r="Q101" s="56"/>
      <c r="R101" s="61"/>
      <c r="S101" s="61"/>
      <c r="T101" s="54"/>
      <c r="U101" s="55"/>
      <c r="V101" s="54"/>
      <c r="W101" s="228"/>
      <c r="X101" s="235"/>
      <c r="Y101" s="144"/>
      <c r="Z101" s="158"/>
      <c r="AA101" s="167"/>
      <c r="AB101" s="158"/>
      <c r="AC101" s="167"/>
      <c r="AD101" s="158"/>
      <c r="AE101" s="167"/>
      <c r="AF101" s="158"/>
      <c r="AG101" s="167"/>
      <c r="AH101" s="158"/>
      <c r="AI101" s="149"/>
      <c r="AJ101" s="62"/>
    </row>
    <row r="102" spans="2:36" x14ac:dyDescent="0.25">
      <c r="B102" s="139"/>
      <c r="C102" s="176"/>
      <c r="D102" s="130"/>
      <c r="E102" s="55"/>
      <c r="F102" s="54"/>
      <c r="G102" s="54"/>
      <c r="H102" s="56"/>
      <c r="I102" s="57"/>
      <c r="J102" s="56"/>
      <c r="K102" s="58"/>
      <c r="L102" s="59"/>
      <c r="M102" s="64"/>
      <c r="N102" s="57"/>
      <c r="O102" s="57"/>
      <c r="P102" s="61"/>
      <c r="Q102" s="56"/>
      <c r="R102" s="61"/>
      <c r="S102" s="61"/>
      <c r="T102" s="54"/>
      <c r="U102" s="55"/>
      <c r="V102" s="54"/>
      <c r="W102" s="228"/>
      <c r="X102" s="235"/>
      <c r="Y102" s="144"/>
      <c r="Z102" s="158"/>
      <c r="AA102" s="167"/>
      <c r="AB102" s="158"/>
      <c r="AC102" s="167"/>
      <c r="AD102" s="158"/>
      <c r="AE102" s="167"/>
      <c r="AF102" s="158"/>
      <c r="AG102" s="167"/>
      <c r="AH102" s="158"/>
      <c r="AI102" s="149"/>
      <c r="AJ102" s="62"/>
    </row>
    <row r="103" spans="2:36" x14ac:dyDescent="0.25">
      <c r="B103" s="139"/>
      <c r="C103" s="176"/>
      <c r="D103" s="130"/>
      <c r="E103" s="55"/>
      <c r="F103" s="54"/>
      <c r="G103" s="54"/>
      <c r="H103" s="56"/>
      <c r="I103" s="57"/>
      <c r="J103" s="56"/>
      <c r="K103" s="58"/>
      <c r="L103" s="59"/>
      <c r="M103" s="64"/>
      <c r="N103" s="57"/>
      <c r="O103" s="57"/>
      <c r="P103" s="61"/>
      <c r="Q103" s="56"/>
      <c r="R103" s="61"/>
      <c r="S103" s="61"/>
      <c r="T103" s="54"/>
      <c r="U103" s="55"/>
      <c r="V103" s="54"/>
      <c r="W103" s="228"/>
      <c r="X103" s="235"/>
      <c r="Y103" s="144"/>
      <c r="Z103" s="158"/>
      <c r="AA103" s="167"/>
      <c r="AB103" s="158"/>
      <c r="AC103" s="167"/>
      <c r="AD103" s="158"/>
      <c r="AE103" s="167"/>
      <c r="AF103" s="158"/>
      <c r="AG103" s="167"/>
      <c r="AH103" s="158"/>
      <c r="AI103" s="149"/>
      <c r="AJ103" s="62"/>
    </row>
    <row r="104" spans="2:36" x14ac:dyDescent="0.25">
      <c r="B104" s="139"/>
      <c r="C104" s="176"/>
      <c r="D104" s="130"/>
      <c r="E104" s="55"/>
      <c r="F104" s="54"/>
      <c r="G104" s="54"/>
      <c r="H104" s="56"/>
      <c r="I104" s="57"/>
      <c r="J104" s="56"/>
      <c r="K104" s="58"/>
      <c r="L104" s="59"/>
      <c r="M104" s="64"/>
      <c r="N104" s="57"/>
      <c r="O104" s="55"/>
      <c r="P104" s="61"/>
      <c r="Q104" s="56"/>
      <c r="R104" s="61"/>
      <c r="S104" s="61"/>
      <c r="T104" s="54"/>
      <c r="U104" s="55"/>
      <c r="V104" s="54"/>
      <c r="W104" s="228"/>
      <c r="X104" s="235"/>
      <c r="Y104" s="144"/>
      <c r="Z104" s="158"/>
      <c r="AA104" s="167"/>
      <c r="AB104" s="158"/>
      <c r="AC104" s="167"/>
      <c r="AD104" s="158"/>
      <c r="AE104" s="167"/>
      <c r="AF104" s="158"/>
      <c r="AG104" s="167"/>
      <c r="AH104" s="158"/>
      <c r="AI104" s="149"/>
      <c r="AJ104" s="62"/>
    </row>
    <row r="105" spans="2:36" x14ac:dyDescent="0.25">
      <c r="B105" s="139"/>
      <c r="C105" s="176"/>
      <c r="D105" s="130"/>
      <c r="E105" s="55"/>
      <c r="F105" s="54"/>
      <c r="G105" s="54"/>
      <c r="H105" s="56"/>
      <c r="I105" s="57"/>
      <c r="J105" s="56"/>
      <c r="K105" s="58"/>
      <c r="L105" s="59"/>
      <c r="M105" s="64"/>
      <c r="N105" s="57"/>
      <c r="O105" s="55"/>
      <c r="P105" s="61"/>
      <c r="Q105" s="56"/>
      <c r="R105" s="61"/>
      <c r="S105" s="61"/>
      <c r="T105" s="54"/>
      <c r="U105" s="55"/>
      <c r="V105" s="54"/>
      <c r="W105" s="228"/>
      <c r="X105" s="235"/>
      <c r="Y105" s="144"/>
      <c r="Z105" s="158"/>
      <c r="AA105" s="167"/>
      <c r="AB105" s="158"/>
      <c r="AC105" s="167"/>
      <c r="AD105" s="158"/>
      <c r="AE105" s="167"/>
      <c r="AF105" s="158"/>
      <c r="AG105" s="167"/>
      <c r="AH105" s="158"/>
      <c r="AI105" s="149"/>
      <c r="AJ105" s="62"/>
    </row>
    <row r="106" spans="2:36" x14ac:dyDescent="0.25">
      <c r="B106" s="139"/>
      <c r="C106" s="176"/>
      <c r="D106" s="130"/>
      <c r="E106" s="55"/>
      <c r="F106" s="54"/>
      <c r="G106" s="54"/>
      <c r="H106" s="56"/>
      <c r="I106" s="57"/>
      <c r="J106" s="56"/>
      <c r="K106" s="58"/>
      <c r="L106" s="59"/>
      <c r="M106" s="64"/>
      <c r="N106" s="57"/>
      <c r="O106" s="55"/>
      <c r="P106" s="61"/>
      <c r="Q106" s="56"/>
      <c r="R106" s="61"/>
      <c r="S106" s="61"/>
      <c r="T106" s="54"/>
      <c r="U106" s="55"/>
      <c r="V106" s="54"/>
      <c r="W106" s="228"/>
      <c r="X106" s="235"/>
      <c r="Y106" s="144"/>
      <c r="Z106" s="158"/>
      <c r="AA106" s="167"/>
      <c r="AB106" s="158"/>
      <c r="AC106" s="167"/>
      <c r="AD106" s="158"/>
      <c r="AE106" s="167"/>
      <c r="AF106" s="158"/>
      <c r="AG106" s="167"/>
      <c r="AH106" s="158"/>
      <c r="AI106" s="149"/>
      <c r="AJ106" s="62"/>
    </row>
    <row r="107" spans="2:36" x14ac:dyDescent="0.25">
      <c r="B107" s="139"/>
      <c r="C107" s="176"/>
      <c r="D107" s="130"/>
      <c r="E107" s="55"/>
      <c r="F107" s="54"/>
      <c r="G107" s="54"/>
      <c r="H107" s="56"/>
      <c r="I107" s="57"/>
      <c r="J107" s="56"/>
      <c r="K107" s="58"/>
      <c r="L107" s="59"/>
      <c r="M107" s="64"/>
      <c r="N107" s="57"/>
      <c r="O107" s="57"/>
      <c r="P107" s="61"/>
      <c r="Q107" s="56"/>
      <c r="R107" s="61"/>
      <c r="S107" s="61"/>
      <c r="T107" s="54"/>
      <c r="U107" s="55"/>
      <c r="V107" s="54"/>
      <c r="W107" s="228"/>
      <c r="X107" s="235"/>
      <c r="Y107" s="144"/>
      <c r="Z107" s="158"/>
      <c r="AA107" s="167"/>
      <c r="AB107" s="158"/>
      <c r="AC107" s="167"/>
      <c r="AD107" s="158"/>
      <c r="AE107" s="167"/>
      <c r="AF107" s="158"/>
      <c r="AG107" s="167"/>
      <c r="AH107" s="158"/>
      <c r="AI107" s="149"/>
      <c r="AJ107" s="62"/>
    </row>
    <row r="108" spans="2:36" x14ac:dyDescent="0.25">
      <c r="B108" s="139"/>
      <c r="C108" s="176"/>
      <c r="D108" s="130"/>
      <c r="E108" s="55"/>
      <c r="F108" s="54"/>
      <c r="G108" s="54"/>
      <c r="H108" s="56"/>
      <c r="I108" s="57"/>
      <c r="J108" s="56"/>
      <c r="K108" s="58"/>
      <c r="L108" s="59"/>
      <c r="M108" s="64"/>
      <c r="N108" s="57"/>
      <c r="O108" s="57"/>
      <c r="P108" s="61"/>
      <c r="Q108" s="56"/>
      <c r="R108" s="61"/>
      <c r="S108" s="61"/>
      <c r="T108" s="54"/>
      <c r="U108" s="55"/>
      <c r="V108" s="54"/>
      <c r="W108" s="228"/>
      <c r="X108" s="235"/>
      <c r="Y108" s="144"/>
      <c r="Z108" s="158"/>
      <c r="AA108" s="167"/>
      <c r="AB108" s="158"/>
      <c r="AC108" s="167"/>
      <c r="AD108" s="158"/>
      <c r="AE108" s="167"/>
      <c r="AF108" s="158"/>
      <c r="AG108" s="167"/>
      <c r="AH108" s="158"/>
      <c r="AI108" s="149"/>
      <c r="AJ108" s="62"/>
    </row>
    <row r="109" spans="2:36" x14ac:dyDescent="0.25">
      <c r="B109" s="139"/>
      <c r="C109" s="176"/>
      <c r="D109" s="130"/>
      <c r="E109" s="55"/>
      <c r="F109" s="54"/>
      <c r="G109" s="54"/>
      <c r="H109" s="56"/>
      <c r="I109" s="57"/>
      <c r="J109" s="56"/>
      <c r="K109" s="58"/>
      <c r="L109" s="59"/>
      <c r="M109" s="64"/>
      <c r="N109" s="57"/>
      <c r="O109" s="55"/>
      <c r="P109" s="61"/>
      <c r="Q109" s="56"/>
      <c r="R109" s="61"/>
      <c r="S109" s="61"/>
      <c r="T109" s="54"/>
      <c r="U109" s="55"/>
      <c r="V109" s="54"/>
      <c r="W109" s="228"/>
      <c r="X109" s="235"/>
      <c r="Y109" s="144"/>
      <c r="Z109" s="158"/>
      <c r="AA109" s="167"/>
      <c r="AB109" s="158"/>
      <c r="AC109" s="167"/>
      <c r="AD109" s="158"/>
      <c r="AE109" s="167"/>
      <c r="AF109" s="158"/>
      <c r="AG109" s="167"/>
      <c r="AH109" s="158"/>
      <c r="AI109" s="149"/>
      <c r="AJ109" s="62"/>
    </row>
    <row r="110" spans="2:36" x14ac:dyDescent="0.25">
      <c r="B110" s="139"/>
      <c r="C110" s="176"/>
      <c r="D110" s="130"/>
      <c r="E110" s="55"/>
      <c r="F110" s="54"/>
      <c r="G110" s="54"/>
      <c r="H110" s="56"/>
      <c r="I110" s="57"/>
      <c r="J110" s="56"/>
      <c r="K110" s="58"/>
      <c r="L110" s="59"/>
      <c r="M110" s="64"/>
      <c r="N110" s="57"/>
      <c r="O110" s="55"/>
      <c r="P110" s="61"/>
      <c r="Q110" s="56"/>
      <c r="R110" s="61"/>
      <c r="S110" s="61"/>
      <c r="T110" s="54"/>
      <c r="U110" s="55"/>
      <c r="V110" s="54"/>
      <c r="W110" s="228"/>
      <c r="X110" s="235"/>
      <c r="Y110" s="144"/>
      <c r="Z110" s="158"/>
      <c r="AA110" s="167"/>
      <c r="AB110" s="158"/>
      <c r="AC110" s="167"/>
      <c r="AD110" s="158"/>
      <c r="AE110" s="167"/>
      <c r="AF110" s="158"/>
      <c r="AG110" s="167"/>
      <c r="AH110" s="158"/>
      <c r="AI110" s="149"/>
      <c r="AJ110" s="62"/>
    </row>
    <row r="111" spans="2:36" x14ac:dyDescent="0.25">
      <c r="B111" s="139"/>
      <c r="C111" s="176"/>
      <c r="D111" s="130"/>
      <c r="E111" s="55"/>
      <c r="F111" s="54"/>
      <c r="G111" s="54"/>
      <c r="H111" s="56"/>
      <c r="I111" s="57"/>
      <c r="J111" s="56"/>
      <c r="K111" s="58"/>
      <c r="L111" s="59"/>
      <c r="M111" s="64"/>
      <c r="N111" s="57"/>
      <c r="O111" s="55"/>
      <c r="P111" s="61"/>
      <c r="Q111" s="56"/>
      <c r="R111" s="61"/>
      <c r="S111" s="61"/>
      <c r="T111" s="54"/>
      <c r="U111" s="55"/>
      <c r="V111" s="54"/>
      <c r="W111" s="228"/>
      <c r="X111" s="235"/>
      <c r="Y111" s="144"/>
      <c r="Z111" s="158"/>
      <c r="AA111" s="167"/>
      <c r="AB111" s="158"/>
      <c r="AC111" s="167"/>
      <c r="AD111" s="158"/>
      <c r="AE111" s="167"/>
      <c r="AF111" s="158"/>
      <c r="AG111" s="167"/>
      <c r="AH111" s="158"/>
      <c r="AI111" s="149"/>
      <c r="AJ111" s="62"/>
    </row>
    <row r="112" spans="2:36" x14ac:dyDescent="0.25">
      <c r="B112" s="139"/>
      <c r="C112" s="176"/>
      <c r="D112" s="130"/>
      <c r="E112" s="55"/>
      <c r="F112" s="54"/>
      <c r="G112" s="54"/>
      <c r="H112" s="56"/>
      <c r="I112" s="57"/>
      <c r="J112" s="56"/>
      <c r="K112" s="58"/>
      <c r="L112" s="59"/>
      <c r="M112" s="64"/>
      <c r="N112" s="57"/>
      <c r="O112" s="55"/>
      <c r="P112" s="61"/>
      <c r="Q112" s="56"/>
      <c r="R112" s="61"/>
      <c r="S112" s="61"/>
      <c r="T112" s="54"/>
      <c r="U112" s="55"/>
      <c r="V112" s="54"/>
      <c r="W112" s="228"/>
      <c r="X112" s="235"/>
      <c r="Y112" s="144"/>
      <c r="Z112" s="158"/>
      <c r="AA112" s="167"/>
      <c r="AB112" s="158"/>
      <c r="AC112" s="167"/>
      <c r="AD112" s="158"/>
      <c r="AE112" s="167"/>
      <c r="AF112" s="158"/>
      <c r="AG112" s="167"/>
      <c r="AH112" s="158"/>
      <c r="AI112" s="149"/>
      <c r="AJ112" s="62"/>
    </row>
    <row r="113" spans="2:36" x14ac:dyDescent="0.25">
      <c r="B113" s="139"/>
      <c r="C113" s="176"/>
      <c r="D113" s="130"/>
      <c r="E113" s="55"/>
      <c r="F113" s="54"/>
      <c r="G113" s="54"/>
      <c r="H113" s="56"/>
      <c r="I113" s="57"/>
      <c r="J113" s="56"/>
      <c r="K113" s="58"/>
      <c r="L113" s="59"/>
      <c r="M113" s="64"/>
      <c r="N113" s="57"/>
      <c r="O113" s="55"/>
      <c r="P113" s="61"/>
      <c r="Q113" s="56"/>
      <c r="R113" s="61"/>
      <c r="S113" s="61"/>
      <c r="T113" s="54"/>
      <c r="U113" s="55"/>
      <c r="V113" s="54"/>
      <c r="W113" s="228"/>
      <c r="X113" s="235"/>
      <c r="Y113" s="144"/>
      <c r="Z113" s="158"/>
      <c r="AA113" s="167"/>
      <c r="AB113" s="158"/>
      <c r="AC113" s="167"/>
      <c r="AD113" s="158"/>
      <c r="AE113" s="167"/>
      <c r="AF113" s="158"/>
      <c r="AG113" s="167"/>
      <c r="AH113" s="158"/>
      <c r="AI113" s="149"/>
      <c r="AJ113" s="62"/>
    </row>
    <row r="114" spans="2:36" x14ac:dyDescent="0.25">
      <c r="B114" s="139"/>
      <c r="C114" s="176"/>
      <c r="D114" s="130"/>
      <c r="E114" s="55"/>
      <c r="F114" s="54"/>
      <c r="G114" s="54"/>
      <c r="H114" s="56"/>
      <c r="I114" s="57"/>
      <c r="J114" s="56"/>
      <c r="K114" s="58"/>
      <c r="L114" s="59"/>
      <c r="M114" s="64"/>
      <c r="N114" s="57"/>
      <c r="O114" s="55"/>
      <c r="P114" s="61"/>
      <c r="Q114" s="56"/>
      <c r="R114" s="61"/>
      <c r="S114" s="61"/>
      <c r="T114" s="54"/>
      <c r="U114" s="55"/>
      <c r="V114" s="54"/>
      <c r="W114" s="228"/>
      <c r="X114" s="235"/>
      <c r="Y114" s="144"/>
      <c r="Z114" s="158"/>
      <c r="AA114" s="167"/>
      <c r="AB114" s="158"/>
      <c r="AC114" s="167"/>
      <c r="AD114" s="158"/>
      <c r="AE114" s="167"/>
      <c r="AF114" s="158"/>
      <c r="AG114" s="167"/>
      <c r="AH114" s="158"/>
      <c r="AI114" s="149"/>
      <c r="AJ114" s="62"/>
    </row>
    <row r="115" spans="2:36" x14ac:dyDescent="0.25">
      <c r="B115" s="139"/>
      <c r="C115" s="176"/>
      <c r="D115" s="130"/>
      <c r="E115" s="55"/>
      <c r="F115" s="54"/>
      <c r="G115" s="54"/>
      <c r="H115" s="56"/>
      <c r="I115" s="57"/>
      <c r="J115" s="56"/>
      <c r="K115" s="58"/>
      <c r="L115" s="59"/>
      <c r="M115" s="64"/>
      <c r="N115" s="57"/>
      <c r="O115" s="55"/>
      <c r="P115" s="61"/>
      <c r="Q115" s="56"/>
      <c r="R115" s="61"/>
      <c r="S115" s="61"/>
      <c r="T115" s="54"/>
      <c r="U115" s="55"/>
      <c r="V115" s="54"/>
      <c r="W115" s="228"/>
      <c r="X115" s="235"/>
      <c r="Y115" s="144"/>
      <c r="Z115" s="158"/>
      <c r="AA115" s="167"/>
      <c r="AB115" s="158"/>
      <c r="AC115" s="167"/>
      <c r="AD115" s="158"/>
      <c r="AE115" s="167"/>
      <c r="AF115" s="158"/>
      <c r="AG115" s="167"/>
      <c r="AH115" s="158"/>
      <c r="AI115" s="149"/>
      <c r="AJ115" s="62"/>
    </row>
    <row r="116" spans="2:36" x14ac:dyDescent="0.25">
      <c r="B116" s="139"/>
      <c r="C116" s="176"/>
      <c r="D116" s="130"/>
      <c r="E116" s="55"/>
      <c r="F116" s="54"/>
      <c r="G116" s="54"/>
      <c r="H116" s="56"/>
      <c r="I116" s="57"/>
      <c r="J116" s="56"/>
      <c r="K116" s="58"/>
      <c r="L116" s="59"/>
      <c r="M116" s="64"/>
      <c r="N116" s="57"/>
      <c r="O116" s="55"/>
      <c r="P116" s="61"/>
      <c r="Q116" s="56"/>
      <c r="R116" s="61"/>
      <c r="S116" s="61"/>
      <c r="T116" s="54"/>
      <c r="U116" s="55"/>
      <c r="V116" s="54"/>
      <c r="W116" s="228"/>
      <c r="X116" s="235"/>
      <c r="Y116" s="144"/>
      <c r="Z116" s="158"/>
      <c r="AA116" s="167"/>
      <c r="AB116" s="158"/>
      <c r="AC116" s="167"/>
      <c r="AD116" s="158"/>
      <c r="AE116" s="167"/>
      <c r="AF116" s="158"/>
      <c r="AG116" s="167"/>
      <c r="AH116" s="158"/>
      <c r="AI116" s="149"/>
      <c r="AJ116" s="62"/>
    </row>
    <row r="117" spans="2:36" x14ac:dyDescent="0.25">
      <c r="B117" s="139"/>
      <c r="C117" s="176"/>
      <c r="D117" s="130"/>
      <c r="E117" s="55"/>
      <c r="F117" s="54"/>
      <c r="G117" s="54"/>
      <c r="H117" s="56"/>
      <c r="I117" s="57"/>
      <c r="J117" s="56"/>
      <c r="K117" s="58"/>
      <c r="L117" s="59"/>
      <c r="M117" s="64"/>
      <c r="N117" s="57"/>
      <c r="O117" s="55"/>
      <c r="P117" s="61"/>
      <c r="Q117" s="56"/>
      <c r="R117" s="61"/>
      <c r="S117" s="61"/>
      <c r="T117" s="54"/>
      <c r="U117" s="55"/>
      <c r="V117" s="54"/>
      <c r="W117" s="228"/>
      <c r="X117" s="235"/>
      <c r="Y117" s="144"/>
      <c r="Z117" s="158"/>
      <c r="AA117" s="167"/>
      <c r="AB117" s="158"/>
      <c r="AC117" s="167"/>
      <c r="AD117" s="158"/>
      <c r="AE117" s="167"/>
      <c r="AF117" s="158"/>
      <c r="AG117" s="167"/>
      <c r="AH117" s="158"/>
      <c r="AI117" s="149"/>
      <c r="AJ117" s="62"/>
    </row>
    <row r="118" spans="2:36" x14ac:dyDescent="0.25">
      <c r="B118" s="139"/>
      <c r="C118" s="176"/>
      <c r="D118" s="130"/>
      <c r="E118" s="55"/>
      <c r="F118" s="54"/>
      <c r="G118" s="54"/>
      <c r="H118" s="56"/>
      <c r="I118" s="57"/>
      <c r="J118" s="56"/>
      <c r="K118" s="58"/>
      <c r="L118" s="59"/>
      <c r="M118" s="64"/>
      <c r="N118" s="57"/>
      <c r="O118" s="55"/>
      <c r="P118" s="61"/>
      <c r="Q118" s="56"/>
      <c r="R118" s="61"/>
      <c r="S118" s="61"/>
      <c r="T118" s="54"/>
      <c r="U118" s="55"/>
      <c r="V118" s="54"/>
      <c r="W118" s="228"/>
      <c r="X118" s="235"/>
      <c r="Y118" s="144"/>
      <c r="Z118" s="158"/>
      <c r="AA118" s="167"/>
      <c r="AB118" s="158"/>
      <c r="AC118" s="167"/>
      <c r="AD118" s="158"/>
      <c r="AE118" s="167"/>
      <c r="AF118" s="158"/>
      <c r="AG118" s="167"/>
      <c r="AH118" s="158"/>
      <c r="AI118" s="149"/>
      <c r="AJ118" s="62"/>
    </row>
    <row r="119" spans="2:36" x14ac:dyDescent="0.25">
      <c r="B119" s="139"/>
      <c r="C119" s="176"/>
      <c r="D119" s="130"/>
      <c r="E119" s="55"/>
      <c r="F119" s="54"/>
      <c r="G119" s="54"/>
      <c r="H119" s="56"/>
      <c r="I119" s="57"/>
      <c r="J119" s="56"/>
      <c r="K119" s="58"/>
      <c r="L119" s="59"/>
      <c r="M119" s="64"/>
      <c r="N119" s="57"/>
      <c r="O119" s="55"/>
      <c r="P119" s="61"/>
      <c r="Q119" s="56"/>
      <c r="R119" s="61"/>
      <c r="S119" s="61"/>
      <c r="T119" s="54"/>
      <c r="U119" s="55"/>
      <c r="V119" s="54"/>
      <c r="W119" s="228"/>
      <c r="X119" s="235"/>
      <c r="Y119" s="144"/>
      <c r="Z119" s="158"/>
      <c r="AA119" s="167"/>
      <c r="AB119" s="158"/>
      <c r="AC119" s="167"/>
      <c r="AD119" s="158"/>
      <c r="AE119" s="167"/>
      <c r="AF119" s="158"/>
      <c r="AG119" s="167"/>
      <c r="AH119" s="158"/>
      <c r="AI119" s="149"/>
      <c r="AJ119" s="62"/>
    </row>
    <row r="120" spans="2:36" x14ac:dyDescent="0.25">
      <c r="B120" s="139"/>
      <c r="C120" s="176"/>
      <c r="D120" s="130"/>
      <c r="E120" s="55"/>
      <c r="F120" s="54"/>
      <c r="G120" s="54"/>
      <c r="H120" s="56"/>
      <c r="I120" s="57"/>
      <c r="J120" s="56"/>
      <c r="K120" s="58"/>
      <c r="L120" s="59"/>
      <c r="M120" s="64"/>
      <c r="N120" s="57"/>
      <c r="O120" s="57"/>
      <c r="P120" s="61"/>
      <c r="Q120" s="56"/>
      <c r="R120" s="61"/>
      <c r="S120" s="61"/>
      <c r="T120" s="54"/>
      <c r="U120" s="55"/>
      <c r="V120" s="54"/>
      <c r="W120" s="228"/>
      <c r="X120" s="235"/>
      <c r="Y120" s="144"/>
      <c r="Z120" s="158"/>
      <c r="AA120" s="167"/>
      <c r="AB120" s="158"/>
      <c r="AC120" s="167"/>
      <c r="AD120" s="158"/>
      <c r="AE120" s="167"/>
      <c r="AF120" s="158"/>
      <c r="AG120" s="167"/>
      <c r="AH120" s="158"/>
      <c r="AI120" s="149"/>
      <c r="AJ120" s="62"/>
    </row>
    <row r="121" spans="2:36" x14ac:dyDescent="0.25">
      <c r="B121" s="139"/>
      <c r="C121" s="176"/>
      <c r="D121" s="130"/>
      <c r="E121" s="55"/>
      <c r="F121" s="54"/>
      <c r="G121" s="54"/>
      <c r="H121" s="56"/>
      <c r="I121" s="57"/>
      <c r="J121" s="56"/>
      <c r="K121" s="58"/>
      <c r="L121" s="59"/>
      <c r="M121" s="64"/>
      <c r="N121" s="57"/>
      <c r="O121" s="55"/>
      <c r="P121" s="61"/>
      <c r="Q121" s="56"/>
      <c r="R121" s="61"/>
      <c r="S121" s="61"/>
      <c r="T121" s="54"/>
      <c r="U121" s="55"/>
      <c r="V121" s="54"/>
      <c r="W121" s="228"/>
      <c r="X121" s="235"/>
      <c r="Y121" s="144"/>
      <c r="Z121" s="158"/>
      <c r="AA121" s="167"/>
      <c r="AB121" s="158"/>
      <c r="AC121" s="167"/>
      <c r="AD121" s="158"/>
      <c r="AE121" s="167"/>
      <c r="AF121" s="158"/>
      <c r="AG121" s="167"/>
      <c r="AH121" s="158"/>
      <c r="AI121" s="149"/>
      <c r="AJ121" s="62"/>
    </row>
    <row r="122" spans="2:36" x14ac:dyDescent="0.25">
      <c r="B122" s="139"/>
      <c r="C122" s="176"/>
      <c r="D122" s="130"/>
      <c r="E122" s="55"/>
      <c r="F122" s="54"/>
      <c r="G122" s="54"/>
      <c r="H122" s="56"/>
      <c r="I122" s="57"/>
      <c r="J122" s="56"/>
      <c r="K122" s="58"/>
      <c r="L122" s="59"/>
      <c r="M122" s="64"/>
      <c r="N122" s="57"/>
      <c r="O122" s="57"/>
      <c r="P122" s="61"/>
      <c r="Q122" s="56"/>
      <c r="R122" s="61"/>
      <c r="S122" s="61"/>
      <c r="T122" s="54"/>
      <c r="U122" s="55"/>
      <c r="V122" s="54"/>
      <c r="W122" s="228"/>
      <c r="X122" s="235"/>
      <c r="Y122" s="144"/>
      <c r="Z122" s="158"/>
      <c r="AA122" s="167"/>
      <c r="AB122" s="158"/>
      <c r="AC122" s="167"/>
      <c r="AD122" s="158"/>
      <c r="AE122" s="167"/>
      <c r="AF122" s="158"/>
      <c r="AG122" s="167"/>
      <c r="AH122" s="158"/>
      <c r="AI122" s="149"/>
      <c r="AJ122" s="62"/>
    </row>
    <row r="123" spans="2:36" x14ac:dyDescent="0.25">
      <c r="B123" s="139"/>
      <c r="C123" s="176"/>
      <c r="D123" s="130"/>
      <c r="E123" s="55"/>
      <c r="F123" s="54"/>
      <c r="G123" s="54"/>
      <c r="H123" s="56"/>
      <c r="I123" s="57"/>
      <c r="J123" s="56"/>
      <c r="K123" s="58"/>
      <c r="L123" s="59"/>
      <c r="M123" s="64"/>
      <c r="N123" s="57"/>
      <c r="O123" s="55"/>
      <c r="P123" s="61"/>
      <c r="Q123" s="56"/>
      <c r="R123" s="61"/>
      <c r="S123" s="61"/>
      <c r="T123" s="54"/>
      <c r="U123" s="55"/>
      <c r="V123" s="54"/>
      <c r="W123" s="228"/>
      <c r="X123" s="235"/>
      <c r="Y123" s="144"/>
      <c r="Z123" s="158"/>
      <c r="AA123" s="167"/>
      <c r="AB123" s="158"/>
      <c r="AC123" s="167"/>
      <c r="AD123" s="158"/>
      <c r="AE123" s="167"/>
      <c r="AF123" s="158"/>
      <c r="AG123" s="167"/>
      <c r="AH123" s="158"/>
      <c r="AI123" s="149"/>
      <c r="AJ123" s="62"/>
    </row>
    <row r="124" spans="2:36" x14ac:dyDescent="0.25">
      <c r="B124" s="139"/>
      <c r="C124" s="176"/>
      <c r="D124" s="130"/>
      <c r="E124" s="55"/>
      <c r="F124" s="54"/>
      <c r="G124" s="54"/>
      <c r="H124" s="56"/>
      <c r="I124" s="57"/>
      <c r="J124" s="56"/>
      <c r="K124" s="58"/>
      <c r="L124" s="59"/>
      <c r="M124" s="64"/>
      <c r="N124" s="57"/>
      <c r="O124" s="55"/>
      <c r="P124" s="61"/>
      <c r="Q124" s="56"/>
      <c r="R124" s="61"/>
      <c r="S124" s="61"/>
      <c r="T124" s="54"/>
      <c r="U124" s="55"/>
      <c r="V124" s="54"/>
      <c r="W124" s="228"/>
      <c r="X124" s="235"/>
      <c r="Y124" s="144"/>
      <c r="Z124" s="158"/>
      <c r="AA124" s="167"/>
      <c r="AB124" s="158"/>
      <c r="AC124" s="167"/>
      <c r="AD124" s="158"/>
      <c r="AE124" s="167"/>
      <c r="AF124" s="158"/>
      <c r="AG124" s="167"/>
      <c r="AH124" s="158"/>
      <c r="AI124" s="149"/>
      <c r="AJ124" s="62"/>
    </row>
    <row r="125" spans="2:36" x14ac:dyDescent="0.25">
      <c r="B125" s="139"/>
      <c r="C125" s="176"/>
      <c r="D125" s="130"/>
      <c r="E125" s="55"/>
      <c r="F125" s="54"/>
      <c r="G125" s="54"/>
      <c r="H125" s="56"/>
      <c r="I125" s="57"/>
      <c r="J125" s="56"/>
      <c r="K125" s="58"/>
      <c r="L125" s="59"/>
      <c r="M125" s="64"/>
      <c r="N125" s="57"/>
      <c r="O125" s="55"/>
      <c r="P125" s="61"/>
      <c r="Q125" s="56"/>
      <c r="R125" s="61"/>
      <c r="S125" s="61"/>
      <c r="T125" s="54"/>
      <c r="U125" s="55"/>
      <c r="V125" s="54"/>
      <c r="W125" s="228"/>
      <c r="X125" s="235"/>
      <c r="Y125" s="144"/>
      <c r="Z125" s="158"/>
      <c r="AA125" s="167"/>
      <c r="AB125" s="158"/>
      <c r="AC125" s="167"/>
      <c r="AD125" s="158"/>
      <c r="AE125" s="167"/>
      <c r="AF125" s="158"/>
      <c r="AG125" s="167"/>
      <c r="AH125" s="158"/>
      <c r="AI125" s="149"/>
      <c r="AJ125" s="62"/>
    </row>
    <row r="126" spans="2:36" x14ac:dyDescent="0.25">
      <c r="B126" s="139"/>
      <c r="C126" s="176"/>
      <c r="D126" s="130"/>
      <c r="E126" s="55"/>
      <c r="F126" s="54"/>
      <c r="G126" s="54"/>
      <c r="H126" s="56"/>
      <c r="I126" s="57"/>
      <c r="J126" s="56"/>
      <c r="K126" s="58"/>
      <c r="L126" s="59"/>
      <c r="M126" s="64"/>
      <c r="N126" s="57"/>
      <c r="O126" s="55"/>
      <c r="P126" s="61"/>
      <c r="Q126" s="56"/>
      <c r="R126" s="61"/>
      <c r="S126" s="61"/>
      <c r="T126" s="54"/>
      <c r="U126" s="55"/>
      <c r="V126" s="54"/>
      <c r="W126" s="228"/>
      <c r="X126" s="235"/>
      <c r="Y126" s="144"/>
      <c r="Z126" s="158"/>
      <c r="AA126" s="167"/>
      <c r="AB126" s="158"/>
      <c r="AC126" s="167"/>
      <c r="AD126" s="158"/>
      <c r="AE126" s="167"/>
      <c r="AF126" s="158"/>
      <c r="AG126" s="167"/>
      <c r="AH126" s="158"/>
      <c r="AI126" s="149"/>
      <c r="AJ126" s="62"/>
    </row>
    <row r="127" spans="2:36" x14ac:dyDescent="0.25">
      <c r="B127" s="139"/>
      <c r="C127" s="176"/>
      <c r="D127" s="130"/>
      <c r="E127" s="55"/>
      <c r="F127" s="54"/>
      <c r="G127" s="54"/>
      <c r="H127" s="56"/>
      <c r="I127" s="57"/>
      <c r="J127" s="56"/>
      <c r="K127" s="58"/>
      <c r="L127" s="59"/>
      <c r="M127" s="64"/>
      <c r="N127" s="57"/>
      <c r="O127" s="55"/>
      <c r="P127" s="61"/>
      <c r="Q127" s="56"/>
      <c r="R127" s="61"/>
      <c r="S127" s="61"/>
      <c r="T127" s="54"/>
      <c r="U127" s="55"/>
      <c r="V127" s="54"/>
      <c r="W127" s="228"/>
      <c r="X127" s="235"/>
      <c r="Y127" s="144"/>
      <c r="Z127" s="158"/>
      <c r="AA127" s="167"/>
      <c r="AB127" s="158"/>
      <c r="AC127" s="167"/>
      <c r="AD127" s="158"/>
      <c r="AE127" s="167"/>
      <c r="AF127" s="158"/>
      <c r="AG127" s="167"/>
      <c r="AH127" s="158"/>
      <c r="AI127" s="149"/>
      <c r="AJ127" s="62"/>
    </row>
    <row r="128" spans="2:36" x14ac:dyDescent="0.25">
      <c r="B128" s="139"/>
      <c r="C128" s="176"/>
      <c r="D128" s="130"/>
      <c r="E128" s="55"/>
      <c r="F128" s="54"/>
      <c r="G128" s="54"/>
      <c r="H128" s="56"/>
      <c r="I128" s="57"/>
      <c r="J128" s="56"/>
      <c r="K128" s="58"/>
      <c r="L128" s="59"/>
      <c r="M128" s="64"/>
      <c r="N128" s="57"/>
      <c r="O128" s="55"/>
      <c r="P128" s="61"/>
      <c r="Q128" s="56"/>
      <c r="R128" s="61"/>
      <c r="S128" s="61"/>
      <c r="T128" s="54"/>
      <c r="U128" s="55"/>
      <c r="V128" s="54"/>
      <c r="W128" s="228"/>
      <c r="X128" s="235"/>
      <c r="Y128" s="144"/>
      <c r="Z128" s="158"/>
      <c r="AA128" s="167"/>
      <c r="AB128" s="158"/>
      <c r="AC128" s="167"/>
      <c r="AD128" s="158"/>
      <c r="AE128" s="167"/>
      <c r="AF128" s="158"/>
      <c r="AG128" s="167"/>
      <c r="AH128" s="158"/>
      <c r="AI128" s="149"/>
      <c r="AJ128" s="62"/>
    </row>
    <row r="129" spans="2:36" x14ac:dyDescent="0.25">
      <c r="B129" s="139"/>
      <c r="C129" s="176"/>
      <c r="D129" s="130"/>
      <c r="E129" s="55"/>
      <c r="F129" s="54"/>
      <c r="G129" s="54"/>
      <c r="H129" s="56"/>
      <c r="I129" s="57"/>
      <c r="J129" s="56"/>
      <c r="K129" s="58"/>
      <c r="L129" s="59"/>
      <c r="M129" s="64"/>
      <c r="N129" s="57"/>
      <c r="O129" s="55"/>
      <c r="P129" s="61"/>
      <c r="Q129" s="56"/>
      <c r="R129" s="61"/>
      <c r="S129" s="61"/>
      <c r="T129" s="54"/>
      <c r="U129" s="55"/>
      <c r="V129" s="54"/>
      <c r="W129" s="228"/>
      <c r="X129" s="235"/>
      <c r="Y129" s="144"/>
      <c r="Z129" s="158"/>
      <c r="AA129" s="167"/>
      <c r="AB129" s="158"/>
      <c r="AC129" s="167"/>
      <c r="AD129" s="158"/>
      <c r="AE129" s="167"/>
      <c r="AF129" s="158"/>
      <c r="AG129" s="167"/>
      <c r="AH129" s="158"/>
      <c r="AI129" s="149"/>
      <c r="AJ129" s="62"/>
    </row>
    <row r="130" spans="2:36" x14ac:dyDescent="0.25">
      <c r="B130" s="139"/>
      <c r="C130" s="176"/>
      <c r="D130" s="131"/>
      <c r="E130" s="46"/>
      <c r="F130" s="45"/>
      <c r="G130" s="45"/>
      <c r="H130" s="47"/>
      <c r="I130" s="48"/>
      <c r="J130" s="47"/>
      <c r="K130" s="49"/>
      <c r="L130" s="50"/>
      <c r="M130" s="64"/>
      <c r="N130" s="48"/>
      <c r="O130" s="46"/>
      <c r="P130" s="52"/>
      <c r="Q130" s="47"/>
      <c r="R130" s="52"/>
      <c r="S130" s="52"/>
      <c r="T130" s="45"/>
      <c r="U130" s="46"/>
      <c r="V130" s="45"/>
      <c r="W130" s="229"/>
      <c r="X130" s="236"/>
      <c r="Y130" s="142"/>
      <c r="Z130" s="159"/>
      <c r="AA130" s="152"/>
      <c r="AB130" s="159"/>
      <c r="AC130" s="152"/>
      <c r="AD130" s="159"/>
      <c r="AE130" s="152"/>
      <c r="AF130" s="159"/>
      <c r="AG130" s="152"/>
      <c r="AH130" s="159"/>
      <c r="AI130" s="150"/>
      <c r="AJ130" s="53"/>
    </row>
    <row r="131" spans="2:36" x14ac:dyDescent="0.25">
      <c r="B131" s="139"/>
      <c r="C131" s="176"/>
      <c r="D131" s="130"/>
      <c r="E131" s="55"/>
      <c r="F131" s="54"/>
      <c r="G131" s="54"/>
      <c r="H131" s="56"/>
      <c r="I131" s="57"/>
      <c r="J131" s="56"/>
      <c r="K131" s="58"/>
      <c r="L131" s="59"/>
      <c r="M131" s="64"/>
      <c r="N131" s="57"/>
      <c r="O131" s="55"/>
      <c r="P131" s="61"/>
      <c r="Q131" s="56"/>
      <c r="R131" s="61"/>
      <c r="S131" s="61"/>
      <c r="T131" s="54"/>
      <c r="U131" s="55"/>
      <c r="V131" s="54"/>
      <c r="W131" s="228"/>
      <c r="X131" s="235"/>
      <c r="Y131" s="144"/>
      <c r="Z131" s="158"/>
      <c r="AA131" s="167"/>
      <c r="AB131" s="158"/>
      <c r="AC131" s="167"/>
      <c r="AD131" s="158"/>
      <c r="AE131" s="167"/>
      <c r="AF131" s="158"/>
      <c r="AG131" s="167"/>
      <c r="AH131" s="158"/>
      <c r="AI131" s="149"/>
      <c r="AJ131" s="62"/>
    </row>
    <row r="132" spans="2:36" x14ac:dyDescent="0.25">
      <c r="B132" s="139"/>
      <c r="C132" s="176"/>
      <c r="D132" s="130"/>
      <c r="E132" s="55"/>
      <c r="F132" s="54"/>
      <c r="G132" s="54"/>
      <c r="H132" s="56"/>
      <c r="I132" s="57"/>
      <c r="J132" s="56"/>
      <c r="K132" s="58"/>
      <c r="L132" s="59"/>
      <c r="M132" s="64"/>
      <c r="N132" s="57"/>
      <c r="O132" s="55"/>
      <c r="P132" s="61"/>
      <c r="Q132" s="56"/>
      <c r="R132" s="61"/>
      <c r="S132" s="61"/>
      <c r="T132" s="54"/>
      <c r="U132" s="55"/>
      <c r="V132" s="54"/>
      <c r="W132" s="228"/>
      <c r="X132" s="235"/>
      <c r="Y132" s="144"/>
      <c r="Z132" s="158"/>
      <c r="AA132" s="167"/>
      <c r="AB132" s="158"/>
      <c r="AC132" s="167"/>
      <c r="AD132" s="158"/>
      <c r="AE132" s="167"/>
      <c r="AF132" s="158"/>
      <c r="AG132" s="167"/>
      <c r="AH132" s="158"/>
      <c r="AI132" s="149"/>
      <c r="AJ132" s="62"/>
    </row>
    <row r="133" spans="2:36" x14ac:dyDescent="0.25">
      <c r="B133" s="139"/>
      <c r="C133" s="176"/>
      <c r="D133" s="130"/>
      <c r="E133" s="55"/>
      <c r="F133" s="54"/>
      <c r="G133" s="54"/>
      <c r="H133" s="56"/>
      <c r="I133" s="57"/>
      <c r="J133" s="56"/>
      <c r="K133" s="58"/>
      <c r="L133" s="59"/>
      <c r="M133" s="64"/>
      <c r="N133" s="57"/>
      <c r="O133" s="55"/>
      <c r="P133" s="61"/>
      <c r="Q133" s="56"/>
      <c r="R133" s="61"/>
      <c r="S133" s="61"/>
      <c r="T133" s="54"/>
      <c r="U133" s="55"/>
      <c r="V133" s="54"/>
      <c r="W133" s="228"/>
      <c r="X133" s="235"/>
      <c r="Y133" s="144"/>
      <c r="Z133" s="158"/>
      <c r="AA133" s="167"/>
      <c r="AB133" s="158"/>
      <c r="AC133" s="167"/>
      <c r="AD133" s="158"/>
      <c r="AE133" s="167"/>
      <c r="AF133" s="158"/>
      <c r="AG133" s="167"/>
      <c r="AH133" s="158"/>
      <c r="AI133" s="149"/>
      <c r="AJ133" s="62"/>
    </row>
    <row r="134" spans="2:36" x14ac:dyDescent="0.25">
      <c r="B134" s="139"/>
      <c r="C134" s="176"/>
      <c r="D134" s="130"/>
      <c r="E134" s="55"/>
      <c r="F134" s="54"/>
      <c r="G134" s="54"/>
      <c r="H134" s="56"/>
      <c r="I134" s="57"/>
      <c r="J134" s="56"/>
      <c r="K134" s="58"/>
      <c r="L134" s="59"/>
      <c r="M134" s="64"/>
      <c r="N134" s="57"/>
      <c r="O134" s="55"/>
      <c r="P134" s="61"/>
      <c r="Q134" s="56"/>
      <c r="R134" s="61"/>
      <c r="S134" s="61"/>
      <c r="T134" s="54"/>
      <c r="U134" s="55"/>
      <c r="V134" s="54"/>
      <c r="W134" s="228"/>
      <c r="X134" s="235"/>
      <c r="Y134" s="144"/>
      <c r="Z134" s="158"/>
      <c r="AA134" s="167"/>
      <c r="AB134" s="158"/>
      <c r="AC134" s="167"/>
      <c r="AD134" s="158"/>
      <c r="AE134" s="167"/>
      <c r="AF134" s="158"/>
      <c r="AG134" s="167"/>
      <c r="AH134" s="158"/>
      <c r="AI134" s="149"/>
      <c r="AJ134" s="62"/>
    </row>
    <row r="135" spans="2:36" x14ac:dyDescent="0.25">
      <c r="B135" s="139"/>
      <c r="C135" s="176"/>
      <c r="D135" s="130"/>
      <c r="E135" s="55"/>
      <c r="F135" s="54"/>
      <c r="G135" s="54"/>
      <c r="H135" s="56"/>
      <c r="I135" s="57"/>
      <c r="J135" s="56"/>
      <c r="K135" s="58"/>
      <c r="L135" s="59"/>
      <c r="M135" s="64"/>
      <c r="N135" s="57"/>
      <c r="O135" s="55"/>
      <c r="P135" s="61"/>
      <c r="Q135" s="56"/>
      <c r="R135" s="61"/>
      <c r="S135" s="61"/>
      <c r="T135" s="54"/>
      <c r="U135" s="55"/>
      <c r="V135" s="54"/>
      <c r="W135" s="228"/>
      <c r="X135" s="235"/>
      <c r="Y135" s="144"/>
      <c r="Z135" s="158"/>
      <c r="AA135" s="167"/>
      <c r="AB135" s="158"/>
      <c r="AC135" s="167"/>
      <c r="AD135" s="158"/>
      <c r="AE135" s="167"/>
      <c r="AF135" s="158"/>
      <c r="AG135" s="167"/>
      <c r="AH135" s="158"/>
      <c r="AI135" s="149"/>
      <c r="AJ135" s="62"/>
    </row>
    <row r="136" spans="2:36" x14ac:dyDescent="0.25">
      <c r="B136" s="139"/>
      <c r="C136" s="176"/>
      <c r="D136" s="131"/>
      <c r="E136" s="46"/>
      <c r="F136" s="45"/>
      <c r="G136" s="45"/>
      <c r="H136" s="47"/>
      <c r="I136" s="48"/>
      <c r="J136" s="47"/>
      <c r="K136" s="49"/>
      <c r="L136" s="50"/>
      <c r="M136" s="64"/>
      <c r="N136" s="48"/>
      <c r="O136" s="46"/>
      <c r="P136" s="52"/>
      <c r="Q136" s="47"/>
      <c r="R136" s="52"/>
      <c r="S136" s="52"/>
      <c r="T136" s="45"/>
      <c r="U136" s="46"/>
      <c r="V136" s="45"/>
      <c r="W136" s="229"/>
      <c r="X136" s="236"/>
      <c r="Y136" s="142"/>
      <c r="Z136" s="159"/>
      <c r="AA136" s="152"/>
      <c r="AB136" s="159"/>
      <c r="AC136" s="152"/>
      <c r="AD136" s="159"/>
      <c r="AE136" s="152"/>
      <c r="AF136" s="159"/>
      <c r="AG136" s="152"/>
      <c r="AH136" s="159"/>
      <c r="AI136" s="150"/>
      <c r="AJ136" s="53"/>
    </row>
    <row r="137" spans="2:36" x14ac:dyDescent="0.25">
      <c r="B137" s="139"/>
      <c r="C137" s="176"/>
      <c r="D137" s="130"/>
      <c r="E137" s="55"/>
      <c r="F137" s="54"/>
      <c r="G137" s="54"/>
      <c r="H137" s="56"/>
      <c r="I137" s="57"/>
      <c r="J137" s="56"/>
      <c r="K137" s="58"/>
      <c r="L137" s="59"/>
      <c r="M137" s="64"/>
      <c r="N137" s="57"/>
      <c r="O137" s="57"/>
      <c r="P137" s="61"/>
      <c r="Q137" s="56"/>
      <c r="R137" s="61"/>
      <c r="S137" s="61"/>
      <c r="T137" s="54"/>
      <c r="U137" s="55"/>
      <c r="V137" s="54"/>
      <c r="W137" s="228"/>
      <c r="X137" s="235"/>
      <c r="Y137" s="144"/>
      <c r="Z137" s="158"/>
      <c r="AA137" s="167"/>
      <c r="AB137" s="158"/>
      <c r="AC137" s="167"/>
      <c r="AD137" s="158"/>
      <c r="AE137" s="167"/>
      <c r="AF137" s="158"/>
      <c r="AG137" s="167"/>
      <c r="AH137" s="158"/>
      <c r="AI137" s="149"/>
      <c r="AJ137" s="62"/>
    </row>
    <row r="138" spans="2:36" x14ac:dyDescent="0.25">
      <c r="B138" s="139"/>
      <c r="C138" s="176"/>
      <c r="D138" s="130"/>
      <c r="E138" s="55"/>
      <c r="F138" s="54"/>
      <c r="G138" s="54"/>
      <c r="H138" s="56"/>
      <c r="I138" s="57"/>
      <c r="J138" s="56"/>
      <c r="K138" s="58"/>
      <c r="L138" s="59"/>
      <c r="M138" s="64"/>
      <c r="N138" s="57"/>
      <c r="O138" s="55"/>
      <c r="P138" s="61"/>
      <c r="Q138" s="56"/>
      <c r="R138" s="61"/>
      <c r="S138" s="61"/>
      <c r="T138" s="54"/>
      <c r="U138" s="55"/>
      <c r="V138" s="54"/>
      <c r="W138" s="228"/>
      <c r="X138" s="235"/>
      <c r="Y138" s="144"/>
      <c r="Z138" s="158"/>
      <c r="AA138" s="167"/>
      <c r="AB138" s="158"/>
      <c r="AC138" s="167"/>
      <c r="AD138" s="158"/>
      <c r="AE138" s="167"/>
      <c r="AF138" s="158"/>
      <c r="AG138" s="167"/>
      <c r="AH138" s="158"/>
      <c r="AI138" s="149"/>
      <c r="AJ138" s="62"/>
    </row>
    <row r="139" spans="2:36" x14ac:dyDescent="0.25">
      <c r="B139" s="139"/>
      <c r="C139" s="176"/>
      <c r="D139" s="130"/>
      <c r="E139" s="55"/>
      <c r="F139" s="54"/>
      <c r="G139" s="54"/>
      <c r="H139" s="56"/>
      <c r="I139" s="57"/>
      <c r="J139" s="56"/>
      <c r="K139" s="58"/>
      <c r="L139" s="59"/>
      <c r="M139" s="64"/>
      <c r="N139" s="57"/>
      <c r="O139" s="57"/>
      <c r="P139" s="61"/>
      <c r="Q139" s="56"/>
      <c r="R139" s="61"/>
      <c r="S139" s="61"/>
      <c r="T139" s="54"/>
      <c r="U139" s="55"/>
      <c r="V139" s="54"/>
      <c r="W139" s="228"/>
      <c r="X139" s="235"/>
      <c r="Y139" s="144"/>
      <c r="Z139" s="158"/>
      <c r="AA139" s="167"/>
      <c r="AB139" s="158"/>
      <c r="AC139" s="167"/>
      <c r="AD139" s="158"/>
      <c r="AE139" s="167"/>
      <c r="AF139" s="158"/>
      <c r="AG139" s="167"/>
      <c r="AH139" s="158"/>
      <c r="AI139" s="149"/>
      <c r="AJ139" s="62"/>
    </row>
    <row r="140" spans="2:36" x14ac:dyDescent="0.25">
      <c r="B140" s="139"/>
      <c r="C140" s="176"/>
      <c r="D140" s="130"/>
      <c r="E140" s="55"/>
      <c r="F140" s="54"/>
      <c r="G140" s="54"/>
      <c r="H140" s="56"/>
      <c r="I140" s="57"/>
      <c r="J140" s="56"/>
      <c r="K140" s="58"/>
      <c r="L140" s="59"/>
      <c r="M140" s="64"/>
      <c r="N140" s="57"/>
      <c r="O140" s="55"/>
      <c r="P140" s="61"/>
      <c r="Q140" s="56"/>
      <c r="R140" s="61"/>
      <c r="S140" s="61"/>
      <c r="T140" s="54"/>
      <c r="U140" s="55"/>
      <c r="V140" s="54"/>
      <c r="W140" s="228"/>
      <c r="X140" s="235"/>
      <c r="Y140" s="144"/>
      <c r="Z140" s="158"/>
      <c r="AA140" s="167"/>
      <c r="AB140" s="158"/>
      <c r="AC140" s="167"/>
      <c r="AD140" s="158"/>
      <c r="AE140" s="167"/>
      <c r="AF140" s="158"/>
      <c r="AG140" s="167"/>
      <c r="AH140" s="158"/>
      <c r="AI140" s="149"/>
      <c r="AJ140" s="62"/>
    </row>
    <row r="141" spans="2:36" x14ac:dyDescent="0.25">
      <c r="B141" s="139"/>
      <c r="C141" s="176"/>
      <c r="D141" s="130"/>
      <c r="E141" s="55"/>
      <c r="F141" s="54"/>
      <c r="G141" s="54"/>
      <c r="H141" s="56"/>
      <c r="I141" s="57"/>
      <c r="J141" s="56"/>
      <c r="K141" s="58"/>
      <c r="L141" s="59"/>
      <c r="M141" s="64"/>
      <c r="N141" s="57"/>
      <c r="O141" s="55"/>
      <c r="P141" s="61"/>
      <c r="Q141" s="56"/>
      <c r="R141" s="61"/>
      <c r="S141" s="61"/>
      <c r="T141" s="54"/>
      <c r="U141" s="55"/>
      <c r="V141" s="54"/>
      <c r="W141" s="228"/>
      <c r="X141" s="235"/>
      <c r="Y141" s="144"/>
      <c r="Z141" s="158"/>
      <c r="AA141" s="167"/>
      <c r="AB141" s="158"/>
      <c r="AC141" s="167"/>
      <c r="AD141" s="158"/>
      <c r="AE141" s="167"/>
      <c r="AF141" s="158"/>
      <c r="AG141" s="167"/>
      <c r="AH141" s="158"/>
      <c r="AI141" s="149"/>
      <c r="AJ141" s="62"/>
    </row>
    <row r="142" spans="2:36" x14ac:dyDescent="0.25">
      <c r="B142" s="139"/>
      <c r="C142" s="176"/>
      <c r="D142" s="130"/>
      <c r="E142" s="55"/>
      <c r="F142" s="54"/>
      <c r="G142" s="54"/>
      <c r="H142" s="56"/>
      <c r="I142" s="57"/>
      <c r="J142" s="56"/>
      <c r="K142" s="58"/>
      <c r="L142" s="59"/>
      <c r="M142" s="64"/>
      <c r="N142" s="57"/>
      <c r="O142" s="55"/>
      <c r="P142" s="61"/>
      <c r="Q142" s="56"/>
      <c r="R142" s="61"/>
      <c r="S142" s="61"/>
      <c r="T142" s="54"/>
      <c r="U142" s="55"/>
      <c r="V142" s="54"/>
      <c r="W142" s="228"/>
      <c r="X142" s="235"/>
      <c r="Y142" s="144"/>
      <c r="Z142" s="158"/>
      <c r="AA142" s="167"/>
      <c r="AB142" s="158"/>
      <c r="AC142" s="167"/>
      <c r="AD142" s="158"/>
      <c r="AE142" s="167"/>
      <c r="AF142" s="158"/>
      <c r="AG142" s="167"/>
      <c r="AH142" s="158"/>
      <c r="AI142" s="149"/>
      <c r="AJ142" s="62"/>
    </row>
    <row r="143" spans="2:36" x14ac:dyDescent="0.25">
      <c r="B143" s="139"/>
      <c r="C143" s="176"/>
      <c r="D143" s="130"/>
      <c r="E143" s="55"/>
      <c r="F143" s="54"/>
      <c r="G143" s="54"/>
      <c r="H143" s="56"/>
      <c r="I143" s="57"/>
      <c r="J143" s="56"/>
      <c r="K143" s="58"/>
      <c r="L143" s="59"/>
      <c r="M143" s="64"/>
      <c r="N143" s="57"/>
      <c r="O143" s="55"/>
      <c r="P143" s="61"/>
      <c r="Q143" s="56"/>
      <c r="R143" s="61"/>
      <c r="S143" s="61"/>
      <c r="T143" s="54"/>
      <c r="U143" s="55"/>
      <c r="V143" s="54"/>
      <c r="W143" s="228"/>
      <c r="X143" s="235"/>
      <c r="Y143" s="144"/>
      <c r="Z143" s="158"/>
      <c r="AA143" s="167"/>
      <c r="AB143" s="158"/>
      <c r="AC143" s="167"/>
      <c r="AD143" s="158"/>
      <c r="AE143" s="167"/>
      <c r="AF143" s="158"/>
      <c r="AG143" s="167"/>
      <c r="AH143" s="158"/>
      <c r="AI143" s="149"/>
      <c r="AJ143" s="62"/>
    </row>
    <row r="144" spans="2:36" x14ac:dyDescent="0.25">
      <c r="B144" s="139"/>
      <c r="C144" s="176"/>
      <c r="D144" s="130"/>
      <c r="E144" s="55"/>
      <c r="F144" s="54"/>
      <c r="G144" s="54"/>
      <c r="H144" s="56"/>
      <c r="I144" s="57"/>
      <c r="J144" s="56"/>
      <c r="K144" s="58"/>
      <c r="L144" s="59"/>
      <c r="M144" s="64"/>
      <c r="N144" s="57"/>
      <c r="O144" s="55"/>
      <c r="P144" s="61"/>
      <c r="Q144" s="56"/>
      <c r="R144" s="61"/>
      <c r="S144" s="61"/>
      <c r="T144" s="54"/>
      <c r="U144" s="55"/>
      <c r="V144" s="54"/>
      <c r="W144" s="228"/>
      <c r="X144" s="235"/>
      <c r="Y144" s="144"/>
      <c r="Z144" s="158"/>
      <c r="AA144" s="167"/>
      <c r="AB144" s="158"/>
      <c r="AC144" s="167"/>
      <c r="AD144" s="158"/>
      <c r="AE144" s="167"/>
      <c r="AF144" s="158"/>
      <c r="AG144" s="167"/>
      <c r="AH144" s="158"/>
      <c r="AI144" s="149"/>
      <c r="AJ144" s="62"/>
    </row>
    <row r="145" spans="2:36" x14ac:dyDescent="0.25">
      <c r="B145" s="139"/>
      <c r="C145" s="176"/>
      <c r="D145" s="130"/>
      <c r="E145" s="55"/>
      <c r="F145" s="54"/>
      <c r="G145" s="54"/>
      <c r="H145" s="56"/>
      <c r="I145" s="57"/>
      <c r="J145" s="56"/>
      <c r="K145" s="58"/>
      <c r="L145" s="59"/>
      <c r="M145" s="64"/>
      <c r="N145" s="57"/>
      <c r="O145" s="55"/>
      <c r="P145" s="61"/>
      <c r="Q145" s="56"/>
      <c r="R145" s="61"/>
      <c r="S145" s="61"/>
      <c r="T145" s="54"/>
      <c r="U145" s="55"/>
      <c r="V145" s="54"/>
      <c r="W145" s="228"/>
      <c r="X145" s="235"/>
      <c r="Y145" s="144"/>
      <c r="Z145" s="158"/>
      <c r="AA145" s="167"/>
      <c r="AB145" s="158"/>
      <c r="AC145" s="167"/>
      <c r="AD145" s="158"/>
      <c r="AE145" s="167"/>
      <c r="AF145" s="158"/>
      <c r="AG145" s="167"/>
      <c r="AH145" s="158"/>
      <c r="AI145" s="149"/>
      <c r="AJ145" s="62"/>
    </row>
    <row r="146" spans="2:36" x14ac:dyDescent="0.25">
      <c r="B146" s="139"/>
      <c r="C146" s="176"/>
      <c r="D146" s="130"/>
      <c r="E146" s="55"/>
      <c r="F146" s="54"/>
      <c r="G146" s="54"/>
      <c r="H146" s="56"/>
      <c r="I146" s="57"/>
      <c r="J146" s="56"/>
      <c r="K146" s="58"/>
      <c r="L146" s="59"/>
      <c r="M146" s="64"/>
      <c r="N146" s="57"/>
      <c r="O146" s="55"/>
      <c r="P146" s="61"/>
      <c r="Q146" s="56"/>
      <c r="R146" s="61"/>
      <c r="S146" s="61"/>
      <c r="T146" s="54"/>
      <c r="U146" s="55"/>
      <c r="V146" s="54"/>
      <c r="W146" s="228"/>
      <c r="X146" s="235"/>
      <c r="Y146" s="144"/>
      <c r="Z146" s="158"/>
      <c r="AA146" s="167"/>
      <c r="AB146" s="158"/>
      <c r="AC146" s="167"/>
      <c r="AD146" s="158"/>
      <c r="AE146" s="167"/>
      <c r="AF146" s="158"/>
      <c r="AG146" s="167"/>
      <c r="AH146" s="158"/>
      <c r="AI146" s="149"/>
      <c r="AJ146" s="62"/>
    </row>
    <row r="147" spans="2:36" x14ac:dyDescent="0.25">
      <c r="B147" s="139"/>
      <c r="C147" s="176"/>
      <c r="D147" s="130"/>
      <c r="E147" s="55"/>
      <c r="F147" s="54"/>
      <c r="G147" s="54"/>
      <c r="H147" s="56"/>
      <c r="I147" s="57"/>
      <c r="J147" s="56"/>
      <c r="K147" s="58"/>
      <c r="L147" s="59"/>
      <c r="M147" s="64"/>
      <c r="N147" s="57"/>
      <c r="O147" s="55"/>
      <c r="P147" s="61"/>
      <c r="Q147" s="56"/>
      <c r="R147" s="61"/>
      <c r="S147" s="61"/>
      <c r="T147" s="54"/>
      <c r="U147" s="55"/>
      <c r="V147" s="54"/>
      <c r="W147" s="228"/>
      <c r="X147" s="235"/>
      <c r="Y147" s="144"/>
      <c r="Z147" s="158"/>
      <c r="AA147" s="167"/>
      <c r="AB147" s="158"/>
      <c r="AC147" s="167"/>
      <c r="AD147" s="158"/>
      <c r="AE147" s="167"/>
      <c r="AF147" s="158"/>
      <c r="AG147" s="167"/>
      <c r="AH147" s="158"/>
      <c r="AI147" s="149"/>
      <c r="AJ147" s="62"/>
    </row>
    <row r="148" spans="2:36" x14ac:dyDescent="0.25">
      <c r="B148" s="139"/>
      <c r="C148" s="176"/>
      <c r="D148" s="130"/>
      <c r="E148" s="55"/>
      <c r="F148" s="54"/>
      <c r="G148" s="54"/>
      <c r="H148" s="56"/>
      <c r="I148" s="57"/>
      <c r="J148" s="56"/>
      <c r="K148" s="58"/>
      <c r="L148" s="59"/>
      <c r="M148" s="64"/>
      <c r="N148" s="57"/>
      <c r="O148" s="55"/>
      <c r="P148" s="61"/>
      <c r="Q148" s="56"/>
      <c r="R148" s="61"/>
      <c r="S148" s="61"/>
      <c r="T148" s="54"/>
      <c r="U148" s="55"/>
      <c r="V148" s="54"/>
      <c r="W148" s="228"/>
      <c r="X148" s="235"/>
      <c r="Y148" s="144"/>
      <c r="Z148" s="158"/>
      <c r="AA148" s="167"/>
      <c r="AB148" s="158"/>
      <c r="AC148" s="167"/>
      <c r="AD148" s="158"/>
      <c r="AE148" s="167"/>
      <c r="AF148" s="158"/>
      <c r="AG148" s="167"/>
      <c r="AH148" s="158"/>
      <c r="AI148" s="149"/>
      <c r="AJ148" s="62"/>
    </row>
    <row r="149" spans="2:36" x14ac:dyDescent="0.25">
      <c r="B149" s="139"/>
      <c r="C149" s="176"/>
      <c r="D149" s="130"/>
      <c r="E149" s="55"/>
      <c r="F149" s="54"/>
      <c r="G149" s="54"/>
      <c r="H149" s="56"/>
      <c r="I149" s="57"/>
      <c r="J149" s="56"/>
      <c r="K149" s="58"/>
      <c r="L149" s="59"/>
      <c r="M149" s="64"/>
      <c r="N149" s="57"/>
      <c r="O149" s="55"/>
      <c r="P149" s="61"/>
      <c r="Q149" s="56"/>
      <c r="R149" s="61"/>
      <c r="S149" s="61"/>
      <c r="T149" s="54"/>
      <c r="U149" s="55"/>
      <c r="V149" s="54"/>
      <c r="W149" s="228"/>
      <c r="X149" s="235"/>
      <c r="Y149" s="144"/>
      <c r="Z149" s="158"/>
      <c r="AA149" s="167"/>
      <c r="AB149" s="158"/>
      <c r="AC149" s="167"/>
      <c r="AD149" s="158"/>
      <c r="AE149" s="167"/>
      <c r="AF149" s="158"/>
      <c r="AG149" s="167"/>
      <c r="AH149" s="158"/>
      <c r="AI149" s="149"/>
      <c r="AJ149" s="62"/>
    </row>
    <row r="150" spans="2:36" x14ac:dyDescent="0.25">
      <c r="B150" s="139"/>
      <c r="C150" s="176"/>
      <c r="D150" s="130"/>
      <c r="E150" s="55"/>
      <c r="F150" s="54"/>
      <c r="G150" s="54"/>
      <c r="H150" s="56"/>
      <c r="I150" s="57"/>
      <c r="J150" s="56"/>
      <c r="K150" s="58"/>
      <c r="L150" s="59"/>
      <c r="M150" s="64"/>
      <c r="N150" s="57"/>
      <c r="O150" s="55"/>
      <c r="P150" s="61"/>
      <c r="Q150" s="56"/>
      <c r="R150" s="61"/>
      <c r="S150" s="61"/>
      <c r="T150" s="54"/>
      <c r="U150" s="55"/>
      <c r="V150" s="54"/>
      <c r="W150" s="228"/>
      <c r="X150" s="235"/>
      <c r="Y150" s="144"/>
      <c r="Z150" s="158"/>
      <c r="AA150" s="167"/>
      <c r="AB150" s="158"/>
      <c r="AC150" s="167"/>
      <c r="AD150" s="158"/>
      <c r="AE150" s="167"/>
      <c r="AF150" s="158"/>
      <c r="AG150" s="167"/>
      <c r="AH150" s="158"/>
      <c r="AI150" s="149"/>
      <c r="AJ150" s="62"/>
    </row>
    <row r="151" spans="2:36" x14ac:dyDescent="0.25">
      <c r="B151" s="139"/>
      <c r="C151" s="176"/>
      <c r="D151" s="130"/>
      <c r="E151" s="55"/>
      <c r="F151" s="54"/>
      <c r="G151" s="54"/>
      <c r="H151" s="56"/>
      <c r="I151" s="57"/>
      <c r="J151" s="56"/>
      <c r="K151" s="58"/>
      <c r="L151" s="59"/>
      <c r="M151" s="64"/>
      <c r="N151" s="57"/>
      <c r="O151" s="55"/>
      <c r="P151" s="61"/>
      <c r="Q151" s="56"/>
      <c r="R151" s="61"/>
      <c r="S151" s="61"/>
      <c r="T151" s="54"/>
      <c r="U151" s="55"/>
      <c r="V151" s="54"/>
      <c r="W151" s="228"/>
      <c r="X151" s="235"/>
      <c r="Y151" s="144"/>
      <c r="Z151" s="158"/>
      <c r="AA151" s="167"/>
      <c r="AB151" s="158"/>
      <c r="AC151" s="167"/>
      <c r="AD151" s="158"/>
      <c r="AE151" s="167"/>
      <c r="AF151" s="158"/>
      <c r="AG151" s="167"/>
      <c r="AH151" s="158"/>
      <c r="AI151" s="149"/>
      <c r="AJ151" s="62"/>
    </row>
    <row r="152" spans="2:36" x14ac:dyDescent="0.25">
      <c r="B152" s="139"/>
      <c r="C152" s="176"/>
      <c r="D152" s="130"/>
      <c r="E152" s="55"/>
      <c r="F152" s="54"/>
      <c r="G152" s="54"/>
      <c r="H152" s="56"/>
      <c r="I152" s="57"/>
      <c r="J152" s="56"/>
      <c r="K152" s="58"/>
      <c r="L152" s="59"/>
      <c r="M152" s="64"/>
      <c r="N152" s="57"/>
      <c r="O152" s="55"/>
      <c r="P152" s="61"/>
      <c r="Q152" s="56"/>
      <c r="R152" s="61"/>
      <c r="S152" s="61"/>
      <c r="T152" s="54"/>
      <c r="U152" s="55"/>
      <c r="V152" s="54"/>
      <c r="W152" s="228"/>
      <c r="X152" s="235"/>
      <c r="Y152" s="144"/>
      <c r="Z152" s="158"/>
      <c r="AA152" s="167"/>
      <c r="AB152" s="158"/>
      <c r="AC152" s="167"/>
      <c r="AD152" s="158"/>
      <c r="AE152" s="167"/>
      <c r="AF152" s="158"/>
      <c r="AG152" s="167"/>
      <c r="AH152" s="158"/>
      <c r="AI152" s="149"/>
      <c r="AJ152" s="62"/>
    </row>
    <row r="153" spans="2:36" x14ac:dyDescent="0.25">
      <c r="B153" s="139"/>
      <c r="C153" s="176"/>
      <c r="D153" s="130"/>
      <c r="E153" s="55"/>
      <c r="F153" s="54"/>
      <c r="G153" s="54"/>
      <c r="H153" s="56"/>
      <c r="I153" s="57"/>
      <c r="J153" s="56"/>
      <c r="K153" s="58"/>
      <c r="L153" s="59"/>
      <c r="M153" s="64"/>
      <c r="N153" s="57"/>
      <c r="O153" s="57"/>
      <c r="P153" s="61"/>
      <c r="Q153" s="56"/>
      <c r="R153" s="61"/>
      <c r="S153" s="61"/>
      <c r="T153" s="54"/>
      <c r="U153" s="55"/>
      <c r="V153" s="54"/>
      <c r="W153" s="228"/>
      <c r="X153" s="235"/>
      <c r="Y153" s="144"/>
      <c r="Z153" s="158"/>
      <c r="AA153" s="167"/>
      <c r="AB153" s="158"/>
      <c r="AC153" s="167"/>
      <c r="AD153" s="158"/>
      <c r="AE153" s="167"/>
      <c r="AF153" s="158"/>
      <c r="AG153" s="167"/>
      <c r="AH153" s="158"/>
      <c r="AI153" s="149"/>
      <c r="AJ153" s="62"/>
    </row>
    <row r="154" spans="2:36" x14ac:dyDescent="0.25">
      <c r="B154" s="139"/>
      <c r="C154" s="176"/>
      <c r="D154" s="130"/>
      <c r="E154" s="55"/>
      <c r="F154" s="54"/>
      <c r="G154" s="54"/>
      <c r="H154" s="56"/>
      <c r="I154" s="57"/>
      <c r="J154" s="56"/>
      <c r="K154" s="58"/>
      <c r="L154" s="59"/>
      <c r="M154" s="64"/>
      <c r="N154" s="57"/>
      <c r="O154" s="55"/>
      <c r="P154" s="61"/>
      <c r="Q154" s="56"/>
      <c r="R154" s="61"/>
      <c r="S154" s="61"/>
      <c r="T154" s="54"/>
      <c r="U154" s="55"/>
      <c r="V154" s="54"/>
      <c r="W154" s="228"/>
      <c r="X154" s="235"/>
      <c r="Y154" s="144"/>
      <c r="Z154" s="158"/>
      <c r="AA154" s="167"/>
      <c r="AB154" s="158"/>
      <c r="AC154" s="167"/>
      <c r="AD154" s="158"/>
      <c r="AE154" s="167"/>
      <c r="AF154" s="158"/>
      <c r="AG154" s="167"/>
      <c r="AH154" s="158"/>
      <c r="AI154" s="149"/>
      <c r="AJ154" s="62"/>
    </row>
    <row r="155" spans="2:36" x14ac:dyDescent="0.25">
      <c r="B155" s="139"/>
      <c r="C155" s="176"/>
      <c r="D155" s="130"/>
      <c r="E155" s="55"/>
      <c r="F155" s="54"/>
      <c r="G155" s="54"/>
      <c r="H155" s="56"/>
      <c r="I155" s="57"/>
      <c r="J155" s="56"/>
      <c r="K155" s="58"/>
      <c r="L155" s="59"/>
      <c r="M155" s="64"/>
      <c r="N155" s="57"/>
      <c r="O155" s="55"/>
      <c r="P155" s="61"/>
      <c r="Q155" s="56"/>
      <c r="R155" s="61"/>
      <c r="S155" s="61"/>
      <c r="T155" s="54"/>
      <c r="U155" s="55"/>
      <c r="V155" s="54"/>
      <c r="W155" s="228"/>
      <c r="X155" s="235"/>
      <c r="Y155" s="144"/>
      <c r="Z155" s="158"/>
      <c r="AA155" s="167"/>
      <c r="AB155" s="158"/>
      <c r="AC155" s="167"/>
      <c r="AD155" s="158"/>
      <c r="AE155" s="167"/>
      <c r="AF155" s="158"/>
      <c r="AG155" s="167"/>
      <c r="AH155" s="158"/>
      <c r="AI155" s="149"/>
      <c r="AJ155" s="62"/>
    </row>
    <row r="156" spans="2:36" x14ac:dyDescent="0.25">
      <c r="B156" s="139"/>
      <c r="C156" s="176"/>
      <c r="D156" s="130"/>
      <c r="E156" s="55"/>
      <c r="F156" s="54"/>
      <c r="G156" s="54"/>
      <c r="H156" s="56"/>
      <c r="I156" s="57"/>
      <c r="J156" s="56"/>
      <c r="K156" s="58"/>
      <c r="L156" s="59"/>
      <c r="M156" s="64"/>
      <c r="N156" s="57"/>
      <c r="O156" s="55"/>
      <c r="P156" s="61"/>
      <c r="Q156" s="56"/>
      <c r="R156" s="61"/>
      <c r="S156" s="61"/>
      <c r="T156" s="54"/>
      <c r="U156" s="55"/>
      <c r="V156" s="54"/>
      <c r="W156" s="228"/>
      <c r="X156" s="235"/>
      <c r="Y156" s="144"/>
      <c r="Z156" s="158"/>
      <c r="AA156" s="167"/>
      <c r="AB156" s="158"/>
      <c r="AC156" s="167"/>
      <c r="AD156" s="158"/>
      <c r="AE156" s="167"/>
      <c r="AF156" s="158"/>
      <c r="AG156" s="167"/>
      <c r="AH156" s="158"/>
      <c r="AI156" s="149"/>
      <c r="AJ156" s="62"/>
    </row>
    <row r="157" spans="2:36" x14ac:dyDescent="0.25">
      <c r="B157" s="139"/>
      <c r="C157" s="176"/>
      <c r="D157" s="130"/>
      <c r="E157" s="55"/>
      <c r="F157" s="54"/>
      <c r="G157" s="54"/>
      <c r="H157" s="56"/>
      <c r="I157" s="57"/>
      <c r="J157" s="56"/>
      <c r="K157" s="58"/>
      <c r="L157" s="59"/>
      <c r="M157" s="64"/>
      <c r="N157" s="57"/>
      <c r="O157" s="55"/>
      <c r="P157" s="61"/>
      <c r="Q157" s="56"/>
      <c r="R157" s="61"/>
      <c r="S157" s="61"/>
      <c r="T157" s="54"/>
      <c r="U157" s="55"/>
      <c r="V157" s="54"/>
      <c r="W157" s="228"/>
      <c r="X157" s="235"/>
      <c r="Y157" s="144"/>
      <c r="Z157" s="158"/>
      <c r="AA157" s="167"/>
      <c r="AB157" s="158"/>
      <c r="AC157" s="167"/>
      <c r="AD157" s="158"/>
      <c r="AE157" s="167"/>
      <c r="AF157" s="158"/>
      <c r="AG157" s="167"/>
      <c r="AH157" s="158"/>
      <c r="AI157" s="149"/>
      <c r="AJ157" s="62"/>
    </row>
    <row r="158" spans="2:36" x14ac:dyDescent="0.25">
      <c r="B158" s="139"/>
      <c r="C158" s="176"/>
      <c r="D158" s="130"/>
      <c r="E158" s="55"/>
      <c r="F158" s="54"/>
      <c r="G158" s="54"/>
      <c r="H158" s="56"/>
      <c r="I158" s="57"/>
      <c r="J158" s="56"/>
      <c r="K158" s="58"/>
      <c r="L158" s="59"/>
      <c r="M158" s="64"/>
      <c r="N158" s="57"/>
      <c r="O158" s="55"/>
      <c r="P158" s="61"/>
      <c r="Q158" s="56"/>
      <c r="R158" s="61"/>
      <c r="S158" s="61"/>
      <c r="T158" s="54"/>
      <c r="U158" s="55"/>
      <c r="V158" s="54"/>
      <c r="W158" s="228"/>
      <c r="X158" s="235"/>
      <c r="Y158" s="144"/>
      <c r="Z158" s="158"/>
      <c r="AA158" s="167"/>
      <c r="AB158" s="158"/>
      <c r="AC158" s="167"/>
      <c r="AD158" s="158"/>
      <c r="AE158" s="167"/>
      <c r="AF158" s="158"/>
      <c r="AG158" s="167"/>
      <c r="AH158" s="158"/>
      <c r="AI158" s="149"/>
      <c r="AJ158" s="62"/>
    </row>
    <row r="159" spans="2:36" x14ac:dyDescent="0.25">
      <c r="B159" s="139"/>
      <c r="C159" s="176"/>
      <c r="D159" s="130"/>
      <c r="E159" s="55"/>
      <c r="F159" s="54"/>
      <c r="G159" s="54"/>
      <c r="H159" s="56"/>
      <c r="I159" s="57"/>
      <c r="J159" s="56"/>
      <c r="K159" s="58"/>
      <c r="L159" s="59"/>
      <c r="M159" s="64"/>
      <c r="N159" s="57"/>
      <c r="O159" s="57"/>
      <c r="P159" s="61"/>
      <c r="Q159" s="56"/>
      <c r="R159" s="61"/>
      <c r="S159" s="61"/>
      <c r="T159" s="54"/>
      <c r="U159" s="55"/>
      <c r="V159" s="54"/>
      <c r="W159" s="228"/>
      <c r="X159" s="235"/>
      <c r="Y159" s="144"/>
      <c r="Z159" s="158"/>
      <c r="AA159" s="167"/>
      <c r="AB159" s="158"/>
      <c r="AC159" s="167"/>
      <c r="AD159" s="158"/>
      <c r="AE159" s="167"/>
      <c r="AF159" s="158"/>
      <c r="AG159" s="167"/>
      <c r="AH159" s="158"/>
      <c r="AI159" s="149"/>
      <c r="AJ159" s="62"/>
    </row>
    <row r="160" spans="2:36" x14ac:dyDescent="0.25">
      <c r="B160" s="139"/>
      <c r="C160" s="176"/>
      <c r="D160" s="130"/>
      <c r="E160" s="55"/>
      <c r="F160" s="54"/>
      <c r="G160" s="54"/>
      <c r="H160" s="56"/>
      <c r="I160" s="57"/>
      <c r="J160" s="56"/>
      <c r="K160" s="58"/>
      <c r="L160" s="59"/>
      <c r="M160" s="64"/>
      <c r="N160" s="57"/>
      <c r="O160" s="55"/>
      <c r="P160" s="61"/>
      <c r="Q160" s="56"/>
      <c r="R160" s="61"/>
      <c r="S160" s="61"/>
      <c r="T160" s="54"/>
      <c r="U160" s="55"/>
      <c r="V160" s="54"/>
      <c r="W160" s="228"/>
      <c r="X160" s="235"/>
      <c r="Y160" s="144"/>
      <c r="Z160" s="158"/>
      <c r="AA160" s="167"/>
      <c r="AB160" s="158"/>
      <c r="AC160" s="167"/>
      <c r="AD160" s="158"/>
      <c r="AE160" s="167"/>
      <c r="AF160" s="158"/>
      <c r="AG160" s="167"/>
      <c r="AH160" s="158"/>
      <c r="AI160" s="149"/>
      <c r="AJ160" s="62"/>
    </row>
    <row r="161" spans="2:36" x14ac:dyDescent="0.25">
      <c r="B161" s="139"/>
      <c r="C161" s="176"/>
      <c r="D161" s="130"/>
      <c r="E161" s="55"/>
      <c r="F161" s="54"/>
      <c r="G161" s="54"/>
      <c r="H161" s="56"/>
      <c r="I161" s="57"/>
      <c r="J161" s="56"/>
      <c r="K161" s="58"/>
      <c r="L161" s="59"/>
      <c r="M161" s="64"/>
      <c r="N161" s="57"/>
      <c r="O161" s="55"/>
      <c r="P161" s="61"/>
      <c r="Q161" s="56"/>
      <c r="R161" s="61"/>
      <c r="S161" s="61"/>
      <c r="T161" s="54"/>
      <c r="U161" s="55"/>
      <c r="V161" s="54"/>
      <c r="W161" s="228"/>
      <c r="X161" s="235"/>
      <c r="Y161" s="144"/>
      <c r="Z161" s="158"/>
      <c r="AA161" s="167"/>
      <c r="AB161" s="158"/>
      <c r="AC161" s="167"/>
      <c r="AD161" s="158"/>
      <c r="AE161" s="167"/>
      <c r="AF161" s="158"/>
      <c r="AG161" s="167"/>
      <c r="AH161" s="158"/>
      <c r="AI161" s="149"/>
      <c r="AJ161" s="62"/>
    </row>
    <row r="162" spans="2:36" x14ac:dyDescent="0.25">
      <c r="B162" s="139"/>
      <c r="C162" s="176"/>
      <c r="D162" s="130"/>
      <c r="E162" s="55"/>
      <c r="F162" s="54"/>
      <c r="G162" s="54"/>
      <c r="H162" s="56"/>
      <c r="I162" s="57"/>
      <c r="J162" s="56"/>
      <c r="K162" s="58"/>
      <c r="L162" s="59"/>
      <c r="M162" s="64"/>
      <c r="N162" s="57"/>
      <c r="O162" s="55"/>
      <c r="P162" s="61"/>
      <c r="Q162" s="56"/>
      <c r="R162" s="61"/>
      <c r="S162" s="61"/>
      <c r="T162" s="54"/>
      <c r="U162" s="55"/>
      <c r="V162" s="54"/>
      <c r="W162" s="228"/>
      <c r="X162" s="235"/>
      <c r="Y162" s="144"/>
      <c r="Z162" s="158"/>
      <c r="AA162" s="167"/>
      <c r="AB162" s="158"/>
      <c r="AC162" s="167"/>
      <c r="AD162" s="158"/>
      <c r="AE162" s="167"/>
      <c r="AF162" s="158"/>
      <c r="AG162" s="167"/>
      <c r="AH162" s="158"/>
      <c r="AI162" s="149"/>
      <c r="AJ162" s="62"/>
    </row>
    <row r="163" spans="2:36" x14ac:dyDescent="0.25">
      <c r="B163" s="139"/>
      <c r="C163" s="176"/>
      <c r="D163" s="131"/>
      <c r="E163" s="46"/>
      <c r="F163" s="45"/>
      <c r="G163" s="45"/>
      <c r="H163" s="47"/>
      <c r="I163" s="48"/>
      <c r="J163" s="47"/>
      <c r="K163" s="49"/>
      <c r="L163" s="50"/>
      <c r="M163" s="64"/>
      <c r="N163" s="48"/>
      <c r="O163" s="46"/>
      <c r="P163" s="52"/>
      <c r="Q163" s="47"/>
      <c r="R163" s="52"/>
      <c r="S163" s="52"/>
      <c r="T163" s="45"/>
      <c r="U163" s="46"/>
      <c r="V163" s="45"/>
      <c r="W163" s="229"/>
      <c r="X163" s="236"/>
      <c r="Y163" s="142"/>
      <c r="Z163" s="159"/>
      <c r="AA163" s="152"/>
      <c r="AB163" s="159"/>
      <c r="AC163" s="152"/>
      <c r="AD163" s="159"/>
      <c r="AE163" s="152"/>
      <c r="AF163" s="159"/>
      <c r="AG163" s="152"/>
      <c r="AH163" s="159"/>
      <c r="AI163" s="150"/>
      <c r="AJ163" s="53"/>
    </row>
    <row r="164" spans="2:36" x14ac:dyDescent="0.25">
      <c r="B164" s="139"/>
      <c r="C164" s="176"/>
      <c r="D164" s="131"/>
      <c r="E164" s="46"/>
      <c r="F164" s="45"/>
      <c r="G164" s="45"/>
      <c r="H164" s="47"/>
      <c r="I164" s="48"/>
      <c r="J164" s="47"/>
      <c r="K164" s="49"/>
      <c r="L164" s="50"/>
      <c r="M164" s="64"/>
      <c r="N164" s="48"/>
      <c r="O164" s="46"/>
      <c r="P164" s="52"/>
      <c r="Q164" s="47"/>
      <c r="R164" s="52"/>
      <c r="S164" s="52"/>
      <c r="T164" s="45"/>
      <c r="U164" s="46"/>
      <c r="V164" s="45"/>
      <c r="W164" s="229"/>
      <c r="X164" s="236"/>
      <c r="Y164" s="142"/>
      <c r="Z164" s="159"/>
      <c r="AA164" s="152"/>
      <c r="AB164" s="159"/>
      <c r="AC164" s="152"/>
      <c r="AD164" s="159"/>
      <c r="AE164" s="152"/>
      <c r="AF164" s="159"/>
      <c r="AG164" s="152"/>
      <c r="AH164" s="159"/>
      <c r="AI164" s="150"/>
      <c r="AJ164" s="53"/>
    </row>
    <row r="165" spans="2:36" x14ac:dyDescent="0.25">
      <c r="B165" s="139"/>
      <c r="C165" s="176"/>
      <c r="D165" s="130"/>
      <c r="E165" s="55"/>
      <c r="F165" s="54"/>
      <c r="G165" s="54"/>
      <c r="H165" s="56"/>
      <c r="I165" s="57"/>
      <c r="J165" s="56"/>
      <c r="K165" s="58"/>
      <c r="L165" s="59"/>
      <c r="M165" s="64"/>
      <c r="N165" s="57"/>
      <c r="O165" s="55"/>
      <c r="P165" s="61"/>
      <c r="Q165" s="56"/>
      <c r="R165" s="61"/>
      <c r="S165" s="61"/>
      <c r="T165" s="54"/>
      <c r="U165" s="55"/>
      <c r="V165" s="54"/>
      <c r="W165" s="228"/>
      <c r="X165" s="235"/>
      <c r="Y165" s="144"/>
      <c r="Z165" s="158"/>
      <c r="AA165" s="167"/>
      <c r="AB165" s="158"/>
      <c r="AC165" s="167"/>
      <c r="AD165" s="158"/>
      <c r="AE165" s="167"/>
      <c r="AF165" s="158"/>
      <c r="AG165" s="167"/>
      <c r="AH165" s="158"/>
      <c r="AI165" s="149"/>
      <c r="AJ165" s="62"/>
    </row>
    <row r="166" spans="2:36" x14ac:dyDescent="0.25">
      <c r="B166" s="139"/>
      <c r="C166" s="176"/>
      <c r="D166" s="130"/>
      <c r="E166" s="55"/>
      <c r="F166" s="54"/>
      <c r="G166" s="54"/>
      <c r="H166" s="56"/>
      <c r="I166" s="57"/>
      <c r="J166" s="56"/>
      <c r="K166" s="58"/>
      <c r="L166" s="59"/>
      <c r="M166" s="64"/>
      <c r="N166" s="57"/>
      <c r="O166" s="55"/>
      <c r="P166" s="61"/>
      <c r="Q166" s="56"/>
      <c r="R166" s="61"/>
      <c r="S166" s="61"/>
      <c r="T166" s="54"/>
      <c r="U166" s="55"/>
      <c r="V166" s="54"/>
      <c r="W166" s="228"/>
      <c r="X166" s="235"/>
      <c r="Y166" s="144"/>
      <c r="Z166" s="158"/>
      <c r="AA166" s="167"/>
      <c r="AB166" s="158"/>
      <c r="AC166" s="167"/>
      <c r="AD166" s="158"/>
      <c r="AE166" s="167"/>
      <c r="AF166" s="158"/>
      <c r="AG166" s="167"/>
      <c r="AH166" s="158"/>
      <c r="AI166" s="149"/>
      <c r="AJ166" s="62"/>
    </row>
    <row r="167" spans="2:36" x14ac:dyDescent="0.25">
      <c r="B167" s="139"/>
      <c r="C167" s="176"/>
      <c r="D167" s="130"/>
      <c r="E167" s="55"/>
      <c r="F167" s="54"/>
      <c r="G167" s="54"/>
      <c r="H167" s="56"/>
      <c r="I167" s="57"/>
      <c r="J167" s="56"/>
      <c r="K167" s="58"/>
      <c r="L167" s="59"/>
      <c r="M167" s="64"/>
      <c r="N167" s="57"/>
      <c r="O167" s="55"/>
      <c r="P167" s="61"/>
      <c r="Q167" s="56"/>
      <c r="R167" s="61"/>
      <c r="S167" s="61"/>
      <c r="T167" s="54"/>
      <c r="U167" s="55"/>
      <c r="V167" s="54"/>
      <c r="W167" s="228"/>
      <c r="X167" s="235"/>
      <c r="Y167" s="144"/>
      <c r="Z167" s="158"/>
      <c r="AA167" s="167"/>
      <c r="AB167" s="158"/>
      <c r="AC167" s="167"/>
      <c r="AD167" s="158"/>
      <c r="AE167" s="167"/>
      <c r="AF167" s="158"/>
      <c r="AG167" s="167"/>
      <c r="AH167" s="158"/>
      <c r="AI167" s="149"/>
      <c r="AJ167" s="62"/>
    </row>
    <row r="168" spans="2:36" x14ac:dyDescent="0.25">
      <c r="B168" s="139"/>
      <c r="C168" s="176"/>
      <c r="D168" s="130"/>
      <c r="E168" s="55"/>
      <c r="F168" s="54"/>
      <c r="G168" s="54"/>
      <c r="H168" s="56"/>
      <c r="I168" s="57"/>
      <c r="J168" s="56"/>
      <c r="K168" s="58"/>
      <c r="L168" s="59"/>
      <c r="M168" s="64"/>
      <c r="N168" s="57"/>
      <c r="O168" s="57"/>
      <c r="P168" s="61"/>
      <c r="Q168" s="56"/>
      <c r="R168" s="61"/>
      <c r="S168" s="61"/>
      <c r="T168" s="54"/>
      <c r="U168" s="55"/>
      <c r="V168" s="54"/>
      <c r="W168" s="228"/>
      <c r="X168" s="235"/>
      <c r="Y168" s="144"/>
      <c r="Z168" s="158"/>
      <c r="AA168" s="167"/>
      <c r="AB168" s="158"/>
      <c r="AC168" s="167"/>
      <c r="AD168" s="158"/>
      <c r="AE168" s="167"/>
      <c r="AF168" s="158"/>
      <c r="AG168" s="167"/>
      <c r="AH168" s="158"/>
      <c r="AI168" s="149"/>
      <c r="AJ168" s="62"/>
    </row>
    <row r="169" spans="2:36" x14ac:dyDescent="0.25">
      <c r="B169" s="139"/>
      <c r="C169" s="176"/>
      <c r="D169" s="130"/>
      <c r="E169" s="55"/>
      <c r="F169" s="54"/>
      <c r="G169" s="54"/>
      <c r="H169" s="56"/>
      <c r="I169" s="57"/>
      <c r="J169" s="56"/>
      <c r="K169" s="58"/>
      <c r="L169" s="59"/>
      <c r="M169" s="64"/>
      <c r="N169" s="57"/>
      <c r="O169" s="55"/>
      <c r="P169" s="61"/>
      <c r="Q169" s="56"/>
      <c r="R169" s="61"/>
      <c r="S169" s="61"/>
      <c r="T169" s="54"/>
      <c r="U169" s="55"/>
      <c r="V169" s="54"/>
      <c r="W169" s="228"/>
      <c r="X169" s="235"/>
      <c r="Y169" s="144"/>
      <c r="Z169" s="158"/>
      <c r="AA169" s="167"/>
      <c r="AB169" s="158"/>
      <c r="AC169" s="167"/>
      <c r="AD169" s="158"/>
      <c r="AE169" s="167"/>
      <c r="AF169" s="158"/>
      <c r="AG169" s="167"/>
      <c r="AH169" s="158"/>
      <c r="AI169" s="149"/>
      <c r="AJ169" s="62"/>
    </row>
    <row r="170" spans="2:36" x14ac:dyDescent="0.25">
      <c r="B170" s="139"/>
      <c r="C170" s="176"/>
      <c r="D170" s="130"/>
      <c r="E170" s="55"/>
      <c r="F170" s="54"/>
      <c r="G170" s="54"/>
      <c r="H170" s="56"/>
      <c r="I170" s="57"/>
      <c r="J170" s="56"/>
      <c r="K170" s="58"/>
      <c r="L170" s="59"/>
      <c r="M170" s="64"/>
      <c r="N170" s="57"/>
      <c r="O170" s="55"/>
      <c r="P170" s="61"/>
      <c r="Q170" s="56"/>
      <c r="R170" s="61"/>
      <c r="S170" s="61"/>
      <c r="T170" s="54"/>
      <c r="U170" s="55"/>
      <c r="V170" s="54"/>
      <c r="W170" s="228"/>
      <c r="X170" s="235"/>
      <c r="Y170" s="144"/>
      <c r="Z170" s="158"/>
      <c r="AA170" s="167"/>
      <c r="AB170" s="158"/>
      <c r="AC170" s="167"/>
      <c r="AD170" s="158"/>
      <c r="AE170" s="167"/>
      <c r="AF170" s="158"/>
      <c r="AG170" s="167"/>
      <c r="AH170" s="158"/>
      <c r="AI170" s="149"/>
      <c r="AJ170" s="62"/>
    </row>
    <row r="171" spans="2:36" x14ac:dyDescent="0.25">
      <c r="B171" s="139"/>
      <c r="C171" s="176"/>
      <c r="D171" s="130"/>
      <c r="E171" s="55"/>
      <c r="F171" s="54"/>
      <c r="G171" s="54"/>
      <c r="H171" s="56"/>
      <c r="I171" s="57"/>
      <c r="J171" s="56"/>
      <c r="K171" s="58"/>
      <c r="L171" s="59"/>
      <c r="M171" s="64"/>
      <c r="N171" s="57"/>
      <c r="O171" s="55"/>
      <c r="P171" s="61"/>
      <c r="Q171" s="56"/>
      <c r="R171" s="61"/>
      <c r="S171" s="61"/>
      <c r="T171" s="54"/>
      <c r="U171" s="55"/>
      <c r="V171" s="54"/>
      <c r="W171" s="228"/>
      <c r="X171" s="235"/>
      <c r="Y171" s="144"/>
      <c r="Z171" s="158"/>
      <c r="AA171" s="167"/>
      <c r="AB171" s="158"/>
      <c r="AC171" s="167"/>
      <c r="AD171" s="158"/>
      <c r="AE171" s="167"/>
      <c r="AF171" s="158"/>
      <c r="AG171" s="167"/>
      <c r="AH171" s="158"/>
      <c r="AI171" s="149"/>
      <c r="AJ171" s="62"/>
    </row>
    <row r="172" spans="2:36" x14ac:dyDescent="0.25">
      <c r="B172" s="139"/>
      <c r="C172" s="176"/>
      <c r="D172" s="130"/>
      <c r="E172" s="55"/>
      <c r="F172" s="54"/>
      <c r="G172" s="54"/>
      <c r="H172" s="56"/>
      <c r="I172" s="57"/>
      <c r="J172" s="56"/>
      <c r="K172" s="58"/>
      <c r="L172" s="59"/>
      <c r="M172" s="64"/>
      <c r="N172" s="57"/>
      <c r="O172" s="55"/>
      <c r="P172" s="61"/>
      <c r="Q172" s="56"/>
      <c r="R172" s="61"/>
      <c r="S172" s="61"/>
      <c r="T172" s="54"/>
      <c r="U172" s="55"/>
      <c r="V172" s="54"/>
      <c r="W172" s="228"/>
      <c r="X172" s="235"/>
      <c r="Y172" s="144"/>
      <c r="Z172" s="158"/>
      <c r="AA172" s="167"/>
      <c r="AB172" s="158"/>
      <c r="AC172" s="167"/>
      <c r="AD172" s="158"/>
      <c r="AE172" s="167"/>
      <c r="AF172" s="158"/>
      <c r="AG172" s="167"/>
      <c r="AH172" s="158"/>
      <c r="AI172" s="149"/>
      <c r="AJ172" s="62"/>
    </row>
    <row r="173" spans="2:36" x14ac:dyDescent="0.25">
      <c r="B173" s="139"/>
      <c r="C173" s="176"/>
      <c r="D173" s="130"/>
      <c r="E173" s="55"/>
      <c r="F173" s="54"/>
      <c r="G173" s="54"/>
      <c r="H173" s="56"/>
      <c r="I173" s="57"/>
      <c r="J173" s="56"/>
      <c r="K173" s="58"/>
      <c r="L173" s="59"/>
      <c r="M173" s="64"/>
      <c r="N173" s="57"/>
      <c r="O173" s="55"/>
      <c r="P173" s="61"/>
      <c r="Q173" s="56"/>
      <c r="R173" s="61"/>
      <c r="S173" s="61"/>
      <c r="T173" s="54"/>
      <c r="U173" s="55"/>
      <c r="V173" s="54"/>
      <c r="W173" s="228"/>
      <c r="X173" s="235"/>
      <c r="Y173" s="144"/>
      <c r="Z173" s="158"/>
      <c r="AA173" s="167"/>
      <c r="AB173" s="158"/>
      <c r="AC173" s="167"/>
      <c r="AD173" s="158"/>
      <c r="AE173" s="167"/>
      <c r="AF173" s="158"/>
      <c r="AG173" s="167"/>
      <c r="AH173" s="158"/>
      <c r="AI173" s="149"/>
      <c r="AJ173" s="62"/>
    </row>
    <row r="174" spans="2:36" x14ac:dyDescent="0.25">
      <c r="B174" s="139"/>
      <c r="C174" s="176"/>
      <c r="D174" s="130"/>
      <c r="E174" s="55"/>
      <c r="F174" s="54"/>
      <c r="G174" s="54"/>
      <c r="H174" s="56"/>
      <c r="I174" s="57"/>
      <c r="J174" s="56"/>
      <c r="K174" s="58"/>
      <c r="L174" s="59"/>
      <c r="M174" s="64"/>
      <c r="N174" s="57"/>
      <c r="O174" s="55"/>
      <c r="P174" s="61"/>
      <c r="Q174" s="56"/>
      <c r="R174" s="61"/>
      <c r="S174" s="61"/>
      <c r="T174" s="54"/>
      <c r="U174" s="55"/>
      <c r="V174" s="54"/>
      <c r="W174" s="228"/>
      <c r="X174" s="235"/>
      <c r="Y174" s="144"/>
      <c r="Z174" s="158"/>
      <c r="AA174" s="167"/>
      <c r="AB174" s="158"/>
      <c r="AC174" s="167"/>
      <c r="AD174" s="158"/>
      <c r="AE174" s="167"/>
      <c r="AF174" s="158"/>
      <c r="AG174" s="167"/>
      <c r="AH174" s="158"/>
      <c r="AI174" s="149"/>
      <c r="AJ174" s="62"/>
    </row>
    <row r="175" spans="2:36" x14ac:dyDescent="0.25">
      <c r="B175" s="139"/>
      <c r="C175" s="176"/>
      <c r="D175" s="130"/>
      <c r="E175" s="55"/>
      <c r="F175" s="54"/>
      <c r="G175" s="54"/>
      <c r="H175" s="56"/>
      <c r="I175" s="57"/>
      <c r="J175" s="56"/>
      <c r="K175" s="58"/>
      <c r="L175" s="59"/>
      <c r="M175" s="64"/>
      <c r="N175" s="57"/>
      <c r="O175" s="55"/>
      <c r="P175" s="61"/>
      <c r="Q175" s="56"/>
      <c r="R175" s="61"/>
      <c r="S175" s="61"/>
      <c r="T175" s="54"/>
      <c r="U175" s="55"/>
      <c r="V175" s="54"/>
      <c r="W175" s="228"/>
      <c r="X175" s="235"/>
      <c r="Y175" s="144"/>
      <c r="Z175" s="158"/>
      <c r="AA175" s="167"/>
      <c r="AB175" s="158"/>
      <c r="AC175" s="167"/>
      <c r="AD175" s="158"/>
      <c r="AE175" s="167"/>
      <c r="AF175" s="158"/>
      <c r="AG175" s="167"/>
      <c r="AH175" s="158"/>
      <c r="AI175" s="149"/>
      <c r="AJ175" s="62"/>
    </row>
    <row r="176" spans="2:36" x14ac:dyDescent="0.25">
      <c r="B176" s="139"/>
      <c r="C176" s="176"/>
      <c r="D176" s="130"/>
      <c r="E176" s="55"/>
      <c r="F176" s="54"/>
      <c r="G176" s="54"/>
      <c r="H176" s="56"/>
      <c r="I176" s="57"/>
      <c r="J176" s="56"/>
      <c r="K176" s="58"/>
      <c r="L176" s="59"/>
      <c r="M176" s="64"/>
      <c r="N176" s="57"/>
      <c r="O176" s="55"/>
      <c r="P176" s="61"/>
      <c r="Q176" s="56"/>
      <c r="R176" s="61"/>
      <c r="S176" s="61"/>
      <c r="T176" s="54"/>
      <c r="U176" s="55"/>
      <c r="V176" s="54"/>
      <c r="W176" s="228"/>
      <c r="X176" s="235"/>
      <c r="Y176" s="144"/>
      <c r="Z176" s="158"/>
      <c r="AA176" s="167"/>
      <c r="AB176" s="158"/>
      <c r="AC176" s="167"/>
      <c r="AD176" s="158"/>
      <c r="AE176" s="167"/>
      <c r="AF176" s="158"/>
      <c r="AG176" s="167"/>
      <c r="AH176" s="158"/>
      <c r="AI176" s="149"/>
      <c r="AJ176" s="62"/>
    </row>
    <row r="177" spans="2:36" x14ac:dyDescent="0.25">
      <c r="B177" s="139"/>
      <c r="C177" s="176"/>
      <c r="D177" s="130"/>
      <c r="E177" s="55"/>
      <c r="F177" s="54"/>
      <c r="G177" s="54"/>
      <c r="H177" s="56"/>
      <c r="I177" s="57"/>
      <c r="J177" s="56"/>
      <c r="K177" s="58"/>
      <c r="L177" s="59"/>
      <c r="M177" s="64"/>
      <c r="N177" s="57"/>
      <c r="O177" s="55"/>
      <c r="P177" s="61"/>
      <c r="Q177" s="56"/>
      <c r="R177" s="61"/>
      <c r="S177" s="61"/>
      <c r="T177" s="54"/>
      <c r="U177" s="55"/>
      <c r="V177" s="54"/>
      <c r="W177" s="228"/>
      <c r="X177" s="235"/>
      <c r="Y177" s="144"/>
      <c r="Z177" s="158"/>
      <c r="AA177" s="167"/>
      <c r="AB177" s="158"/>
      <c r="AC177" s="167"/>
      <c r="AD177" s="158"/>
      <c r="AE177" s="167"/>
      <c r="AF177" s="158"/>
      <c r="AG177" s="167"/>
      <c r="AH177" s="158"/>
      <c r="AI177" s="149"/>
      <c r="AJ177" s="62"/>
    </row>
    <row r="178" spans="2:36" x14ac:dyDescent="0.25">
      <c r="B178" s="139"/>
      <c r="C178" s="176"/>
      <c r="D178" s="130"/>
      <c r="E178" s="55"/>
      <c r="F178" s="54"/>
      <c r="G178" s="54"/>
      <c r="H178" s="56"/>
      <c r="I178" s="57"/>
      <c r="J178" s="56"/>
      <c r="K178" s="58"/>
      <c r="L178" s="59"/>
      <c r="M178" s="64"/>
      <c r="N178" s="57"/>
      <c r="O178" s="55"/>
      <c r="P178" s="61"/>
      <c r="Q178" s="56"/>
      <c r="R178" s="61"/>
      <c r="S178" s="61"/>
      <c r="T178" s="54"/>
      <c r="U178" s="55"/>
      <c r="V178" s="54"/>
      <c r="W178" s="228"/>
      <c r="X178" s="235"/>
      <c r="Y178" s="144"/>
      <c r="Z178" s="158"/>
      <c r="AA178" s="167"/>
      <c r="AB178" s="158"/>
      <c r="AC178" s="167"/>
      <c r="AD178" s="158"/>
      <c r="AE178" s="167"/>
      <c r="AF178" s="158"/>
      <c r="AG178" s="167"/>
      <c r="AH178" s="158"/>
      <c r="AI178" s="149"/>
      <c r="AJ178" s="62"/>
    </row>
    <row r="179" spans="2:36" x14ac:dyDescent="0.25">
      <c r="B179" s="139"/>
      <c r="C179" s="176"/>
      <c r="D179" s="130"/>
      <c r="E179" s="55"/>
      <c r="F179" s="54"/>
      <c r="G179" s="54"/>
      <c r="H179" s="56"/>
      <c r="I179" s="57"/>
      <c r="J179" s="56"/>
      <c r="K179" s="58"/>
      <c r="L179" s="59"/>
      <c r="M179" s="64"/>
      <c r="N179" s="57"/>
      <c r="O179" s="55"/>
      <c r="P179" s="61"/>
      <c r="Q179" s="56"/>
      <c r="R179" s="61"/>
      <c r="S179" s="61"/>
      <c r="T179" s="54"/>
      <c r="U179" s="55"/>
      <c r="V179" s="54"/>
      <c r="W179" s="228"/>
      <c r="X179" s="235"/>
      <c r="Y179" s="144"/>
      <c r="Z179" s="158"/>
      <c r="AA179" s="167"/>
      <c r="AB179" s="158"/>
      <c r="AC179" s="167"/>
      <c r="AD179" s="158"/>
      <c r="AE179" s="167"/>
      <c r="AF179" s="158"/>
      <c r="AG179" s="167"/>
      <c r="AH179" s="158"/>
      <c r="AI179" s="149"/>
      <c r="AJ179" s="62"/>
    </row>
    <row r="180" spans="2:36" x14ac:dyDescent="0.25">
      <c r="B180" s="139"/>
      <c r="C180" s="176"/>
      <c r="D180" s="130"/>
      <c r="E180" s="55"/>
      <c r="F180" s="54"/>
      <c r="G180" s="54"/>
      <c r="H180" s="56"/>
      <c r="I180" s="57"/>
      <c r="J180" s="56"/>
      <c r="K180" s="58"/>
      <c r="L180" s="59"/>
      <c r="M180" s="64"/>
      <c r="N180" s="57"/>
      <c r="O180" s="55"/>
      <c r="P180" s="61"/>
      <c r="Q180" s="56"/>
      <c r="R180" s="61"/>
      <c r="S180" s="61"/>
      <c r="T180" s="54"/>
      <c r="U180" s="55"/>
      <c r="V180" s="54"/>
      <c r="W180" s="228"/>
      <c r="X180" s="235"/>
      <c r="Y180" s="144"/>
      <c r="Z180" s="158"/>
      <c r="AA180" s="167"/>
      <c r="AB180" s="158"/>
      <c r="AC180" s="167"/>
      <c r="AD180" s="158"/>
      <c r="AE180" s="167"/>
      <c r="AF180" s="158"/>
      <c r="AG180" s="167"/>
      <c r="AH180" s="158"/>
      <c r="AI180" s="149"/>
      <c r="AJ180" s="62"/>
    </row>
    <row r="181" spans="2:36" x14ac:dyDescent="0.25">
      <c r="B181" s="139"/>
      <c r="C181" s="176"/>
      <c r="D181" s="130"/>
      <c r="E181" s="55"/>
      <c r="F181" s="54"/>
      <c r="G181" s="54"/>
      <c r="H181" s="56"/>
      <c r="I181" s="57"/>
      <c r="J181" s="56"/>
      <c r="K181" s="58"/>
      <c r="L181" s="59"/>
      <c r="M181" s="64"/>
      <c r="N181" s="57"/>
      <c r="O181" s="55"/>
      <c r="P181" s="61"/>
      <c r="Q181" s="56"/>
      <c r="R181" s="61"/>
      <c r="S181" s="61"/>
      <c r="T181" s="54"/>
      <c r="U181" s="55"/>
      <c r="V181" s="54"/>
      <c r="W181" s="228"/>
      <c r="X181" s="235"/>
      <c r="Y181" s="144"/>
      <c r="Z181" s="158"/>
      <c r="AA181" s="167"/>
      <c r="AB181" s="158"/>
      <c r="AC181" s="167"/>
      <c r="AD181" s="158"/>
      <c r="AE181" s="167"/>
      <c r="AF181" s="158"/>
      <c r="AG181" s="167"/>
      <c r="AH181" s="158"/>
      <c r="AI181" s="149"/>
      <c r="AJ181" s="62"/>
    </row>
    <row r="182" spans="2:36" x14ac:dyDescent="0.25">
      <c r="B182" s="139"/>
      <c r="C182" s="176"/>
      <c r="D182" s="130"/>
      <c r="E182" s="55"/>
      <c r="F182" s="54"/>
      <c r="G182" s="54"/>
      <c r="H182" s="56"/>
      <c r="I182" s="57"/>
      <c r="J182" s="56"/>
      <c r="K182" s="58"/>
      <c r="L182" s="59"/>
      <c r="M182" s="64"/>
      <c r="N182" s="57"/>
      <c r="O182" s="55"/>
      <c r="P182" s="61"/>
      <c r="Q182" s="56"/>
      <c r="R182" s="61"/>
      <c r="S182" s="61"/>
      <c r="T182" s="54"/>
      <c r="U182" s="55"/>
      <c r="V182" s="54"/>
      <c r="W182" s="228"/>
      <c r="X182" s="235"/>
      <c r="Y182" s="144"/>
      <c r="Z182" s="158"/>
      <c r="AA182" s="167"/>
      <c r="AB182" s="158"/>
      <c r="AC182" s="167"/>
      <c r="AD182" s="158"/>
      <c r="AE182" s="167"/>
      <c r="AF182" s="158"/>
      <c r="AG182" s="167"/>
      <c r="AH182" s="158"/>
      <c r="AI182" s="149"/>
      <c r="AJ182" s="62"/>
    </row>
    <row r="183" spans="2:36" x14ac:dyDescent="0.25">
      <c r="B183" s="139"/>
      <c r="C183" s="176"/>
      <c r="D183" s="130"/>
      <c r="E183" s="55"/>
      <c r="F183" s="54"/>
      <c r="G183" s="54"/>
      <c r="H183" s="56"/>
      <c r="I183" s="57"/>
      <c r="J183" s="56"/>
      <c r="K183" s="58"/>
      <c r="L183" s="59"/>
      <c r="M183" s="64"/>
      <c r="N183" s="57"/>
      <c r="O183" s="57"/>
      <c r="P183" s="61"/>
      <c r="Q183" s="56"/>
      <c r="R183" s="61"/>
      <c r="S183" s="61"/>
      <c r="T183" s="54"/>
      <c r="U183" s="55"/>
      <c r="V183" s="54"/>
      <c r="W183" s="228"/>
      <c r="X183" s="235"/>
      <c r="Y183" s="144"/>
      <c r="Z183" s="158"/>
      <c r="AA183" s="167"/>
      <c r="AB183" s="158"/>
      <c r="AC183" s="167"/>
      <c r="AD183" s="158"/>
      <c r="AE183" s="167"/>
      <c r="AF183" s="158"/>
      <c r="AG183" s="167"/>
      <c r="AH183" s="158"/>
      <c r="AI183" s="149"/>
      <c r="AJ183" s="62"/>
    </row>
    <row r="184" spans="2:36" x14ac:dyDescent="0.25">
      <c r="B184" s="139"/>
      <c r="C184" s="176"/>
      <c r="D184" s="130"/>
      <c r="E184" s="55"/>
      <c r="F184" s="54"/>
      <c r="G184" s="54"/>
      <c r="H184" s="56"/>
      <c r="I184" s="57"/>
      <c r="J184" s="56"/>
      <c r="K184" s="58"/>
      <c r="L184" s="59"/>
      <c r="M184" s="64"/>
      <c r="N184" s="57"/>
      <c r="O184" s="57"/>
      <c r="P184" s="61"/>
      <c r="Q184" s="56"/>
      <c r="R184" s="61"/>
      <c r="S184" s="61"/>
      <c r="T184" s="54"/>
      <c r="U184" s="55"/>
      <c r="V184" s="54"/>
      <c r="W184" s="228"/>
      <c r="X184" s="235"/>
      <c r="Y184" s="144"/>
      <c r="Z184" s="158"/>
      <c r="AA184" s="167"/>
      <c r="AB184" s="158"/>
      <c r="AC184" s="167"/>
      <c r="AD184" s="158"/>
      <c r="AE184" s="167"/>
      <c r="AF184" s="158"/>
      <c r="AG184" s="167"/>
      <c r="AH184" s="158"/>
      <c r="AI184" s="149"/>
      <c r="AJ184" s="62"/>
    </row>
    <row r="185" spans="2:36" x14ac:dyDescent="0.25">
      <c r="B185" s="139"/>
      <c r="C185" s="176"/>
      <c r="D185" s="130"/>
      <c r="E185" s="55"/>
      <c r="F185" s="54"/>
      <c r="G185" s="54"/>
      <c r="H185" s="56"/>
      <c r="I185" s="57"/>
      <c r="J185" s="56"/>
      <c r="K185" s="58"/>
      <c r="L185" s="59"/>
      <c r="M185" s="64"/>
      <c r="N185" s="57"/>
      <c r="O185" s="57"/>
      <c r="P185" s="61"/>
      <c r="Q185" s="56"/>
      <c r="R185" s="61"/>
      <c r="S185" s="61"/>
      <c r="T185" s="54"/>
      <c r="U185" s="55"/>
      <c r="V185" s="54"/>
      <c r="W185" s="228"/>
      <c r="X185" s="235"/>
      <c r="Y185" s="144"/>
      <c r="Z185" s="158"/>
      <c r="AA185" s="167"/>
      <c r="AB185" s="158"/>
      <c r="AC185" s="167"/>
      <c r="AD185" s="158"/>
      <c r="AE185" s="167"/>
      <c r="AF185" s="158"/>
      <c r="AG185" s="167"/>
      <c r="AH185" s="158"/>
      <c r="AI185" s="149"/>
      <c r="AJ185" s="62"/>
    </row>
    <row r="186" spans="2:36" x14ac:dyDescent="0.25">
      <c r="B186" s="139"/>
      <c r="C186" s="176"/>
      <c r="D186" s="130"/>
      <c r="E186" s="55"/>
      <c r="F186" s="54"/>
      <c r="G186" s="54"/>
      <c r="H186" s="56"/>
      <c r="I186" s="57"/>
      <c r="J186" s="56"/>
      <c r="K186" s="58"/>
      <c r="L186" s="59"/>
      <c r="M186" s="64"/>
      <c r="N186" s="57"/>
      <c r="O186" s="57"/>
      <c r="P186" s="61"/>
      <c r="Q186" s="56"/>
      <c r="R186" s="61"/>
      <c r="S186" s="61"/>
      <c r="T186" s="54"/>
      <c r="U186" s="55"/>
      <c r="V186" s="54"/>
      <c r="W186" s="228"/>
      <c r="X186" s="235"/>
      <c r="Y186" s="144"/>
      <c r="Z186" s="158"/>
      <c r="AA186" s="167"/>
      <c r="AB186" s="158"/>
      <c r="AC186" s="167"/>
      <c r="AD186" s="158"/>
      <c r="AE186" s="167"/>
      <c r="AF186" s="158"/>
      <c r="AG186" s="167"/>
      <c r="AH186" s="158"/>
      <c r="AI186" s="149"/>
      <c r="AJ186" s="62"/>
    </row>
    <row r="187" spans="2:36" x14ac:dyDescent="0.25">
      <c r="B187" s="139"/>
      <c r="C187" s="176"/>
      <c r="D187" s="130"/>
      <c r="E187" s="55"/>
      <c r="F187" s="54"/>
      <c r="G187" s="54"/>
      <c r="H187" s="56"/>
      <c r="I187" s="57"/>
      <c r="J187" s="56"/>
      <c r="K187" s="58"/>
      <c r="L187" s="59"/>
      <c r="M187" s="64"/>
      <c r="N187" s="57"/>
      <c r="O187" s="55"/>
      <c r="P187" s="61"/>
      <c r="Q187" s="56"/>
      <c r="R187" s="61"/>
      <c r="S187" s="61"/>
      <c r="T187" s="54"/>
      <c r="U187" s="55"/>
      <c r="V187" s="54"/>
      <c r="W187" s="228"/>
      <c r="X187" s="235"/>
      <c r="Y187" s="144"/>
      <c r="Z187" s="158"/>
      <c r="AA187" s="167"/>
      <c r="AB187" s="158"/>
      <c r="AC187" s="167"/>
      <c r="AD187" s="158"/>
      <c r="AE187" s="167"/>
      <c r="AF187" s="158"/>
      <c r="AG187" s="167"/>
      <c r="AH187" s="158"/>
      <c r="AI187" s="149"/>
      <c r="AJ187" s="62"/>
    </row>
    <row r="188" spans="2:36" x14ac:dyDescent="0.25">
      <c r="B188" s="139"/>
      <c r="C188" s="176"/>
      <c r="D188" s="130"/>
      <c r="E188" s="55"/>
      <c r="F188" s="54"/>
      <c r="G188" s="54"/>
      <c r="H188" s="56"/>
      <c r="I188" s="57"/>
      <c r="J188" s="56"/>
      <c r="K188" s="58"/>
      <c r="L188" s="59"/>
      <c r="M188" s="64"/>
      <c r="N188" s="57"/>
      <c r="O188" s="55"/>
      <c r="P188" s="61"/>
      <c r="Q188" s="56"/>
      <c r="R188" s="61"/>
      <c r="S188" s="61"/>
      <c r="T188" s="54"/>
      <c r="U188" s="55"/>
      <c r="V188" s="54"/>
      <c r="W188" s="228"/>
      <c r="X188" s="235"/>
      <c r="Y188" s="144"/>
      <c r="Z188" s="158"/>
      <c r="AA188" s="167"/>
      <c r="AB188" s="158"/>
      <c r="AC188" s="167"/>
      <c r="AD188" s="158"/>
      <c r="AE188" s="167"/>
      <c r="AF188" s="158"/>
      <c r="AG188" s="167"/>
      <c r="AH188" s="158"/>
      <c r="AI188" s="149"/>
      <c r="AJ188" s="62"/>
    </row>
    <row r="189" spans="2:36" x14ac:dyDescent="0.25">
      <c r="B189" s="139"/>
      <c r="C189" s="176"/>
      <c r="D189" s="130"/>
      <c r="E189" s="55"/>
      <c r="F189" s="54"/>
      <c r="G189" s="54"/>
      <c r="H189" s="56"/>
      <c r="I189" s="57"/>
      <c r="J189" s="56"/>
      <c r="K189" s="58"/>
      <c r="L189" s="59"/>
      <c r="M189" s="64"/>
      <c r="N189" s="57"/>
      <c r="O189" s="55"/>
      <c r="P189" s="61"/>
      <c r="Q189" s="56"/>
      <c r="R189" s="61"/>
      <c r="S189" s="61"/>
      <c r="T189" s="54"/>
      <c r="U189" s="55"/>
      <c r="V189" s="54"/>
      <c r="W189" s="228"/>
      <c r="X189" s="235"/>
      <c r="Y189" s="144"/>
      <c r="Z189" s="158"/>
      <c r="AA189" s="167"/>
      <c r="AB189" s="158"/>
      <c r="AC189" s="167"/>
      <c r="AD189" s="158"/>
      <c r="AE189" s="167"/>
      <c r="AF189" s="158"/>
      <c r="AG189" s="167"/>
      <c r="AH189" s="158"/>
      <c r="AI189" s="149"/>
      <c r="AJ189" s="62"/>
    </row>
    <row r="190" spans="2:36" x14ac:dyDescent="0.25">
      <c r="B190" s="139"/>
      <c r="C190" s="176"/>
      <c r="D190" s="130"/>
      <c r="E190" s="55"/>
      <c r="F190" s="54"/>
      <c r="G190" s="54"/>
      <c r="H190" s="56"/>
      <c r="I190" s="57"/>
      <c r="J190" s="56"/>
      <c r="K190" s="58"/>
      <c r="L190" s="59"/>
      <c r="M190" s="64"/>
      <c r="N190" s="57"/>
      <c r="O190" s="55"/>
      <c r="P190" s="61"/>
      <c r="Q190" s="56"/>
      <c r="R190" s="61"/>
      <c r="S190" s="61"/>
      <c r="T190" s="54"/>
      <c r="U190" s="55"/>
      <c r="V190" s="54"/>
      <c r="W190" s="228"/>
      <c r="X190" s="235"/>
      <c r="Y190" s="144"/>
      <c r="Z190" s="158"/>
      <c r="AA190" s="167"/>
      <c r="AB190" s="158"/>
      <c r="AC190" s="167"/>
      <c r="AD190" s="158"/>
      <c r="AE190" s="167"/>
      <c r="AF190" s="158"/>
      <c r="AG190" s="167"/>
      <c r="AH190" s="158"/>
      <c r="AI190" s="149"/>
      <c r="AJ190" s="62"/>
    </row>
    <row r="191" spans="2:36" x14ac:dyDescent="0.25">
      <c r="B191" s="139"/>
      <c r="C191" s="176"/>
      <c r="D191" s="130"/>
      <c r="E191" s="55"/>
      <c r="F191" s="54"/>
      <c r="G191" s="54"/>
      <c r="H191" s="56"/>
      <c r="I191" s="57"/>
      <c r="J191" s="56"/>
      <c r="K191" s="58"/>
      <c r="L191" s="59"/>
      <c r="M191" s="64"/>
      <c r="N191" s="57"/>
      <c r="O191" s="57"/>
      <c r="P191" s="61"/>
      <c r="Q191" s="56"/>
      <c r="R191" s="61"/>
      <c r="S191" s="61"/>
      <c r="T191" s="54"/>
      <c r="U191" s="55"/>
      <c r="V191" s="54"/>
      <c r="W191" s="228"/>
      <c r="X191" s="235"/>
      <c r="Y191" s="144"/>
      <c r="Z191" s="158"/>
      <c r="AA191" s="167"/>
      <c r="AB191" s="158"/>
      <c r="AC191" s="167"/>
      <c r="AD191" s="158"/>
      <c r="AE191" s="167"/>
      <c r="AF191" s="158"/>
      <c r="AG191" s="167"/>
      <c r="AH191" s="158"/>
      <c r="AI191" s="149"/>
      <c r="AJ191" s="62"/>
    </row>
    <row r="192" spans="2:36" x14ac:dyDescent="0.25">
      <c r="B192" s="139"/>
      <c r="C192" s="176"/>
      <c r="D192" s="130"/>
      <c r="E192" s="55"/>
      <c r="F192" s="54"/>
      <c r="G192" s="54"/>
      <c r="H192" s="56"/>
      <c r="I192" s="57"/>
      <c r="J192" s="56"/>
      <c r="K192" s="58"/>
      <c r="L192" s="59"/>
      <c r="M192" s="64"/>
      <c r="N192" s="57"/>
      <c r="O192" s="57"/>
      <c r="P192" s="61"/>
      <c r="Q192" s="56"/>
      <c r="R192" s="61"/>
      <c r="S192" s="61"/>
      <c r="T192" s="54"/>
      <c r="U192" s="55"/>
      <c r="V192" s="54"/>
      <c r="W192" s="228"/>
      <c r="X192" s="235"/>
      <c r="Y192" s="144"/>
      <c r="Z192" s="158"/>
      <c r="AA192" s="167"/>
      <c r="AB192" s="158"/>
      <c r="AC192" s="167"/>
      <c r="AD192" s="158"/>
      <c r="AE192" s="167"/>
      <c r="AF192" s="158"/>
      <c r="AG192" s="167"/>
      <c r="AH192" s="158"/>
      <c r="AI192" s="149"/>
      <c r="AJ192" s="62"/>
    </row>
    <row r="193" spans="2:36" x14ac:dyDescent="0.25">
      <c r="B193" s="139"/>
      <c r="C193" s="176"/>
      <c r="D193" s="130"/>
      <c r="E193" s="55"/>
      <c r="F193" s="54"/>
      <c r="G193" s="54"/>
      <c r="H193" s="56"/>
      <c r="I193" s="57"/>
      <c r="J193" s="56"/>
      <c r="K193" s="58"/>
      <c r="L193" s="59"/>
      <c r="M193" s="64"/>
      <c r="N193" s="57"/>
      <c r="O193" s="55"/>
      <c r="P193" s="61"/>
      <c r="Q193" s="56"/>
      <c r="R193" s="61"/>
      <c r="S193" s="61"/>
      <c r="T193" s="54"/>
      <c r="U193" s="55"/>
      <c r="V193" s="54"/>
      <c r="W193" s="228"/>
      <c r="X193" s="235"/>
      <c r="Y193" s="144"/>
      <c r="Z193" s="158"/>
      <c r="AA193" s="167"/>
      <c r="AB193" s="158"/>
      <c r="AC193" s="167"/>
      <c r="AD193" s="158"/>
      <c r="AE193" s="167"/>
      <c r="AF193" s="158"/>
      <c r="AG193" s="167"/>
      <c r="AH193" s="158"/>
      <c r="AI193" s="149"/>
      <c r="AJ193" s="62"/>
    </row>
    <row r="194" spans="2:36" x14ac:dyDescent="0.25">
      <c r="B194" s="139"/>
      <c r="C194" s="176"/>
      <c r="D194" s="130"/>
      <c r="E194" s="55"/>
      <c r="F194" s="54"/>
      <c r="G194" s="54"/>
      <c r="H194" s="56"/>
      <c r="I194" s="57"/>
      <c r="J194" s="56"/>
      <c r="K194" s="58"/>
      <c r="L194" s="59"/>
      <c r="M194" s="64"/>
      <c r="N194" s="57"/>
      <c r="O194" s="55"/>
      <c r="P194" s="61"/>
      <c r="Q194" s="56"/>
      <c r="R194" s="61"/>
      <c r="S194" s="61"/>
      <c r="T194" s="54"/>
      <c r="U194" s="55"/>
      <c r="V194" s="54"/>
      <c r="W194" s="228"/>
      <c r="X194" s="235"/>
      <c r="Y194" s="144"/>
      <c r="Z194" s="158"/>
      <c r="AA194" s="167"/>
      <c r="AB194" s="158"/>
      <c r="AC194" s="167"/>
      <c r="AD194" s="158"/>
      <c r="AE194" s="167"/>
      <c r="AF194" s="158"/>
      <c r="AG194" s="167"/>
      <c r="AH194" s="158"/>
      <c r="AI194" s="149"/>
      <c r="AJ194" s="62"/>
    </row>
    <row r="195" spans="2:36" x14ac:dyDescent="0.25">
      <c r="B195" s="139"/>
      <c r="C195" s="176"/>
      <c r="D195" s="130"/>
      <c r="E195" s="55"/>
      <c r="F195" s="54"/>
      <c r="G195" s="54"/>
      <c r="H195" s="56"/>
      <c r="I195" s="57"/>
      <c r="J195" s="56"/>
      <c r="K195" s="58"/>
      <c r="L195" s="59"/>
      <c r="M195" s="64"/>
      <c r="N195" s="57"/>
      <c r="O195" s="55"/>
      <c r="P195" s="61"/>
      <c r="Q195" s="56"/>
      <c r="R195" s="61"/>
      <c r="S195" s="61"/>
      <c r="T195" s="54"/>
      <c r="U195" s="55"/>
      <c r="V195" s="54"/>
      <c r="W195" s="228"/>
      <c r="X195" s="235"/>
      <c r="Y195" s="144"/>
      <c r="Z195" s="158"/>
      <c r="AA195" s="167"/>
      <c r="AB195" s="158"/>
      <c r="AC195" s="167"/>
      <c r="AD195" s="158"/>
      <c r="AE195" s="167"/>
      <c r="AF195" s="158"/>
      <c r="AG195" s="167"/>
      <c r="AH195" s="158"/>
      <c r="AI195" s="149"/>
      <c r="AJ195" s="62"/>
    </row>
    <row r="196" spans="2:36" x14ac:dyDescent="0.25">
      <c r="B196" s="139"/>
      <c r="C196" s="176"/>
      <c r="D196" s="130"/>
      <c r="E196" s="55"/>
      <c r="F196" s="54"/>
      <c r="G196" s="54"/>
      <c r="H196" s="56"/>
      <c r="I196" s="57"/>
      <c r="J196" s="56"/>
      <c r="K196" s="58"/>
      <c r="L196" s="59"/>
      <c r="M196" s="64"/>
      <c r="N196" s="57"/>
      <c r="O196" s="55"/>
      <c r="P196" s="61"/>
      <c r="Q196" s="56"/>
      <c r="R196" s="61"/>
      <c r="S196" s="61"/>
      <c r="T196" s="54"/>
      <c r="U196" s="55"/>
      <c r="V196" s="54"/>
      <c r="W196" s="228"/>
      <c r="X196" s="235"/>
      <c r="Y196" s="144"/>
      <c r="Z196" s="158"/>
      <c r="AA196" s="167"/>
      <c r="AB196" s="158"/>
      <c r="AC196" s="167"/>
      <c r="AD196" s="158"/>
      <c r="AE196" s="167"/>
      <c r="AF196" s="158"/>
      <c r="AG196" s="167"/>
      <c r="AH196" s="158"/>
      <c r="AI196" s="149"/>
      <c r="AJ196" s="62"/>
    </row>
    <row r="197" spans="2:36" x14ac:dyDescent="0.25">
      <c r="B197" s="139"/>
      <c r="C197" s="176"/>
      <c r="D197" s="130"/>
      <c r="E197" s="55"/>
      <c r="F197" s="54"/>
      <c r="G197" s="54"/>
      <c r="H197" s="56"/>
      <c r="I197" s="57"/>
      <c r="J197" s="56"/>
      <c r="K197" s="58"/>
      <c r="L197" s="59"/>
      <c r="M197" s="64"/>
      <c r="N197" s="57"/>
      <c r="O197" s="57"/>
      <c r="P197" s="61"/>
      <c r="Q197" s="56"/>
      <c r="R197" s="61"/>
      <c r="S197" s="61"/>
      <c r="T197" s="54"/>
      <c r="U197" s="55"/>
      <c r="V197" s="54"/>
      <c r="W197" s="228"/>
      <c r="X197" s="235"/>
      <c r="Y197" s="144"/>
      <c r="Z197" s="158"/>
      <c r="AA197" s="167"/>
      <c r="AB197" s="158"/>
      <c r="AC197" s="167"/>
      <c r="AD197" s="158"/>
      <c r="AE197" s="167"/>
      <c r="AF197" s="158"/>
      <c r="AG197" s="167"/>
      <c r="AH197" s="158"/>
      <c r="AI197" s="149"/>
      <c r="AJ197" s="62"/>
    </row>
    <row r="198" spans="2:36" x14ac:dyDescent="0.25">
      <c r="B198" s="139"/>
      <c r="C198" s="176"/>
      <c r="D198" s="130"/>
      <c r="E198" s="55"/>
      <c r="F198" s="54"/>
      <c r="G198" s="54"/>
      <c r="H198" s="56"/>
      <c r="I198" s="57"/>
      <c r="J198" s="56"/>
      <c r="K198" s="58"/>
      <c r="L198" s="59"/>
      <c r="M198" s="64"/>
      <c r="N198" s="57"/>
      <c r="O198" s="55"/>
      <c r="P198" s="61"/>
      <c r="Q198" s="56"/>
      <c r="R198" s="61"/>
      <c r="S198" s="61"/>
      <c r="T198" s="54"/>
      <c r="U198" s="55"/>
      <c r="V198" s="54"/>
      <c r="W198" s="228"/>
      <c r="X198" s="235"/>
      <c r="Y198" s="144"/>
      <c r="Z198" s="158"/>
      <c r="AA198" s="167"/>
      <c r="AB198" s="158"/>
      <c r="AC198" s="167"/>
      <c r="AD198" s="158"/>
      <c r="AE198" s="167"/>
      <c r="AF198" s="158"/>
      <c r="AG198" s="167"/>
      <c r="AH198" s="158"/>
      <c r="AI198" s="149"/>
      <c r="AJ198" s="62"/>
    </row>
    <row r="199" spans="2:36" x14ac:dyDescent="0.25">
      <c r="B199" s="139"/>
      <c r="C199" s="176"/>
      <c r="D199" s="130"/>
      <c r="E199" s="55"/>
      <c r="F199" s="54"/>
      <c r="G199" s="54"/>
      <c r="H199" s="56"/>
      <c r="I199" s="57"/>
      <c r="J199" s="56"/>
      <c r="K199" s="58"/>
      <c r="L199" s="59"/>
      <c r="M199" s="64"/>
      <c r="N199" s="57"/>
      <c r="O199" s="55"/>
      <c r="P199" s="61"/>
      <c r="Q199" s="56"/>
      <c r="R199" s="61"/>
      <c r="S199" s="61"/>
      <c r="T199" s="54"/>
      <c r="U199" s="55"/>
      <c r="V199" s="54"/>
      <c r="W199" s="228"/>
      <c r="X199" s="235"/>
      <c r="Y199" s="144"/>
      <c r="Z199" s="158"/>
      <c r="AA199" s="167"/>
      <c r="AB199" s="158"/>
      <c r="AC199" s="167"/>
      <c r="AD199" s="158"/>
      <c r="AE199" s="167"/>
      <c r="AF199" s="158"/>
      <c r="AG199" s="167"/>
      <c r="AH199" s="158"/>
      <c r="AI199" s="149"/>
      <c r="AJ199" s="62"/>
    </row>
    <row r="200" spans="2:36" x14ac:dyDescent="0.25">
      <c r="B200" s="139"/>
      <c r="C200" s="176"/>
      <c r="D200" s="130"/>
      <c r="E200" s="55"/>
      <c r="F200" s="54"/>
      <c r="G200" s="54"/>
      <c r="H200" s="56"/>
      <c r="I200" s="57"/>
      <c r="J200" s="56"/>
      <c r="K200" s="58"/>
      <c r="L200" s="59"/>
      <c r="M200" s="64"/>
      <c r="N200" s="57"/>
      <c r="O200" s="55"/>
      <c r="P200" s="61"/>
      <c r="Q200" s="56"/>
      <c r="R200" s="61"/>
      <c r="S200" s="61"/>
      <c r="T200" s="54"/>
      <c r="U200" s="55"/>
      <c r="V200" s="54"/>
      <c r="W200" s="228"/>
      <c r="X200" s="235"/>
      <c r="Y200" s="144"/>
      <c r="Z200" s="158"/>
      <c r="AA200" s="167"/>
      <c r="AB200" s="158"/>
      <c r="AC200" s="167"/>
      <c r="AD200" s="158"/>
      <c r="AE200" s="167"/>
      <c r="AF200" s="158"/>
      <c r="AG200" s="167"/>
      <c r="AH200" s="158"/>
      <c r="AI200" s="149"/>
      <c r="AJ200" s="62"/>
    </row>
    <row r="201" spans="2:36" x14ac:dyDescent="0.25">
      <c r="B201" s="139"/>
      <c r="C201" s="176"/>
      <c r="D201" s="130"/>
      <c r="E201" s="55"/>
      <c r="F201" s="54"/>
      <c r="G201" s="54"/>
      <c r="H201" s="56"/>
      <c r="I201" s="57"/>
      <c r="J201" s="56"/>
      <c r="K201" s="58"/>
      <c r="L201" s="59"/>
      <c r="M201" s="64"/>
      <c r="N201" s="57"/>
      <c r="O201" s="57"/>
      <c r="P201" s="61"/>
      <c r="Q201" s="56"/>
      <c r="R201" s="61"/>
      <c r="S201" s="61"/>
      <c r="T201" s="54"/>
      <c r="U201" s="55"/>
      <c r="V201" s="54"/>
      <c r="W201" s="228"/>
      <c r="X201" s="235"/>
      <c r="Y201" s="144"/>
      <c r="Z201" s="158"/>
      <c r="AA201" s="167"/>
      <c r="AB201" s="158"/>
      <c r="AC201" s="167"/>
      <c r="AD201" s="158"/>
      <c r="AE201" s="167"/>
      <c r="AF201" s="158"/>
      <c r="AG201" s="167"/>
      <c r="AH201" s="158"/>
      <c r="AI201" s="149"/>
      <c r="AJ201" s="62"/>
    </row>
    <row r="202" spans="2:36" x14ac:dyDescent="0.25">
      <c r="B202" s="139"/>
      <c r="C202" s="176"/>
      <c r="D202" s="130"/>
      <c r="E202" s="55"/>
      <c r="F202" s="54"/>
      <c r="G202" s="54"/>
      <c r="H202" s="56"/>
      <c r="I202" s="57"/>
      <c r="J202" s="56"/>
      <c r="K202" s="58"/>
      <c r="L202" s="59"/>
      <c r="M202" s="64"/>
      <c r="N202" s="57"/>
      <c r="O202" s="55"/>
      <c r="P202" s="61"/>
      <c r="Q202" s="56"/>
      <c r="R202" s="61"/>
      <c r="S202" s="61"/>
      <c r="T202" s="54"/>
      <c r="U202" s="55"/>
      <c r="V202" s="54"/>
      <c r="W202" s="228"/>
      <c r="X202" s="235"/>
      <c r="Y202" s="144"/>
      <c r="Z202" s="158"/>
      <c r="AA202" s="167"/>
      <c r="AB202" s="158"/>
      <c r="AC202" s="167"/>
      <c r="AD202" s="158"/>
      <c r="AE202" s="167"/>
      <c r="AF202" s="158"/>
      <c r="AG202" s="167"/>
      <c r="AH202" s="158"/>
      <c r="AI202" s="149"/>
      <c r="AJ202" s="62"/>
    </row>
    <row r="203" spans="2:36" x14ac:dyDescent="0.25">
      <c r="B203" s="139"/>
      <c r="C203" s="176"/>
      <c r="D203" s="130"/>
      <c r="E203" s="55"/>
      <c r="F203" s="54"/>
      <c r="G203" s="54"/>
      <c r="H203" s="56"/>
      <c r="I203" s="57"/>
      <c r="J203" s="56"/>
      <c r="K203" s="58"/>
      <c r="L203" s="59"/>
      <c r="M203" s="64"/>
      <c r="N203" s="57"/>
      <c r="O203" s="57"/>
      <c r="P203" s="61"/>
      <c r="Q203" s="56"/>
      <c r="R203" s="61"/>
      <c r="S203" s="61"/>
      <c r="T203" s="54"/>
      <c r="U203" s="55"/>
      <c r="V203" s="54"/>
      <c r="W203" s="228"/>
      <c r="X203" s="235"/>
      <c r="Y203" s="144"/>
      <c r="Z203" s="158"/>
      <c r="AA203" s="167"/>
      <c r="AB203" s="158"/>
      <c r="AC203" s="167"/>
      <c r="AD203" s="158"/>
      <c r="AE203" s="167"/>
      <c r="AF203" s="158"/>
      <c r="AG203" s="167"/>
      <c r="AH203" s="158"/>
      <c r="AI203" s="149"/>
      <c r="AJ203" s="62"/>
    </row>
    <row r="204" spans="2:36" x14ac:dyDescent="0.25">
      <c r="B204" s="139"/>
      <c r="C204" s="176"/>
      <c r="D204" s="130"/>
      <c r="E204" s="55"/>
      <c r="F204" s="54"/>
      <c r="G204" s="54"/>
      <c r="H204" s="56"/>
      <c r="I204" s="57"/>
      <c r="J204" s="56"/>
      <c r="K204" s="58"/>
      <c r="L204" s="59"/>
      <c r="M204" s="64"/>
      <c r="N204" s="57"/>
      <c r="O204" s="55"/>
      <c r="P204" s="61"/>
      <c r="Q204" s="56"/>
      <c r="R204" s="61"/>
      <c r="S204" s="61"/>
      <c r="T204" s="54"/>
      <c r="U204" s="55"/>
      <c r="V204" s="54"/>
      <c r="W204" s="228"/>
      <c r="X204" s="235"/>
      <c r="Y204" s="144"/>
      <c r="Z204" s="158"/>
      <c r="AA204" s="167"/>
      <c r="AB204" s="158"/>
      <c r="AC204" s="167"/>
      <c r="AD204" s="158"/>
      <c r="AE204" s="167"/>
      <c r="AF204" s="158"/>
      <c r="AG204" s="167"/>
      <c r="AH204" s="158"/>
      <c r="AI204" s="149"/>
      <c r="AJ204" s="62"/>
    </row>
    <row r="205" spans="2:36" x14ac:dyDescent="0.25">
      <c r="B205" s="139"/>
      <c r="C205" s="176"/>
      <c r="D205" s="130"/>
      <c r="E205" s="55"/>
      <c r="F205" s="54"/>
      <c r="G205" s="54"/>
      <c r="H205" s="56"/>
      <c r="I205" s="57"/>
      <c r="J205" s="56"/>
      <c r="K205" s="58"/>
      <c r="L205" s="59"/>
      <c r="M205" s="64"/>
      <c r="N205" s="57"/>
      <c r="O205" s="55"/>
      <c r="P205" s="61"/>
      <c r="Q205" s="56"/>
      <c r="R205" s="61"/>
      <c r="S205" s="61"/>
      <c r="T205" s="54"/>
      <c r="U205" s="55"/>
      <c r="V205" s="54"/>
      <c r="W205" s="228"/>
      <c r="X205" s="235"/>
      <c r="Y205" s="144"/>
      <c r="Z205" s="158"/>
      <c r="AA205" s="167"/>
      <c r="AB205" s="158"/>
      <c r="AC205" s="167"/>
      <c r="AD205" s="158"/>
      <c r="AE205" s="167"/>
      <c r="AF205" s="158"/>
      <c r="AG205" s="167"/>
      <c r="AH205" s="158"/>
      <c r="AI205" s="149"/>
      <c r="AJ205" s="62"/>
    </row>
    <row r="206" spans="2:36" x14ac:dyDescent="0.25">
      <c r="B206" s="139"/>
      <c r="C206" s="176"/>
      <c r="D206" s="130"/>
      <c r="E206" s="55"/>
      <c r="F206" s="54"/>
      <c r="G206" s="54"/>
      <c r="H206" s="56"/>
      <c r="I206" s="57"/>
      <c r="J206" s="56"/>
      <c r="K206" s="58"/>
      <c r="L206" s="59"/>
      <c r="M206" s="64"/>
      <c r="N206" s="57"/>
      <c r="O206" s="55"/>
      <c r="P206" s="61"/>
      <c r="Q206" s="56"/>
      <c r="R206" s="61"/>
      <c r="S206" s="61"/>
      <c r="T206" s="54"/>
      <c r="U206" s="55"/>
      <c r="V206" s="54"/>
      <c r="W206" s="228"/>
      <c r="X206" s="235"/>
      <c r="Y206" s="144"/>
      <c r="Z206" s="158"/>
      <c r="AA206" s="167"/>
      <c r="AB206" s="158"/>
      <c r="AC206" s="167"/>
      <c r="AD206" s="158"/>
      <c r="AE206" s="167"/>
      <c r="AF206" s="158"/>
      <c r="AG206" s="167"/>
      <c r="AH206" s="158"/>
      <c r="AI206" s="149"/>
      <c r="AJ206" s="62"/>
    </row>
    <row r="207" spans="2:36" x14ac:dyDescent="0.25">
      <c r="B207" s="139"/>
      <c r="C207" s="176"/>
      <c r="D207" s="130"/>
      <c r="E207" s="55"/>
      <c r="F207" s="54"/>
      <c r="G207" s="54"/>
      <c r="H207" s="56"/>
      <c r="I207" s="57"/>
      <c r="J207" s="56"/>
      <c r="K207" s="58"/>
      <c r="L207" s="59"/>
      <c r="M207" s="64"/>
      <c r="N207" s="57"/>
      <c r="O207" s="55"/>
      <c r="P207" s="61"/>
      <c r="Q207" s="56"/>
      <c r="R207" s="61"/>
      <c r="S207" s="61"/>
      <c r="T207" s="54"/>
      <c r="U207" s="55"/>
      <c r="V207" s="54"/>
      <c r="W207" s="228"/>
      <c r="X207" s="235"/>
      <c r="Y207" s="144"/>
      <c r="Z207" s="158"/>
      <c r="AA207" s="167"/>
      <c r="AB207" s="158"/>
      <c r="AC207" s="167"/>
      <c r="AD207" s="158"/>
      <c r="AE207" s="167"/>
      <c r="AF207" s="158"/>
      <c r="AG207" s="167"/>
      <c r="AH207" s="158"/>
      <c r="AI207" s="149"/>
      <c r="AJ207" s="62"/>
    </row>
    <row r="208" spans="2:36" x14ac:dyDescent="0.25">
      <c r="B208" s="139"/>
      <c r="C208" s="176"/>
      <c r="D208" s="131"/>
      <c r="E208" s="46"/>
      <c r="F208" s="45"/>
      <c r="G208" s="45"/>
      <c r="H208" s="47"/>
      <c r="I208" s="48"/>
      <c r="J208" s="47"/>
      <c r="K208" s="49"/>
      <c r="L208" s="50"/>
      <c r="M208" s="64"/>
      <c r="N208" s="48"/>
      <c r="O208" s="69"/>
      <c r="P208" s="52"/>
      <c r="Q208" s="47"/>
      <c r="R208" s="52"/>
      <c r="S208" s="52"/>
      <c r="T208" s="45"/>
      <c r="U208" s="46"/>
      <c r="V208" s="45"/>
      <c r="W208" s="229"/>
      <c r="X208" s="236"/>
      <c r="Y208" s="233"/>
      <c r="Z208" s="159"/>
      <c r="AA208" s="152"/>
      <c r="AB208" s="159"/>
      <c r="AC208" s="152"/>
      <c r="AD208" s="159"/>
      <c r="AE208" s="152"/>
      <c r="AF208" s="159"/>
      <c r="AG208" s="152"/>
      <c r="AH208" s="159"/>
      <c r="AI208" s="150"/>
      <c r="AJ208" s="53"/>
    </row>
    <row r="209" spans="2:36" x14ac:dyDescent="0.25">
      <c r="B209" s="139"/>
      <c r="C209" s="176"/>
      <c r="D209" s="132"/>
      <c r="E209" s="6"/>
      <c r="F209" s="5"/>
      <c r="G209" s="5"/>
      <c r="H209" s="4"/>
      <c r="I209" s="7"/>
      <c r="J209" s="4"/>
      <c r="K209" s="8"/>
      <c r="L209" s="9"/>
      <c r="M209" s="64"/>
      <c r="N209" s="7"/>
      <c r="O209" s="69"/>
      <c r="P209" s="11"/>
      <c r="Q209" s="4"/>
      <c r="R209" s="11"/>
      <c r="S209" s="11"/>
      <c r="T209" s="5"/>
      <c r="U209" s="6"/>
      <c r="V209" s="5"/>
      <c r="W209" s="230"/>
      <c r="X209" s="237"/>
      <c r="Y209" s="145"/>
      <c r="Z209" s="160"/>
      <c r="AA209" s="168"/>
      <c r="AB209" s="160"/>
      <c r="AC209" s="168"/>
      <c r="AD209" s="160"/>
      <c r="AE209" s="168"/>
      <c r="AF209" s="160"/>
      <c r="AG209" s="168"/>
      <c r="AH209" s="160"/>
      <c r="AI209" s="151"/>
      <c r="AJ209" s="12"/>
    </row>
    <row r="210" spans="2:36" x14ac:dyDescent="0.25">
      <c r="B210" s="139"/>
      <c r="C210" s="176"/>
      <c r="D210" s="130"/>
      <c r="E210" s="55"/>
      <c r="F210" s="54"/>
      <c r="G210" s="54"/>
      <c r="H210" s="56"/>
      <c r="I210" s="57"/>
      <c r="J210" s="56"/>
      <c r="K210" s="58"/>
      <c r="L210" s="59"/>
      <c r="M210" s="64"/>
      <c r="N210" s="57"/>
      <c r="O210" s="57"/>
      <c r="P210" s="61"/>
      <c r="Q210" s="56"/>
      <c r="R210" s="61"/>
      <c r="S210" s="61"/>
      <c r="T210" s="54"/>
      <c r="U210" s="55"/>
      <c r="V210" s="54"/>
      <c r="W210" s="228"/>
      <c r="X210" s="235"/>
      <c r="Y210" s="144"/>
      <c r="Z210" s="158"/>
      <c r="AA210" s="167"/>
      <c r="AB210" s="158"/>
      <c r="AC210" s="167"/>
      <c r="AD210" s="158"/>
      <c r="AE210" s="167"/>
      <c r="AF210" s="158"/>
      <c r="AG210" s="167"/>
      <c r="AH210" s="158"/>
      <c r="AI210" s="149"/>
      <c r="AJ210" s="62"/>
    </row>
    <row r="211" spans="2:36" x14ac:dyDescent="0.25">
      <c r="B211" s="139"/>
      <c r="C211" s="176"/>
      <c r="D211" s="130"/>
      <c r="E211" s="55"/>
      <c r="F211" s="54"/>
      <c r="G211" s="54"/>
      <c r="H211" s="56"/>
      <c r="I211" s="57"/>
      <c r="J211" s="56"/>
      <c r="K211" s="58"/>
      <c r="L211" s="59"/>
      <c r="M211" s="64"/>
      <c r="N211" s="57"/>
      <c r="O211" s="57"/>
      <c r="P211" s="61"/>
      <c r="Q211" s="56"/>
      <c r="R211" s="61"/>
      <c r="S211" s="61"/>
      <c r="T211" s="54"/>
      <c r="U211" s="55"/>
      <c r="V211" s="54"/>
      <c r="W211" s="228"/>
      <c r="X211" s="235"/>
      <c r="Y211" s="144"/>
      <c r="Z211" s="158"/>
      <c r="AA211" s="167"/>
      <c r="AB211" s="158"/>
      <c r="AC211" s="167"/>
      <c r="AD211" s="158"/>
      <c r="AE211" s="167"/>
      <c r="AF211" s="158"/>
      <c r="AG211" s="167"/>
      <c r="AH211" s="158"/>
      <c r="AI211" s="149"/>
      <c r="AJ211" s="62"/>
    </row>
    <row r="212" spans="2:36" x14ac:dyDescent="0.25">
      <c r="B212" s="139"/>
      <c r="C212" s="176"/>
      <c r="D212" s="130"/>
      <c r="E212" s="55"/>
      <c r="F212" s="54"/>
      <c r="G212" s="54"/>
      <c r="H212" s="56"/>
      <c r="I212" s="57"/>
      <c r="J212" s="56"/>
      <c r="K212" s="58"/>
      <c r="L212" s="59"/>
      <c r="M212" s="64"/>
      <c r="N212" s="57"/>
      <c r="O212" s="55"/>
      <c r="P212" s="61"/>
      <c r="Q212" s="56"/>
      <c r="R212" s="61"/>
      <c r="S212" s="61"/>
      <c r="T212" s="54"/>
      <c r="U212" s="55"/>
      <c r="V212" s="54"/>
      <c r="W212" s="228"/>
      <c r="X212" s="235"/>
      <c r="Y212" s="144"/>
      <c r="Z212" s="158"/>
      <c r="AA212" s="167"/>
      <c r="AB212" s="158"/>
      <c r="AC212" s="167"/>
      <c r="AD212" s="158"/>
      <c r="AE212" s="167"/>
      <c r="AF212" s="158"/>
      <c r="AG212" s="167"/>
      <c r="AH212" s="158"/>
      <c r="AI212" s="149"/>
      <c r="AJ212" s="62"/>
    </row>
    <row r="213" spans="2:36" x14ac:dyDescent="0.25">
      <c r="B213" s="139"/>
      <c r="C213" s="176"/>
      <c r="D213" s="131"/>
      <c r="E213" s="46"/>
      <c r="F213" s="45"/>
      <c r="G213" s="45"/>
      <c r="H213" s="47"/>
      <c r="I213" s="48"/>
      <c r="J213" s="47"/>
      <c r="K213" s="49"/>
      <c r="L213" s="50"/>
      <c r="M213" s="64"/>
      <c r="N213" s="48"/>
      <c r="O213" s="46"/>
      <c r="P213" s="52"/>
      <c r="Q213" s="47"/>
      <c r="R213" s="52"/>
      <c r="S213" s="52"/>
      <c r="T213" s="45"/>
      <c r="U213" s="46"/>
      <c r="V213" s="45"/>
      <c r="W213" s="229"/>
      <c r="X213" s="236"/>
      <c r="Y213" s="142"/>
      <c r="Z213" s="159"/>
      <c r="AA213" s="152"/>
      <c r="AB213" s="159"/>
      <c r="AC213" s="152"/>
      <c r="AD213" s="159"/>
      <c r="AE213" s="152"/>
      <c r="AF213" s="159"/>
      <c r="AG213" s="152"/>
      <c r="AH213" s="159"/>
      <c r="AI213" s="150"/>
      <c r="AJ213" s="53"/>
    </row>
    <row r="214" spans="2:36" x14ac:dyDescent="0.25">
      <c r="B214" s="139"/>
      <c r="C214" s="176"/>
      <c r="D214" s="130"/>
      <c r="E214" s="55"/>
      <c r="F214" s="54"/>
      <c r="G214" s="54"/>
      <c r="H214" s="56"/>
      <c r="I214" s="57"/>
      <c r="J214" s="56"/>
      <c r="K214" s="58"/>
      <c r="L214" s="59"/>
      <c r="M214" s="64"/>
      <c r="N214" s="57"/>
      <c r="O214" s="55"/>
      <c r="P214" s="61"/>
      <c r="Q214" s="56"/>
      <c r="R214" s="61"/>
      <c r="S214" s="61"/>
      <c r="T214" s="54"/>
      <c r="U214" s="55"/>
      <c r="V214" s="54"/>
      <c r="W214" s="228"/>
      <c r="X214" s="235"/>
      <c r="Y214" s="144"/>
      <c r="Z214" s="158"/>
      <c r="AA214" s="167"/>
      <c r="AB214" s="158"/>
      <c r="AC214" s="167"/>
      <c r="AD214" s="158"/>
      <c r="AE214" s="167"/>
      <c r="AF214" s="158"/>
      <c r="AG214" s="167"/>
      <c r="AH214" s="158"/>
      <c r="AI214" s="149"/>
      <c r="AJ214" s="62"/>
    </row>
    <row r="215" spans="2:36" x14ac:dyDescent="0.25">
      <c r="B215" s="139"/>
      <c r="C215" s="176"/>
      <c r="D215" s="130"/>
      <c r="E215" s="55"/>
      <c r="F215" s="54"/>
      <c r="G215" s="54"/>
      <c r="H215" s="56"/>
      <c r="I215" s="57"/>
      <c r="J215" s="56"/>
      <c r="K215" s="58"/>
      <c r="L215" s="59"/>
      <c r="M215" s="64"/>
      <c r="N215" s="57"/>
      <c r="O215" s="55"/>
      <c r="P215" s="61"/>
      <c r="Q215" s="56"/>
      <c r="R215" s="61"/>
      <c r="S215" s="61"/>
      <c r="T215" s="54"/>
      <c r="U215" s="55"/>
      <c r="V215" s="54"/>
      <c r="W215" s="228"/>
      <c r="X215" s="235"/>
      <c r="Y215" s="144"/>
      <c r="Z215" s="158"/>
      <c r="AA215" s="167"/>
      <c r="AB215" s="158"/>
      <c r="AC215" s="167"/>
      <c r="AD215" s="158"/>
      <c r="AE215" s="167"/>
      <c r="AF215" s="158"/>
      <c r="AG215" s="167"/>
      <c r="AH215" s="158"/>
      <c r="AI215" s="149"/>
      <c r="AJ215" s="62"/>
    </row>
    <row r="216" spans="2:36" x14ac:dyDescent="0.25">
      <c r="B216" s="139"/>
      <c r="C216" s="176"/>
      <c r="D216" s="130"/>
      <c r="E216" s="55"/>
      <c r="F216" s="54"/>
      <c r="G216" s="54"/>
      <c r="H216" s="56"/>
      <c r="I216" s="57"/>
      <c r="J216" s="56"/>
      <c r="K216" s="58"/>
      <c r="L216" s="59"/>
      <c r="M216" s="64"/>
      <c r="N216" s="57"/>
      <c r="O216" s="55"/>
      <c r="P216" s="61"/>
      <c r="Q216" s="56"/>
      <c r="R216" s="61"/>
      <c r="S216" s="61"/>
      <c r="T216" s="54"/>
      <c r="U216" s="55"/>
      <c r="V216" s="54"/>
      <c r="W216" s="228"/>
      <c r="X216" s="235"/>
      <c r="Y216" s="144"/>
      <c r="Z216" s="158"/>
      <c r="AA216" s="167"/>
      <c r="AB216" s="158"/>
      <c r="AC216" s="167"/>
      <c r="AD216" s="158"/>
      <c r="AE216" s="167"/>
      <c r="AF216" s="158"/>
      <c r="AG216" s="167"/>
      <c r="AH216" s="158"/>
      <c r="AI216" s="149"/>
      <c r="AJ216" s="62"/>
    </row>
    <row r="217" spans="2:36" x14ac:dyDescent="0.25">
      <c r="B217" s="139"/>
      <c r="C217" s="176"/>
      <c r="D217" s="130"/>
      <c r="E217" s="55"/>
      <c r="F217" s="54"/>
      <c r="G217" s="54"/>
      <c r="H217" s="56"/>
      <c r="I217" s="57"/>
      <c r="J217" s="56"/>
      <c r="K217" s="58"/>
      <c r="L217" s="59"/>
      <c r="M217" s="64"/>
      <c r="N217" s="57"/>
      <c r="O217" s="55"/>
      <c r="P217" s="61"/>
      <c r="Q217" s="56"/>
      <c r="R217" s="61"/>
      <c r="S217" s="61"/>
      <c r="T217" s="54"/>
      <c r="U217" s="55"/>
      <c r="V217" s="54"/>
      <c r="W217" s="228"/>
      <c r="X217" s="235"/>
      <c r="Y217" s="144"/>
      <c r="Z217" s="158"/>
      <c r="AA217" s="167"/>
      <c r="AB217" s="158"/>
      <c r="AC217" s="167"/>
      <c r="AD217" s="158"/>
      <c r="AE217" s="167"/>
      <c r="AF217" s="158"/>
      <c r="AG217" s="167"/>
      <c r="AH217" s="158"/>
      <c r="AI217" s="149"/>
      <c r="AJ217" s="62"/>
    </row>
    <row r="218" spans="2:36" x14ac:dyDescent="0.25">
      <c r="B218" s="139"/>
      <c r="C218" s="176"/>
      <c r="D218" s="130"/>
      <c r="E218" s="55"/>
      <c r="F218" s="54"/>
      <c r="G218" s="54"/>
      <c r="H218" s="56"/>
      <c r="I218" s="57"/>
      <c r="J218" s="56"/>
      <c r="K218" s="58"/>
      <c r="L218" s="59"/>
      <c r="M218" s="64"/>
      <c r="N218" s="57"/>
      <c r="O218" s="57"/>
      <c r="P218" s="61"/>
      <c r="Q218" s="56"/>
      <c r="R218" s="61"/>
      <c r="S218" s="61"/>
      <c r="T218" s="54"/>
      <c r="U218" s="55"/>
      <c r="V218" s="54"/>
      <c r="W218" s="228"/>
      <c r="X218" s="235"/>
      <c r="Y218" s="144"/>
      <c r="Z218" s="158"/>
      <c r="AA218" s="167"/>
      <c r="AB218" s="158"/>
      <c r="AC218" s="167"/>
      <c r="AD218" s="158"/>
      <c r="AE218" s="167"/>
      <c r="AF218" s="158"/>
      <c r="AG218" s="167"/>
      <c r="AH218" s="158"/>
      <c r="AI218" s="149"/>
      <c r="AJ218" s="62"/>
    </row>
    <row r="219" spans="2:36" x14ac:dyDescent="0.25">
      <c r="B219" s="139"/>
      <c r="C219" s="176"/>
      <c r="D219" s="130"/>
      <c r="E219" s="55"/>
      <c r="F219" s="54"/>
      <c r="G219" s="54"/>
      <c r="H219" s="56"/>
      <c r="I219" s="57"/>
      <c r="J219" s="56"/>
      <c r="K219" s="58"/>
      <c r="L219" s="59"/>
      <c r="M219" s="64"/>
      <c r="N219" s="57"/>
      <c r="O219" s="57"/>
      <c r="P219" s="61"/>
      <c r="Q219" s="56"/>
      <c r="R219" s="61"/>
      <c r="S219" s="61"/>
      <c r="T219" s="54"/>
      <c r="U219" s="55"/>
      <c r="V219" s="54"/>
      <c r="W219" s="228"/>
      <c r="X219" s="235"/>
      <c r="Y219" s="144"/>
      <c r="Z219" s="158"/>
      <c r="AA219" s="167"/>
      <c r="AB219" s="158"/>
      <c r="AC219" s="167"/>
      <c r="AD219" s="158"/>
      <c r="AE219" s="167"/>
      <c r="AF219" s="158"/>
      <c r="AG219" s="167"/>
      <c r="AH219" s="158"/>
      <c r="AI219" s="149"/>
      <c r="AJ219" s="62"/>
    </row>
    <row r="220" spans="2:36" x14ac:dyDescent="0.25">
      <c r="B220" s="139"/>
      <c r="C220" s="176"/>
      <c r="D220" s="130"/>
      <c r="E220" s="55"/>
      <c r="F220" s="54"/>
      <c r="G220" s="54"/>
      <c r="H220" s="56"/>
      <c r="I220" s="57"/>
      <c r="J220" s="56"/>
      <c r="K220" s="58"/>
      <c r="L220" s="59"/>
      <c r="M220" s="64"/>
      <c r="N220" s="57"/>
      <c r="O220" s="55"/>
      <c r="P220" s="61"/>
      <c r="Q220" s="56"/>
      <c r="R220" s="61"/>
      <c r="S220" s="61"/>
      <c r="T220" s="54"/>
      <c r="U220" s="55"/>
      <c r="V220" s="54"/>
      <c r="W220" s="228"/>
      <c r="X220" s="235"/>
      <c r="Y220" s="144"/>
      <c r="Z220" s="158"/>
      <c r="AA220" s="167"/>
      <c r="AB220" s="158"/>
      <c r="AC220" s="167"/>
      <c r="AD220" s="158"/>
      <c r="AE220" s="167"/>
      <c r="AF220" s="158"/>
      <c r="AG220" s="167"/>
      <c r="AH220" s="158"/>
      <c r="AI220" s="149"/>
      <c r="AJ220" s="62"/>
    </row>
    <row r="221" spans="2:36" x14ac:dyDescent="0.25">
      <c r="B221" s="139"/>
      <c r="C221" s="176"/>
      <c r="D221" s="131"/>
      <c r="E221" s="46"/>
      <c r="F221" s="45"/>
      <c r="G221" s="45"/>
      <c r="H221" s="47"/>
      <c r="I221" s="48"/>
      <c r="J221" s="47"/>
      <c r="K221" s="49"/>
      <c r="L221" s="50"/>
      <c r="M221" s="64"/>
      <c r="N221" s="48"/>
      <c r="O221" s="69"/>
      <c r="P221" s="52"/>
      <c r="Q221" s="47"/>
      <c r="R221" s="52"/>
      <c r="S221" s="52"/>
      <c r="T221" s="45"/>
      <c r="U221" s="46"/>
      <c r="V221" s="45"/>
      <c r="W221" s="229"/>
      <c r="X221" s="236"/>
      <c r="Y221" s="142"/>
      <c r="Z221" s="159"/>
      <c r="AA221" s="152"/>
      <c r="AB221" s="159"/>
      <c r="AC221" s="152"/>
      <c r="AD221" s="159"/>
      <c r="AE221" s="152"/>
      <c r="AF221" s="159"/>
      <c r="AG221" s="152"/>
      <c r="AH221" s="159"/>
      <c r="AI221" s="150"/>
      <c r="AJ221" s="53"/>
    </row>
    <row r="222" spans="2:36" x14ac:dyDescent="0.25">
      <c r="B222" s="139"/>
      <c r="C222" s="176"/>
      <c r="D222" s="130"/>
      <c r="E222" s="55"/>
      <c r="F222" s="54"/>
      <c r="G222" s="54"/>
      <c r="H222" s="56"/>
      <c r="I222" s="57"/>
      <c r="J222" s="56"/>
      <c r="K222" s="58"/>
      <c r="L222" s="59"/>
      <c r="M222" s="64"/>
      <c r="N222" s="57"/>
      <c r="O222" s="55"/>
      <c r="P222" s="61"/>
      <c r="Q222" s="56"/>
      <c r="R222" s="61"/>
      <c r="S222" s="61"/>
      <c r="T222" s="54"/>
      <c r="U222" s="55"/>
      <c r="V222" s="54"/>
      <c r="W222" s="228"/>
      <c r="X222" s="235"/>
      <c r="Y222" s="144"/>
      <c r="Z222" s="158"/>
      <c r="AA222" s="167"/>
      <c r="AB222" s="158"/>
      <c r="AC222" s="167"/>
      <c r="AD222" s="158"/>
      <c r="AE222" s="167"/>
      <c r="AF222" s="158"/>
      <c r="AG222" s="167"/>
      <c r="AH222" s="158"/>
      <c r="AI222" s="149"/>
      <c r="AJ222" s="62"/>
    </row>
    <row r="223" spans="2:36" x14ac:dyDescent="0.25">
      <c r="B223" s="139"/>
      <c r="C223" s="176"/>
      <c r="D223" s="130"/>
      <c r="E223" s="55"/>
      <c r="F223" s="54"/>
      <c r="G223" s="54"/>
      <c r="H223" s="56"/>
      <c r="I223" s="57"/>
      <c r="J223" s="56"/>
      <c r="K223" s="58"/>
      <c r="L223" s="59"/>
      <c r="M223" s="64"/>
      <c r="N223" s="57"/>
      <c r="O223" s="55"/>
      <c r="P223" s="61"/>
      <c r="Q223" s="56"/>
      <c r="R223" s="61"/>
      <c r="S223" s="61"/>
      <c r="T223" s="54"/>
      <c r="U223" s="55"/>
      <c r="V223" s="54"/>
      <c r="W223" s="228"/>
      <c r="X223" s="235"/>
      <c r="Y223" s="144"/>
      <c r="Z223" s="158"/>
      <c r="AA223" s="167"/>
      <c r="AB223" s="158"/>
      <c r="AC223" s="167"/>
      <c r="AD223" s="158"/>
      <c r="AE223" s="167"/>
      <c r="AF223" s="158"/>
      <c r="AG223" s="167"/>
      <c r="AH223" s="158"/>
      <c r="AI223" s="149"/>
      <c r="AJ223" s="62"/>
    </row>
    <row r="224" spans="2:36" x14ac:dyDescent="0.25">
      <c r="B224" s="139"/>
      <c r="C224" s="176"/>
      <c r="D224" s="130"/>
      <c r="E224" s="55"/>
      <c r="F224" s="54"/>
      <c r="G224" s="54"/>
      <c r="H224" s="56"/>
      <c r="I224" s="57"/>
      <c r="J224" s="56"/>
      <c r="K224" s="58"/>
      <c r="L224" s="59"/>
      <c r="M224" s="64"/>
      <c r="N224" s="57"/>
      <c r="O224" s="55"/>
      <c r="P224" s="61"/>
      <c r="Q224" s="56"/>
      <c r="R224" s="61"/>
      <c r="S224" s="61"/>
      <c r="T224" s="54"/>
      <c r="U224" s="55"/>
      <c r="V224" s="54"/>
      <c r="W224" s="228"/>
      <c r="X224" s="235"/>
      <c r="Y224" s="144"/>
      <c r="Z224" s="158"/>
      <c r="AA224" s="167"/>
      <c r="AB224" s="158"/>
      <c r="AC224" s="167"/>
      <c r="AD224" s="158"/>
      <c r="AE224" s="167"/>
      <c r="AF224" s="158"/>
      <c r="AG224" s="167"/>
      <c r="AH224" s="158"/>
      <c r="AI224" s="149"/>
      <c r="AJ224" s="62"/>
    </row>
    <row r="225" spans="2:36" x14ac:dyDescent="0.25">
      <c r="B225" s="139"/>
      <c r="C225" s="176"/>
      <c r="D225" s="130"/>
      <c r="E225" s="55"/>
      <c r="F225" s="54"/>
      <c r="G225" s="54"/>
      <c r="H225" s="56"/>
      <c r="I225" s="57"/>
      <c r="J225" s="56"/>
      <c r="K225" s="58"/>
      <c r="L225" s="59"/>
      <c r="M225" s="64"/>
      <c r="N225" s="57"/>
      <c r="O225" s="55"/>
      <c r="P225" s="61"/>
      <c r="Q225" s="56"/>
      <c r="R225" s="61"/>
      <c r="S225" s="61"/>
      <c r="T225" s="54"/>
      <c r="U225" s="55"/>
      <c r="V225" s="54"/>
      <c r="W225" s="228"/>
      <c r="X225" s="235"/>
      <c r="Y225" s="144"/>
      <c r="Z225" s="158"/>
      <c r="AA225" s="167"/>
      <c r="AB225" s="158"/>
      <c r="AC225" s="167"/>
      <c r="AD225" s="158"/>
      <c r="AE225" s="167"/>
      <c r="AF225" s="158"/>
      <c r="AG225" s="167"/>
      <c r="AH225" s="158"/>
      <c r="AI225" s="149"/>
      <c r="AJ225" s="62"/>
    </row>
    <row r="226" spans="2:36" x14ac:dyDescent="0.25">
      <c r="B226" s="139"/>
      <c r="C226" s="176"/>
      <c r="D226" s="130"/>
      <c r="E226" s="55"/>
      <c r="F226" s="54"/>
      <c r="G226" s="54"/>
      <c r="H226" s="56"/>
      <c r="I226" s="57"/>
      <c r="J226" s="56"/>
      <c r="K226" s="58"/>
      <c r="L226" s="59"/>
      <c r="M226" s="64"/>
      <c r="N226" s="57"/>
      <c r="O226" s="55"/>
      <c r="P226" s="61"/>
      <c r="Q226" s="56"/>
      <c r="R226" s="61"/>
      <c r="S226" s="61"/>
      <c r="T226" s="54"/>
      <c r="U226" s="55"/>
      <c r="V226" s="54"/>
      <c r="W226" s="228"/>
      <c r="X226" s="235"/>
      <c r="Y226" s="144"/>
      <c r="Z226" s="158"/>
      <c r="AA226" s="167"/>
      <c r="AB226" s="158"/>
      <c r="AC226" s="167"/>
      <c r="AD226" s="158"/>
      <c r="AE226" s="167"/>
      <c r="AF226" s="158"/>
      <c r="AG226" s="167"/>
      <c r="AH226" s="158"/>
      <c r="AI226" s="149"/>
      <c r="AJ226" s="62"/>
    </row>
    <row r="227" spans="2:36" x14ac:dyDescent="0.25">
      <c r="B227" s="139"/>
      <c r="C227" s="176"/>
      <c r="D227" s="130"/>
      <c r="E227" s="55"/>
      <c r="F227" s="54"/>
      <c r="G227" s="54"/>
      <c r="H227" s="56"/>
      <c r="I227" s="57"/>
      <c r="J227" s="56"/>
      <c r="K227" s="58"/>
      <c r="L227" s="59"/>
      <c r="M227" s="64"/>
      <c r="N227" s="57"/>
      <c r="O227" s="55"/>
      <c r="P227" s="61"/>
      <c r="Q227" s="56"/>
      <c r="R227" s="61"/>
      <c r="S227" s="61"/>
      <c r="T227" s="54"/>
      <c r="U227" s="55"/>
      <c r="V227" s="54"/>
      <c r="W227" s="228"/>
      <c r="X227" s="235"/>
      <c r="Y227" s="144"/>
      <c r="Z227" s="158"/>
      <c r="AA227" s="167"/>
      <c r="AB227" s="158"/>
      <c r="AC227" s="167"/>
      <c r="AD227" s="158"/>
      <c r="AE227" s="167"/>
      <c r="AF227" s="158"/>
      <c r="AG227" s="167"/>
      <c r="AH227" s="158"/>
      <c r="AI227" s="149"/>
      <c r="AJ227" s="62"/>
    </row>
    <row r="228" spans="2:36" x14ac:dyDescent="0.25">
      <c r="B228" s="139"/>
      <c r="C228" s="176"/>
      <c r="D228" s="130"/>
      <c r="E228" s="55"/>
      <c r="F228" s="54"/>
      <c r="G228" s="54"/>
      <c r="H228" s="56"/>
      <c r="I228" s="57"/>
      <c r="J228" s="56"/>
      <c r="K228" s="58"/>
      <c r="L228" s="59"/>
      <c r="M228" s="64"/>
      <c r="N228" s="57"/>
      <c r="O228" s="55"/>
      <c r="P228" s="61"/>
      <c r="Q228" s="56"/>
      <c r="R228" s="61"/>
      <c r="S228" s="61"/>
      <c r="T228" s="54"/>
      <c r="U228" s="55"/>
      <c r="V228" s="54"/>
      <c r="W228" s="228"/>
      <c r="X228" s="235"/>
      <c r="Y228" s="144"/>
      <c r="Z228" s="158"/>
      <c r="AA228" s="167"/>
      <c r="AB228" s="158"/>
      <c r="AC228" s="167"/>
      <c r="AD228" s="158"/>
      <c r="AE228" s="167"/>
      <c r="AF228" s="158"/>
      <c r="AG228" s="167"/>
      <c r="AH228" s="158"/>
      <c r="AI228" s="149"/>
      <c r="AJ228" s="62"/>
    </row>
    <row r="229" spans="2:36" x14ac:dyDescent="0.25">
      <c r="B229" s="139"/>
      <c r="C229" s="176"/>
      <c r="D229" s="130"/>
      <c r="E229" s="55"/>
      <c r="F229" s="54"/>
      <c r="G229" s="54"/>
      <c r="H229" s="56"/>
      <c r="I229" s="57"/>
      <c r="J229" s="56"/>
      <c r="K229" s="58"/>
      <c r="L229" s="59"/>
      <c r="M229" s="64"/>
      <c r="N229" s="57"/>
      <c r="O229" s="57"/>
      <c r="P229" s="61"/>
      <c r="Q229" s="56"/>
      <c r="R229" s="61"/>
      <c r="S229" s="61"/>
      <c r="T229" s="54"/>
      <c r="U229" s="55"/>
      <c r="V229" s="54"/>
      <c r="W229" s="228"/>
      <c r="X229" s="235"/>
      <c r="Y229" s="144"/>
      <c r="Z229" s="158"/>
      <c r="AA229" s="167"/>
      <c r="AB229" s="158"/>
      <c r="AC229" s="167"/>
      <c r="AD229" s="158"/>
      <c r="AE229" s="167"/>
      <c r="AF229" s="158"/>
      <c r="AG229" s="167"/>
      <c r="AH229" s="158"/>
      <c r="AI229" s="149"/>
      <c r="AJ229" s="62"/>
    </row>
    <row r="230" spans="2:36" x14ac:dyDescent="0.25">
      <c r="B230" s="139"/>
      <c r="C230" s="176"/>
      <c r="D230" s="130"/>
      <c r="E230" s="55"/>
      <c r="F230" s="54"/>
      <c r="G230" s="54"/>
      <c r="H230" s="56"/>
      <c r="I230" s="57"/>
      <c r="J230" s="56"/>
      <c r="K230" s="58"/>
      <c r="L230" s="59"/>
      <c r="M230" s="64"/>
      <c r="N230" s="57"/>
      <c r="O230" s="55"/>
      <c r="P230" s="61"/>
      <c r="Q230" s="56"/>
      <c r="R230" s="61"/>
      <c r="S230" s="61"/>
      <c r="T230" s="54"/>
      <c r="U230" s="55"/>
      <c r="V230" s="54"/>
      <c r="W230" s="228"/>
      <c r="X230" s="235"/>
      <c r="Y230" s="144"/>
      <c r="Z230" s="158"/>
      <c r="AA230" s="167"/>
      <c r="AB230" s="158"/>
      <c r="AC230" s="167"/>
      <c r="AD230" s="158"/>
      <c r="AE230" s="167"/>
      <c r="AF230" s="158"/>
      <c r="AG230" s="167"/>
      <c r="AH230" s="158"/>
      <c r="AI230" s="149"/>
      <c r="AJ230" s="62"/>
    </row>
    <row r="231" spans="2:36" x14ac:dyDescent="0.25">
      <c r="B231" s="139"/>
      <c r="C231" s="176"/>
      <c r="D231" s="130"/>
      <c r="E231" s="55"/>
      <c r="F231" s="54"/>
      <c r="G231" s="54"/>
      <c r="H231" s="56"/>
      <c r="I231" s="57"/>
      <c r="J231" s="56"/>
      <c r="K231" s="58"/>
      <c r="L231" s="59"/>
      <c r="M231" s="64"/>
      <c r="N231" s="57"/>
      <c r="O231" s="57"/>
      <c r="P231" s="61"/>
      <c r="Q231" s="56"/>
      <c r="R231" s="61"/>
      <c r="S231" s="61"/>
      <c r="T231" s="54"/>
      <c r="U231" s="55"/>
      <c r="V231" s="54"/>
      <c r="W231" s="228"/>
      <c r="X231" s="235"/>
      <c r="Y231" s="144"/>
      <c r="Z231" s="158"/>
      <c r="AA231" s="167"/>
      <c r="AB231" s="158"/>
      <c r="AC231" s="167"/>
      <c r="AD231" s="158"/>
      <c r="AE231" s="167"/>
      <c r="AF231" s="158"/>
      <c r="AG231" s="167"/>
      <c r="AH231" s="158"/>
      <c r="AI231" s="149"/>
      <c r="AJ231" s="62"/>
    </row>
    <row r="232" spans="2:36" x14ac:dyDescent="0.25">
      <c r="B232" s="139"/>
      <c r="C232" s="176"/>
      <c r="D232" s="130"/>
      <c r="E232" s="55"/>
      <c r="F232" s="54"/>
      <c r="G232" s="54"/>
      <c r="H232" s="56"/>
      <c r="I232" s="57"/>
      <c r="J232" s="56"/>
      <c r="K232" s="58"/>
      <c r="L232" s="59"/>
      <c r="M232" s="64"/>
      <c r="N232" s="57"/>
      <c r="O232" s="55"/>
      <c r="P232" s="61"/>
      <c r="Q232" s="56"/>
      <c r="R232" s="61"/>
      <c r="S232" s="61"/>
      <c r="T232" s="54"/>
      <c r="U232" s="55"/>
      <c r="V232" s="54"/>
      <c r="W232" s="228"/>
      <c r="X232" s="235"/>
      <c r="Y232" s="144"/>
      <c r="Z232" s="158"/>
      <c r="AA232" s="167"/>
      <c r="AB232" s="158"/>
      <c r="AC232" s="167"/>
      <c r="AD232" s="158"/>
      <c r="AE232" s="167"/>
      <c r="AF232" s="158"/>
      <c r="AG232" s="167"/>
      <c r="AH232" s="158"/>
      <c r="AI232" s="149"/>
      <c r="AJ232" s="62"/>
    </row>
    <row r="233" spans="2:36" x14ac:dyDescent="0.25">
      <c r="B233" s="139"/>
      <c r="C233" s="176"/>
      <c r="D233" s="130"/>
      <c r="E233" s="55"/>
      <c r="F233" s="54"/>
      <c r="G233" s="54"/>
      <c r="H233" s="56"/>
      <c r="I233" s="57"/>
      <c r="J233" s="56"/>
      <c r="K233" s="58"/>
      <c r="L233" s="59"/>
      <c r="M233" s="64"/>
      <c r="N233" s="57"/>
      <c r="O233" s="57"/>
      <c r="P233" s="61"/>
      <c r="Q233" s="56"/>
      <c r="R233" s="61"/>
      <c r="S233" s="61"/>
      <c r="T233" s="54"/>
      <c r="U233" s="55"/>
      <c r="V233" s="54"/>
      <c r="W233" s="228"/>
      <c r="X233" s="235"/>
      <c r="Y233" s="144"/>
      <c r="Z233" s="158"/>
      <c r="AA233" s="167"/>
      <c r="AB233" s="158"/>
      <c r="AC233" s="167"/>
      <c r="AD233" s="158"/>
      <c r="AE233" s="167"/>
      <c r="AF233" s="158"/>
      <c r="AG233" s="167"/>
      <c r="AH233" s="158"/>
      <c r="AI233" s="149"/>
      <c r="AJ233" s="62"/>
    </row>
    <row r="234" spans="2:36" x14ac:dyDescent="0.25">
      <c r="B234" s="139"/>
      <c r="C234" s="176"/>
      <c r="D234" s="130"/>
      <c r="E234" s="55"/>
      <c r="F234" s="54"/>
      <c r="G234" s="54"/>
      <c r="H234" s="56"/>
      <c r="I234" s="57"/>
      <c r="J234" s="56"/>
      <c r="K234" s="58"/>
      <c r="L234" s="59"/>
      <c r="M234" s="64"/>
      <c r="N234" s="57"/>
      <c r="O234" s="55"/>
      <c r="P234" s="61"/>
      <c r="Q234" s="56"/>
      <c r="R234" s="61"/>
      <c r="S234" s="61"/>
      <c r="T234" s="54"/>
      <c r="U234" s="55"/>
      <c r="V234" s="54"/>
      <c r="W234" s="228"/>
      <c r="X234" s="235"/>
      <c r="Y234" s="144"/>
      <c r="Z234" s="158"/>
      <c r="AA234" s="167"/>
      <c r="AB234" s="158"/>
      <c r="AC234" s="167"/>
      <c r="AD234" s="158"/>
      <c r="AE234" s="167"/>
      <c r="AF234" s="158"/>
      <c r="AG234" s="167"/>
      <c r="AH234" s="158"/>
      <c r="AI234" s="149"/>
      <c r="AJ234" s="62"/>
    </row>
    <row r="235" spans="2:36" x14ac:dyDescent="0.25">
      <c r="B235" s="139"/>
      <c r="C235" s="176"/>
      <c r="D235" s="130"/>
      <c r="E235" s="55"/>
      <c r="F235" s="54"/>
      <c r="G235" s="54"/>
      <c r="H235" s="56"/>
      <c r="I235" s="57"/>
      <c r="J235" s="56"/>
      <c r="K235" s="58"/>
      <c r="L235" s="59"/>
      <c r="M235" s="64"/>
      <c r="N235" s="57"/>
      <c r="O235" s="55"/>
      <c r="P235" s="61"/>
      <c r="Q235" s="56"/>
      <c r="R235" s="61"/>
      <c r="S235" s="61"/>
      <c r="T235" s="54"/>
      <c r="U235" s="55"/>
      <c r="V235" s="54"/>
      <c r="W235" s="228"/>
      <c r="X235" s="235"/>
      <c r="Y235" s="144"/>
      <c r="Z235" s="158"/>
      <c r="AA235" s="167"/>
      <c r="AB235" s="158"/>
      <c r="AC235" s="167"/>
      <c r="AD235" s="158"/>
      <c r="AE235" s="167"/>
      <c r="AF235" s="158"/>
      <c r="AG235" s="167"/>
      <c r="AH235" s="158"/>
      <c r="AI235" s="149"/>
      <c r="AJ235" s="62"/>
    </row>
    <row r="236" spans="2:36" x14ac:dyDescent="0.25">
      <c r="B236" s="139"/>
      <c r="C236" s="176"/>
      <c r="D236" s="130"/>
      <c r="E236" s="55"/>
      <c r="F236" s="54"/>
      <c r="G236" s="54"/>
      <c r="H236" s="56"/>
      <c r="I236" s="57"/>
      <c r="J236" s="56"/>
      <c r="K236" s="58"/>
      <c r="L236" s="59"/>
      <c r="M236" s="64"/>
      <c r="N236" s="57"/>
      <c r="O236" s="55"/>
      <c r="P236" s="61"/>
      <c r="Q236" s="56"/>
      <c r="R236" s="61"/>
      <c r="S236" s="61"/>
      <c r="T236" s="54"/>
      <c r="U236" s="55"/>
      <c r="V236" s="54"/>
      <c r="W236" s="228"/>
      <c r="X236" s="235"/>
      <c r="Y236" s="144"/>
      <c r="Z236" s="158"/>
      <c r="AA236" s="167"/>
      <c r="AB236" s="158"/>
      <c r="AC236" s="167"/>
      <c r="AD236" s="158"/>
      <c r="AE236" s="167"/>
      <c r="AF236" s="158"/>
      <c r="AG236" s="167"/>
      <c r="AH236" s="158"/>
      <c r="AI236" s="149"/>
      <c r="AJ236" s="62"/>
    </row>
    <row r="237" spans="2:36" x14ac:dyDescent="0.25">
      <c r="B237" s="139"/>
      <c r="C237" s="176"/>
      <c r="D237" s="130"/>
      <c r="E237" s="55"/>
      <c r="F237" s="54"/>
      <c r="G237" s="54"/>
      <c r="H237" s="56"/>
      <c r="I237" s="57"/>
      <c r="J237" s="56"/>
      <c r="K237" s="58"/>
      <c r="L237" s="59"/>
      <c r="M237" s="64"/>
      <c r="N237" s="57"/>
      <c r="O237" s="55"/>
      <c r="P237" s="61"/>
      <c r="Q237" s="56"/>
      <c r="R237" s="61"/>
      <c r="S237" s="61"/>
      <c r="T237" s="54"/>
      <c r="U237" s="55"/>
      <c r="V237" s="54"/>
      <c r="W237" s="228"/>
      <c r="X237" s="235"/>
      <c r="Y237" s="144"/>
      <c r="Z237" s="158"/>
      <c r="AA237" s="167"/>
      <c r="AB237" s="158"/>
      <c r="AC237" s="167"/>
      <c r="AD237" s="158"/>
      <c r="AE237" s="167"/>
      <c r="AF237" s="158"/>
      <c r="AG237" s="167"/>
      <c r="AH237" s="158"/>
      <c r="AI237" s="149"/>
      <c r="AJ237" s="62"/>
    </row>
    <row r="238" spans="2:36" x14ac:dyDescent="0.25">
      <c r="B238" s="139"/>
      <c r="C238" s="176"/>
      <c r="D238" s="130"/>
      <c r="E238" s="55"/>
      <c r="F238" s="54"/>
      <c r="G238" s="54"/>
      <c r="H238" s="56"/>
      <c r="I238" s="57"/>
      <c r="J238" s="56"/>
      <c r="K238" s="58"/>
      <c r="L238" s="59"/>
      <c r="M238" s="64"/>
      <c r="N238" s="57"/>
      <c r="O238" s="55"/>
      <c r="P238" s="61"/>
      <c r="Q238" s="56"/>
      <c r="R238" s="61"/>
      <c r="S238" s="61"/>
      <c r="T238" s="54"/>
      <c r="U238" s="55"/>
      <c r="V238" s="54"/>
      <c r="W238" s="228"/>
      <c r="X238" s="235"/>
      <c r="Y238" s="144"/>
      <c r="Z238" s="158"/>
      <c r="AA238" s="167"/>
      <c r="AB238" s="158"/>
      <c r="AC238" s="167"/>
      <c r="AD238" s="158"/>
      <c r="AE238" s="167"/>
      <c r="AF238" s="158"/>
      <c r="AG238" s="167"/>
      <c r="AH238" s="158"/>
      <c r="AI238" s="149"/>
      <c r="AJ238" s="62"/>
    </row>
    <row r="239" spans="2:36" x14ac:dyDescent="0.25">
      <c r="B239" s="139"/>
      <c r="C239" s="176"/>
      <c r="D239" s="130"/>
      <c r="E239" s="55"/>
      <c r="F239" s="54"/>
      <c r="G239" s="54"/>
      <c r="H239" s="56"/>
      <c r="I239" s="57"/>
      <c r="J239" s="56"/>
      <c r="K239" s="58"/>
      <c r="L239" s="59"/>
      <c r="M239" s="64"/>
      <c r="N239" s="57"/>
      <c r="O239" s="55"/>
      <c r="P239" s="61"/>
      <c r="Q239" s="56"/>
      <c r="R239" s="61"/>
      <c r="S239" s="61"/>
      <c r="T239" s="54"/>
      <c r="U239" s="55"/>
      <c r="V239" s="54"/>
      <c r="W239" s="228"/>
      <c r="X239" s="235"/>
      <c r="Y239" s="144"/>
      <c r="Z239" s="158"/>
      <c r="AA239" s="167"/>
      <c r="AB239" s="158"/>
      <c r="AC239" s="167"/>
      <c r="AD239" s="158"/>
      <c r="AE239" s="167"/>
      <c r="AF239" s="158"/>
      <c r="AG239" s="167"/>
      <c r="AH239" s="158"/>
      <c r="AI239" s="149"/>
      <c r="AJ239" s="62"/>
    </row>
    <row r="240" spans="2:36" x14ac:dyDescent="0.25">
      <c r="B240" s="139"/>
      <c r="C240" s="176"/>
      <c r="D240" s="130"/>
      <c r="E240" s="55"/>
      <c r="F240" s="54"/>
      <c r="G240" s="54"/>
      <c r="H240" s="56"/>
      <c r="I240" s="57"/>
      <c r="J240" s="56"/>
      <c r="K240" s="58"/>
      <c r="L240" s="59"/>
      <c r="M240" s="64"/>
      <c r="N240" s="57"/>
      <c r="O240" s="55"/>
      <c r="P240" s="61"/>
      <c r="Q240" s="56"/>
      <c r="R240" s="61"/>
      <c r="S240" s="61"/>
      <c r="T240" s="54"/>
      <c r="U240" s="55"/>
      <c r="V240" s="54"/>
      <c r="W240" s="228"/>
      <c r="X240" s="235"/>
      <c r="Y240" s="144"/>
      <c r="Z240" s="158"/>
      <c r="AA240" s="167"/>
      <c r="AB240" s="158"/>
      <c r="AC240" s="167"/>
      <c r="AD240" s="158"/>
      <c r="AE240" s="167"/>
      <c r="AF240" s="158"/>
      <c r="AG240" s="167"/>
      <c r="AH240" s="158"/>
      <c r="AI240" s="149"/>
      <c r="AJ240" s="62"/>
    </row>
    <row r="241" spans="2:36" x14ac:dyDescent="0.25">
      <c r="B241" s="139"/>
      <c r="C241" s="176"/>
      <c r="D241" s="130"/>
      <c r="E241" s="55"/>
      <c r="F241" s="54"/>
      <c r="G241" s="54"/>
      <c r="H241" s="56"/>
      <c r="I241" s="57"/>
      <c r="J241" s="56"/>
      <c r="K241" s="58"/>
      <c r="L241" s="59"/>
      <c r="M241" s="64"/>
      <c r="N241" s="57"/>
      <c r="O241" s="55"/>
      <c r="P241" s="61"/>
      <c r="Q241" s="56"/>
      <c r="R241" s="61"/>
      <c r="S241" s="61"/>
      <c r="T241" s="54"/>
      <c r="U241" s="55"/>
      <c r="V241" s="54"/>
      <c r="W241" s="228"/>
      <c r="X241" s="235"/>
      <c r="Y241" s="144"/>
      <c r="Z241" s="158"/>
      <c r="AA241" s="167"/>
      <c r="AB241" s="158"/>
      <c r="AC241" s="167"/>
      <c r="AD241" s="158"/>
      <c r="AE241" s="167"/>
      <c r="AF241" s="158"/>
      <c r="AG241" s="167"/>
      <c r="AH241" s="158"/>
      <c r="AI241" s="149"/>
      <c r="AJ241" s="62"/>
    </row>
    <row r="242" spans="2:36" x14ac:dyDescent="0.25">
      <c r="B242" s="139"/>
      <c r="C242" s="176"/>
      <c r="D242" s="130"/>
      <c r="E242" s="55"/>
      <c r="F242" s="54"/>
      <c r="G242" s="54"/>
      <c r="H242" s="56"/>
      <c r="I242" s="57"/>
      <c r="J242" s="56"/>
      <c r="K242" s="58"/>
      <c r="L242" s="59"/>
      <c r="M242" s="64"/>
      <c r="N242" s="57"/>
      <c r="O242" s="55"/>
      <c r="P242" s="61"/>
      <c r="Q242" s="56"/>
      <c r="R242" s="61"/>
      <c r="S242" s="61"/>
      <c r="T242" s="54"/>
      <c r="U242" s="55"/>
      <c r="V242" s="54"/>
      <c r="W242" s="228"/>
      <c r="X242" s="235"/>
      <c r="Y242" s="144"/>
      <c r="Z242" s="158"/>
      <c r="AA242" s="167"/>
      <c r="AB242" s="158"/>
      <c r="AC242" s="167"/>
      <c r="AD242" s="158"/>
      <c r="AE242" s="167"/>
      <c r="AF242" s="158"/>
      <c r="AG242" s="167"/>
      <c r="AH242" s="158"/>
      <c r="AI242" s="149"/>
      <c r="AJ242" s="62"/>
    </row>
    <row r="243" spans="2:36" x14ac:dyDescent="0.25">
      <c r="B243" s="139"/>
      <c r="C243" s="176"/>
      <c r="D243" s="130"/>
      <c r="E243" s="55"/>
      <c r="F243" s="54"/>
      <c r="G243" s="54"/>
      <c r="H243" s="56"/>
      <c r="I243" s="57"/>
      <c r="J243" s="56"/>
      <c r="K243" s="58"/>
      <c r="L243" s="59"/>
      <c r="M243" s="64"/>
      <c r="N243" s="57"/>
      <c r="O243" s="55"/>
      <c r="P243" s="61"/>
      <c r="Q243" s="56"/>
      <c r="R243" s="61"/>
      <c r="S243" s="61"/>
      <c r="T243" s="54"/>
      <c r="U243" s="55"/>
      <c r="V243" s="54"/>
      <c r="W243" s="228"/>
      <c r="X243" s="235"/>
      <c r="Y243" s="144"/>
      <c r="Z243" s="158"/>
      <c r="AA243" s="167"/>
      <c r="AB243" s="158"/>
      <c r="AC243" s="167"/>
      <c r="AD243" s="158"/>
      <c r="AE243" s="167"/>
      <c r="AF243" s="158"/>
      <c r="AG243" s="167"/>
      <c r="AH243" s="158"/>
      <c r="AI243" s="149"/>
      <c r="AJ243" s="62"/>
    </row>
    <row r="244" spans="2:36" x14ac:dyDescent="0.25">
      <c r="B244" s="139"/>
      <c r="C244" s="176"/>
      <c r="D244" s="130"/>
      <c r="E244" s="55"/>
      <c r="F244" s="54"/>
      <c r="G244" s="54"/>
      <c r="H244" s="56"/>
      <c r="I244" s="57"/>
      <c r="J244" s="56"/>
      <c r="K244" s="58"/>
      <c r="L244" s="59"/>
      <c r="M244" s="64"/>
      <c r="N244" s="57"/>
      <c r="O244" s="55"/>
      <c r="P244" s="61"/>
      <c r="Q244" s="56"/>
      <c r="R244" s="61"/>
      <c r="S244" s="61"/>
      <c r="T244" s="54"/>
      <c r="U244" s="55"/>
      <c r="V244" s="54"/>
      <c r="W244" s="228"/>
      <c r="X244" s="235"/>
      <c r="Y244" s="144"/>
      <c r="Z244" s="158"/>
      <c r="AA244" s="167"/>
      <c r="AB244" s="158"/>
      <c r="AC244" s="167"/>
      <c r="AD244" s="158"/>
      <c r="AE244" s="167"/>
      <c r="AF244" s="158"/>
      <c r="AG244" s="167"/>
      <c r="AH244" s="158"/>
      <c r="AI244" s="149"/>
      <c r="AJ244" s="62"/>
    </row>
    <row r="245" spans="2:36" x14ac:dyDescent="0.25">
      <c r="B245" s="139"/>
      <c r="C245" s="176"/>
      <c r="D245" s="130"/>
      <c r="E245" s="55"/>
      <c r="F245" s="54"/>
      <c r="G245" s="54"/>
      <c r="H245" s="56"/>
      <c r="I245" s="57"/>
      <c r="J245" s="56"/>
      <c r="K245" s="58"/>
      <c r="L245" s="59"/>
      <c r="M245" s="64"/>
      <c r="N245" s="57"/>
      <c r="O245" s="55"/>
      <c r="P245" s="61"/>
      <c r="Q245" s="56"/>
      <c r="R245" s="61"/>
      <c r="S245" s="61"/>
      <c r="T245" s="54"/>
      <c r="U245" s="55"/>
      <c r="V245" s="54"/>
      <c r="W245" s="228"/>
      <c r="X245" s="235"/>
      <c r="Y245" s="144"/>
      <c r="Z245" s="158"/>
      <c r="AA245" s="167"/>
      <c r="AB245" s="158"/>
      <c r="AC245" s="167"/>
      <c r="AD245" s="158"/>
      <c r="AE245" s="167"/>
      <c r="AF245" s="158"/>
      <c r="AG245" s="167"/>
      <c r="AH245" s="158"/>
      <c r="AI245" s="149"/>
      <c r="AJ245" s="62"/>
    </row>
    <row r="246" spans="2:36" x14ac:dyDescent="0.25">
      <c r="B246" s="139"/>
      <c r="C246" s="176"/>
      <c r="D246" s="130"/>
      <c r="E246" s="55"/>
      <c r="F246" s="54"/>
      <c r="G246" s="54"/>
      <c r="H246" s="56"/>
      <c r="I246" s="57"/>
      <c r="J246" s="56"/>
      <c r="K246" s="58"/>
      <c r="L246" s="59"/>
      <c r="M246" s="64"/>
      <c r="N246" s="57"/>
      <c r="O246" s="55"/>
      <c r="P246" s="61"/>
      <c r="Q246" s="56"/>
      <c r="R246" s="61"/>
      <c r="S246" s="61"/>
      <c r="T246" s="54"/>
      <c r="U246" s="55"/>
      <c r="V246" s="54"/>
      <c r="W246" s="228"/>
      <c r="X246" s="235"/>
      <c r="Y246" s="144"/>
      <c r="Z246" s="158"/>
      <c r="AA246" s="167"/>
      <c r="AB246" s="158"/>
      <c r="AC246" s="167"/>
      <c r="AD246" s="158"/>
      <c r="AE246" s="167"/>
      <c r="AF246" s="158"/>
      <c r="AG246" s="167"/>
      <c r="AH246" s="158"/>
      <c r="AI246" s="149"/>
      <c r="AJ246" s="62"/>
    </row>
    <row r="247" spans="2:36" x14ac:dyDescent="0.25">
      <c r="B247" s="139"/>
      <c r="C247" s="176"/>
      <c r="D247" s="130"/>
      <c r="E247" s="55"/>
      <c r="F247" s="54"/>
      <c r="G247" s="54"/>
      <c r="H247" s="56"/>
      <c r="I247" s="57"/>
      <c r="J247" s="56"/>
      <c r="K247" s="58"/>
      <c r="L247" s="59"/>
      <c r="M247" s="64"/>
      <c r="N247" s="57"/>
      <c r="O247" s="55"/>
      <c r="P247" s="61"/>
      <c r="Q247" s="56"/>
      <c r="R247" s="61"/>
      <c r="S247" s="61"/>
      <c r="T247" s="54"/>
      <c r="U247" s="55"/>
      <c r="V247" s="54"/>
      <c r="W247" s="228"/>
      <c r="X247" s="235"/>
      <c r="Y247" s="144"/>
      <c r="Z247" s="158"/>
      <c r="AA247" s="167"/>
      <c r="AB247" s="158"/>
      <c r="AC247" s="167"/>
      <c r="AD247" s="158"/>
      <c r="AE247" s="167"/>
      <c r="AF247" s="158"/>
      <c r="AG247" s="167"/>
      <c r="AH247" s="158"/>
      <c r="AI247" s="149"/>
      <c r="AJ247" s="62"/>
    </row>
    <row r="248" spans="2:36" x14ac:dyDescent="0.25">
      <c r="B248" s="139"/>
      <c r="C248" s="176"/>
      <c r="D248" s="130"/>
      <c r="E248" s="55"/>
      <c r="F248" s="54"/>
      <c r="G248" s="54"/>
      <c r="H248" s="56"/>
      <c r="I248" s="57"/>
      <c r="J248" s="56"/>
      <c r="K248" s="58"/>
      <c r="L248" s="59"/>
      <c r="M248" s="64"/>
      <c r="N248" s="57"/>
      <c r="O248" s="55"/>
      <c r="P248" s="61"/>
      <c r="Q248" s="56"/>
      <c r="R248" s="61"/>
      <c r="S248" s="61"/>
      <c r="T248" s="54"/>
      <c r="U248" s="55"/>
      <c r="V248" s="54"/>
      <c r="W248" s="228"/>
      <c r="X248" s="235"/>
      <c r="Y248" s="144"/>
      <c r="Z248" s="158"/>
      <c r="AA248" s="167"/>
      <c r="AB248" s="158"/>
      <c r="AC248" s="167"/>
      <c r="AD248" s="158"/>
      <c r="AE248" s="167"/>
      <c r="AF248" s="158"/>
      <c r="AG248" s="167"/>
      <c r="AH248" s="158"/>
      <c r="AI248" s="149"/>
      <c r="AJ248" s="62"/>
    </row>
    <row r="249" spans="2:36" x14ac:dyDescent="0.25">
      <c r="B249" s="139"/>
      <c r="C249" s="176"/>
      <c r="D249" s="130"/>
      <c r="E249" s="55"/>
      <c r="F249" s="54"/>
      <c r="G249" s="54"/>
      <c r="H249" s="56"/>
      <c r="I249" s="57"/>
      <c r="J249" s="56"/>
      <c r="K249" s="58"/>
      <c r="L249" s="59"/>
      <c r="M249" s="64"/>
      <c r="N249" s="57"/>
      <c r="O249" s="55"/>
      <c r="P249" s="61"/>
      <c r="Q249" s="56"/>
      <c r="R249" s="61"/>
      <c r="S249" s="61"/>
      <c r="T249" s="54"/>
      <c r="U249" s="55"/>
      <c r="V249" s="54"/>
      <c r="W249" s="228"/>
      <c r="X249" s="235"/>
      <c r="Y249" s="144"/>
      <c r="Z249" s="158"/>
      <c r="AA249" s="167"/>
      <c r="AB249" s="158"/>
      <c r="AC249" s="167"/>
      <c r="AD249" s="158"/>
      <c r="AE249" s="167"/>
      <c r="AF249" s="158"/>
      <c r="AG249" s="167"/>
      <c r="AH249" s="158"/>
      <c r="AI249" s="149"/>
      <c r="AJ249" s="62"/>
    </row>
    <row r="250" spans="2:36" x14ac:dyDescent="0.25">
      <c r="B250" s="139"/>
      <c r="C250" s="176"/>
      <c r="D250" s="130"/>
      <c r="E250" s="55"/>
      <c r="F250" s="54"/>
      <c r="G250" s="54"/>
      <c r="H250" s="56"/>
      <c r="I250" s="57"/>
      <c r="J250" s="56"/>
      <c r="K250" s="58"/>
      <c r="L250" s="59"/>
      <c r="M250" s="64"/>
      <c r="N250" s="57"/>
      <c r="O250" s="55"/>
      <c r="P250" s="61"/>
      <c r="Q250" s="56"/>
      <c r="R250" s="61"/>
      <c r="S250" s="61"/>
      <c r="T250" s="54"/>
      <c r="U250" s="55"/>
      <c r="V250" s="54"/>
      <c r="W250" s="228"/>
      <c r="X250" s="235"/>
      <c r="Y250" s="144"/>
      <c r="Z250" s="158"/>
      <c r="AA250" s="167"/>
      <c r="AB250" s="158"/>
      <c r="AC250" s="167"/>
      <c r="AD250" s="158"/>
      <c r="AE250" s="167"/>
      <c r="AF250" s="158"/>
      <c r="AG250" s="167"/>
      <c r="AH250" s="158"/>
      <c r="AI250" s="149"/>
      <c r="AJ250" s="62"/>
    </row>
    <row r="251" spans="2:36" x14ac:dyDescent="0.25">
      <c r="B251" s="140"/>
      <c r="C251" s="177"/>
      <c r="D251" s="133"/>
      <c r="E251" s="38"/>
      <c r="F251" s="37"/>
      <c r="G251" s="37"/>
      <c r="H251" s="39"/>
      <c r="I251" s="40"/>
      <c r="J251" s="39"/>
      <c r="K251" s="41"/>
      <c r="L251" s="42"/>
      <c r="M251" s="65"/>
      <c r="N251" s="40"/>
      <c r="O251" s="57"/>
      <c r="P251" s="43"/>
      <c r="Q251" s="39"/>
      <c r="R251" s="43"/>
      <c r="S251" s="43"/>
      <c r="T251" s="37"/>
      <c r="U251" s="39"/>
      <c r="V251" s="37"/>
      <c r="W251" s="228"/>
      <c r="X251" s="238"/>
      <c r="Y251" s="146"/>
      <c r="Z251" s="162"/>
      <c r="AA251" s="169"/>
      <c r="AB251" s="161"/>
      <c r="AC251" s="169"/>
      <c r="AD251" s="161"/>
      <c r="AE251" s="169"/>
      <c r="AF251" s="161"/>
      <c r="AG251" s="169"/>
      <c r="AH251" s="161"/>
      <c r="AI251" s="153"/>
      <c r="AJ251" s="44"/>
    </row>
    <row r="252" spans="2:36" x14ac:dyDescent="0.25">
      <c r="B252" s="140"/>
      <c r="C252" s="177"/>
      <c r="D252" s="133"/>
      <c r="E252" s="38"/>
      <c r="F252" s="37"/>
      <c r="G252" s="37"/>
      <c r="H252" s="39"/>
      <c r="I252" s="40"/>
      <c r="J252" s="39"/>
      <c r="K252" s="41"/>
      <c r="L252" s="42"/>
      <c r="M252" s="65"/>
      <c r="N252" s="40"/>
      <c r="O252" s="57"/>
      <c r="P252" s="43"/>
      <c r="Q252" s="39"/>
      <c r="R252" s="43"/>
      <c r="S252" s="43"/>
      <c r="T252" s="37"/>
      <c r="U252" s="39"/>
      <c r="V252" s="37"/>
      <c r="W252" s="228"/>
      <c r="X252" s="238"/>
      <c r="Y252" s="146"/>
      <c r="Z252" s="162"/>
      <c r="AA252" s="169"/>
      <c r="AB252" s="161"/>
      <c r="AC252" s="169"/>
      <c r="AD252" s="161"/>
      <c r="AE252" s="169"/>
      <c r="AF252" s="161"/>
      <c r="AG252" s="169"/>
      <c r="AH252" s="161"/>
      <c r="AI252" s="153"/>
      <c r="AJ252" s="44"/>
    </row>
    <row r="253" spans="2:36" x14ac:dyDescent="0.25">
      <c r="B253" s="139"/>
      <c r="C253" s="176"/>
      <c r="D253" s="130"/>
      <c r="E253" s="55"/>
      <c r="F253" s="54"/>
      <c r="G253" s="54"/>
      <c r="H253" s="56"/>
      <c r="I253" s="57"/>
      <c r="J253" s="56"/>
      <c r="K253" s="58"/>
      <c r="L253" s="59"/>
      <c r="M253" s="64"/>
      <c r="N253" s="57"/>
      <c r="O253" s="55"/>
      <c r="P253" s="61"/>
      <c r="Q253" s="56"/>
      <c r="R253" s="61"/>
      <c r="S253" s="61"/>
      <c r="T253" s="54"/>
      <c r="U253" s="55"/>
      <c r="V253" s="54"/>
      <c r="W253" s="228"/>
      <c r="X253" s="235"/>
      <c r="Y253" s="144"/>
      <c r="Z253" s="158"/>
      <c r="AA253" s="167"/>
      <c r="AB253" s="158"/>
      <c r="AC253" s="167"/>
      <c r="AD253" s="158"/>
      <c r="AE253" s="167"/>
      <c r="AF253" s="158"/>
      <c r="AG253" s="167"/>
      <c r="AH253" s="158"/>
      <c r="AI253" s="149"/>
      <c r="AJ253" s="62"/>
    </row>
    <row r="254" spans="2:36" x14ac:dyDescent="0.25">
      <c r="B254" s="139"/>
      <c r="C254" s="176"/>
      <c r="D254" s="130"/>
      <c r="E254" s="55"/>
      <c r="F254" s="54"/>
      <c r="G254" s="54"/>
      <c r="H254" s="56"/>
      <c r="I254" s="57"/>
      <c r="J254" s="56"/>
      <c r="K254" s="58"/>
      <c r="L254" s="59"/>
      <c r="M254" s="64"/>
      <c r="N254" s="57"/>
      <c r="O254" s="55"/>
      <c r="P254" s="61"/>
      <c r="Q254" s="56"/>
      <c r="R254" s="61"/>
      <c r="S254" s="61"/>
      <c r="T254" s="54"/>
      <c r="U254" s="55"/>
      <c r="V254" s="54"/>
      <c r="W254" s="228"/>
      <c r="X254" s="235"/>
      <c r="Y254" s="144"/>
      <c r="Z254" s="158"/>
      <c r="AA254" s="167"/>
      <c r="AB254" s="158"/>
      <c r="AC254" s="167"/>
      <c r="AD254" s="158"/>
      <c r="AE254" s="167"/>
      <c r="AF254" s="158"/>
      <c r="AG254" s="167"/>
      <c r="AH254" s="158"/>
      <c r="AI254" s="149"/>
      <c r="AJ254" s="62"/>
    </row>
    <row r="255" spans="2:36" x14ac:dyDescent="0.25">
      <c r="B255" s="139"/>
      <c r="C255" s="176"/>
      <c r="D255" s="130"/>
      <c r="E255" s="55"/>
      <c r="F255" s="54"/>
      <c r="G255" s="54"/>
      <c r="H255" s="56"/>
      <c r="I255" s="57"/>
      <c r="J255" s="56"/>
      <c r="K255" s="58"/>
      <c r="L255" s="59"/>
      <c r="M255" s="64"/>
      <c r="N255" s="57"/>
      <c r="O255" s="55"/>
      <c r="P255" s="61"/>
      <c r="Q255" s="56"/>
      <c r="R255" s="61"/>
      <c r="S255" s="61"/>
      <c r="T255" s="54"/>
      <c r="U255" s="55"/>
      <c r="V255" s="54"/>
      <c r="W255" s="228"/>
      <c r="X255" s="235"/>
      <c r="Y255" s="144"/>
      <c r="Z255" s="158"/>
      <c r="AA255" s="167"/>
      <c r="AB255" s="158"/>
      <c r="AC255" s="167"/>
      <c r="AD255" s="158"/>
      <c r="AE255" s="167"/>
      <c r="AF255" s="158"/>
      <c r="AG255" s="167"/>
      <c r="AH255" s="158"/>
      <c r="AI255" s="149"/>
      <c r="AJ255" s="62"/>
    </row>
    <row r="256" spans="2:36" x14ac:dyDescent="0.25">
      <c r="B256" s="139"/>
      <c r="C256" s="176"/>
      <c r="D256" s="130"/>
      <c r="E256" s="55"/>
      <c r="F256" s="54"/>
      <c r="G256" s="54"/>
      <c r="H256" s="56"/>
      <c r="I256" s="57"/>
      <c r="J256" s="56"/>
      <c r="K256" s="58"/>
      <c r="L256" s="59"/>
      <c r="M256" s="64"/>
      <c r="N256" s="57"/>
      <c r="O256" s="55"/>
      <c r="P256" s="61"/>
      <c r="Q256" s="56"/>
      <c r="R256" s="61"/>
      <c r="S256" s="61"/>
      <c r="T256" s="54"/>
      <c r="U256" s="55"/>
      <c r="V256" s="54"/>
      <c r="W256" s="228"/>
      <c r="X256" s="235"/>
      <c r="Y256" s="144"/>
      <c r="Z256" s="158"/>
      <c r="AA256" s="167"/>
      <c r="AB256" s="158"/>
      <c r="AC256" s="167"/>
      <c r="AD256" s="158"/>
      <c r="AE256" s="167"/>
      <c r="AF256" s="158"/>
      <c r="AG256" s="167"/>
      <c r="AH256" s="158"/>
      <c r="AI256" s="149"/>
      <c r="AJ256" s="62"/>
    </row>
    <row r="257" spans="2:36" x14ac:dyDescent="0.25">
      <c r="B257" s="139"/>
      <c r="C257" s="176"/>
      <c r="D257" s="130"/>
      <c r="E257" s="55"/>
      <c r="F257" s="54"/>
      <c r="G257" s="54"/>
      <c r="H257" s="56"/>
      <c r="I257" s="57"/>
      <c r="J257" s="56"/>
      <c r="K257" s="58"/>
      <c r="L257" s="59"/>
      <c r="M257" s="64"/>
      <c r="N257" s="57"/>
      <c r="O257" s="55"/>
      <c r="P257" s="61"/>
      <c r="Q257" s="56"/>
      <c r="R257" s="61"/>
      <c r="S257" s="61"/>
      <c r="T257" s="54"/>
      <c r="U257" s="55"/>
      <c r="V257" s="54"/>
      <c r="W257" s="228"/>
      <c r="X257" s="235"/>
      <c r="Y257" s="144"/>
      <c r="Z257" s="158"/>
      <c r="AA257" s="167"/>
      <c r="AB257" s="158"/>
      <c r="AC257" s="167"/>
      <c r="AD257" s="158"/>
      <c r="AE257" s="167"/>
      <c r="AF257" s="158"/>
      <c r="AG257" s="167"/>
      <c r="AH257" s="158"/>
      <c r="AI257" s="149"/>
      <c r="AJ257" s="62"/>
    </row>
    <row r="258" spans="2:36" x14ac:dyDescent="0.25">
      <c r="B258" s="139"/>
      <c r="C258" s="176"/>
      <c r="D258" s="130"/>
      <c r="E258" s="55"/>
      <c r="F258" s="54"/>
      <c r="G258" s="54"/>
      <c r="H258" s="56"/>
      <c r="I258" s="57"/>
      <c r="J258" s="56"/>
      <c r="K258" s="58"/>
      <c r="L258" s="59"/>
      <c r="M258" s="64"/>
      <c r="N258" s="57"/>
      <c r="O258" s="57"/>
      <c r="P258" s="61"/>
      <c r="Q258" s="56"/>
      <c r="R258" s="61"/>
      <c r="S258" s="61"/>
      <c r="T258" s="54"/>
      <c r="U258" s="55"/>
      <c r="V258" s="54"/>
      <c r="W258" s="228"/>
      <c r="X258" s="235"/>
      <c r="Y258" s="144"/>
      <c r="Z258" s="158"/>
      <c r="AA258" s="167"/>
      <c r="AB258" s="158"/>
      <c r="AC258" s="167"/>
      <c r="AD258" s="158"/>
      <c r="AE258" s="167"/>
      <c r="AF258" s="158"/>
      <c r="AG258" s="167"/>
      <c r="AH258" s="158"/>
      <c r="AI258" s="149"/>
      <c r="AJ258" s="62"/>
    </row>
    <row r="259" spans="2:36" x14ac:dyDescent="0.25">
      <c r="B259" s="139"/>
      <c r="C259" s="176"/>
      <c r="D259" s="130"/>
      <c r="E259" s="55"/>
      <c r="F259" s="54"/>
      <c r="G259" s="54"/>
      <c r="H259" s="56"/>
      <c r="I259" s="57"/>
      <c r="J259" s="56"/>
      <c r="K259" s="58"/>
      <c r="L259" s="59"/>
      <c r="M259" s="64"/>
      <c r="N259" s="57"/>
      <c r="O259" s="55"/>
      <c r="P259" s="61"/>
      <c r="Q259" s="56"/>
      <c r="R259" s="61"/>
      <c r="S259" s="61"/>
      <c r="T259" s="54"/>
      <c r="U259" s="55"/>
      <c r="V259" s="54"/>
      <c r="W259" s="228"/>
      <c r="X259" s="235"/>
      <c r="Y259" s="144"/>
      <c r="Z259" s="158"/>
      <c r="AA259" s="167"/>
      <c r="AB259" s="158"/>
      <c r="AC259" s="167"/>
      <c r="AD259" s="158"/>
      <c r="AE259" s="167"/>
      <c r="AF259" s="158"/>
      <c r="AG259" s="167"/>
      <c r="AH259" s="158"/>
      <c r="AI259" s="149"/>
      <c r="AJ259" s="62"/>
    </row>
    <row r="260" spans="2:36" x14ac:dyDescent="0.25">
      <c r="B260" s="139"/>
      <c r="C260" s="176"/>
      <c r="D260" s="130"/>
      <c r="E260" s="55"/>
      <c r="F260" s="54"/>
      <c r="G260" s="54"/>
      <c r="H260" s="56"/>
      <c r="I260" s="57"/>
      <c r="J260" s="56"/>
      <c r="K260" s="58"/>
      <c r="L260" s="59"/>
      <c r="M260" s="64"/>
      <c r="N260" s="57"/>
      <c r="O260" s="55"/>
      <c r="P260" s="61"/>
      <c r="Q260" s="56"/>
      <c r="R260" s="61"/>
      <c r="S260" s="61"/>
      <c r="T260" s="54"/>
      <c r="U260" s="55"/>
      <c r="V260" s="54"/>
      <c r="W260" s="228"/>
      <c r="X260" s="235"/>
      <c r="Y260" s="144"/>
      <c r="Z260" s="158"/>
      <c r="AA260" s="167"/>
      <c r="AB260" s="158"/>
      <c r="AC260" s="167"/>
      <c r="AD260" s="158"/>
      <c r="AE260" s="167"/>
      <c r="AF260" s="158"/>
      <c r="AG260" s="167"/>
      <c r="AH260" s="158"/>
      <c r="AI260" s="149"/>
      <c r="AJ260" s="62"/>
    </row>
    <row r="261" spans="2:36" x14ac:dyDescent="0.25">
      <c r="B261" s="139"/>
      <c r="C261" s="176"/>
      <c r="D261" s="130"/>
      <c r="E261" s="55"/>
      <c r="F261" s="54"/>
      <c r="G261" s="54"/>
      <c r="H261" s="56"/>
      <c r="I261" s="57"/>
      <c r="J261" s="56"/>
      <c r="K261" s="58"/>
      <c r="L261" s="59"/>
      <c r="M261" s="64"/>
      <c r="N261" s="57"/>
      <c r="O261" s="55"/>
      <c r="P261" s="61"/>
      <c r="Q261" s="56"/>
      <c r="R261" s="61"/>
      <c r="S261" s="61"/>
      <c r="T261" s="54"/>
      <c r="U261" s="55"/>
      <c r="V261" s="54"/>
      <c r="W261" s="228"/>
      <c r="X261" s="235"/>
      <c r="Y261" s="144"/>
      <c r="Z261" s="158"/>
      <c r="AA261" s="167"/>
      <c r="AB261" s="158"/>
      <c r="AC261" s="167"/>
      <c r="AD261" s="158"/>
      <c r="AE261" s="167"/>
      <c r="AF261" s="158"/>
      <c r="AG261" s="167"/>
      <c r="AH261" s="158"/>
      <c r="AI261" s="149"/>
      <c r="AJ261" s="62"/>
    </row>
    <row r="262" spans="2:36" x14ac:dyDescent="0.25">
      <c r="B262" s="139"/>
      <c r="C262" s="176"/>
      <c r="D262" s="130"/>
      <c r="E262" s="55"/>
      <c r="F262" s="54"/>
      <c r="G262" s="54"/>
      <c r="H262" s="56"/>
      <c r="I262" s="57"/>
      <c r="J262" s="56"/>
      <c r="K262" s="58"/>
      <c r="L262" s="59"/>
      <c r="M262" s="64"/>
      <c r="N262" s="57"/>
      <c r="O262" s="55"/>
      <c r="P262" s="61"/>
      <c r="Q262" s="56"/>
      <c r="R262" s="61"/>
      <c r="S262" s="61"/>
      <c r="T262" s="54"/>
      <c r="U262" s="55"/>
      <c r="V262" s="54"/>
      <c r="W262" s="228"/>
      <c r="X262" s="235"/>
      <c r="Y262" s="144"/>
      <c r="Z262" s="158"/>
      <c r="AA262" s="167"/>
      <c r="AB262" s="158"/>
      <c r="AC262" s="167"/>
      <c r="AD262" s="158"/>
      <c r="AE262" s="167"/>
      <c r="AF262" s="158"/>
      <c r="AG262" s="167"/>
      <c r="AH262" s="158"/>
      <c r="AI262" s="149"/>
      <c r="AJ262" s="62"/>
    </row>
    <row r="263" spans="2:36" x14ac:dyDescent="0.25">
      <c r="B263" s="140"/>
      <c r="C263" s="177"/>
      <c r="D263" s="133"/>
      <c r="E263" s="38"/>
      <c r="F263" s="37"/>
      <c r="G263" s="37"/>
      <c r="H263" s="39"/>
      <c r="I263" s="40"/>
      <c r="J263" s="39"/>
      <c r="K263" s="41"/>
      <c r="L263" s="42"/>
      <c r="M263" s="65"/>
      <c r="N263" s="40"/>
      <c r="O263" s="57"/>
      <c r="P263" s="43"/>
      <c r="Q263" s="39"/>
      <c r="R263" s="43"/>
      <c r="S263" s="43"/>
      <c r="T263" s="37"/>
      <c r="U263" s="38"/>
      <c r="V263" s="37"/>
      <c r="W263" s="228"/>
      <c r="X263" s="238"/>
      <c r="Y263" s="146"/>
      <c r="Z263" s="162"/>
      <c r="AA263" s="169"/>
      <c r="AB263" s="162"/>
      <c r="AC263" s="169"/>
      <c r="AD263" s="162"/>
      <c r="AE263" s="169"/>
      <c r="AF263" s="162"/>
      <c r="AG263" s="169"/>
      <c r="AH263" s="162"/>
      <c r="AI263" s="154"/>
      <c r="AJ263" s="44"/>
    </row>
    <row r="264" spans="2:36" x14ac:dyDescent="0.25">
      <c r="B264" s="139"/>
      <c r="C264" s="176"/>
      <c r="D264" s="130"/>
      <c r="E264" s="55"/>
      <c r="F264" s="54"/>
      <c r="G264" s="54"/>
      <c r="H264" s="56"/>
      <c r="I264" s="57"/>
      <c r="J264" s="56"/>
      <c r="K264" s="58"/>
      <c r="L264" s="59"/>
      <c r="M264" s="64"/>
      <c r="N264" s="57"/>
      <c r="O264" s="55"/>
      <c r="P264" s="61"/>
      <c r="Q264" s="56"/>
      <c r="R264" s="61"/>
      <c r="S264" s="61"/>
      <c r="T264" s="54"/>
      <c r="U264" s="55"/>
      <c r="V264" s="54"/>
      <c r="W264" s="228"/>
      <c r="X264" s="235"/>
      <c r="Y264" s="144"/>
      <c r="Z264" s="158"/>
      <c r="AA264" s="167"/>
      <c r="AB264" s="158"/>
      <c r="AC264" s="167"/>
      <c r="AD264" s="158"/>
      <c r="AE264" s="167"/>
      <c r="AF264" s="158"/>
      <c r="AG264" s="167"/>
      <c r="AH264" s="158"/>
      <c r="AI264" s="149"/>
      <c r="AJ264" s="62"/>
    </row>
    <row r="265" spans="2:36" x14ac:dyDescent="0.25">
      <c r="B265" s="139"/>
      <c r="C265" s="176"/>
      <c r="D265" s="130"/>
      <c r="E265" s="55"/>
      <c r="F265" s="54"/>
      <c r="G265" s="54"/>
      <c r="H265" s="56"/>
      <c r="I265" s="57"/>
      <c r="J265" s="56"/>
      <c r="K265" s="58"/>
      <c r="L265" s="59"/>
      <c r="M265" s="64"/>
      <c r="N265" s="57"/>
      <c r="O265" s="57"/>
      <c r="P265" s="61"/>
      <c r="Q265" s="56"/>
      <c r="R265" s="61"/>
      <c r="S265" s="61"/>
      <c r="T265" s="54"/>
      <c r="U265" s="55"/>
      <c r="V265" s="54"/>
      <c r="W265" s="228"/>
      <c r="X265" s="235"/>
      <c r="Y265" s="144"/>
      <c r="Z265" s="158"/>
      <c r="AA265" s="167"/>
      <c r="AB265" s="158"/>
      <c r="AC265" s="167"/>
      <c r="AD265" s="158"/>
      <c r="AE265" s="167"/>
      <c r="AF265" s="158"/>
      <c r="AG265" s="167"/>
      <c r="AH265" s="158"/>
      <c r="AI265" s="149"/>
      <c r="AJ265" s="62"/>
    </row>
    <row r="266" spans="2:36" x14ac:dyDescent="0.25">
      <c r="B266" s="139"/>
      <c r="C266" s="176"/>
      <c r="D266" s="130"/>
      <c r="E266" s="55"/>
      <c r="F266" s="54"/>
      <c r="G266" s="54"/>
      <c r="H266" s="56"/>
      <c r="I266" s="57"/>
      <c r="J266" s="56"/>
      <c r="K266" s="58"/>
      <c r="L266" s="59"/>
      <c r="M266" s="64"/>
      <c r="N266" s="57"/>
      <c r="O266" s="55"/>
      <c r="P266" s="61"/>
      <c r="Q266" s="56"/>
      <c r="R266" s="61"/>
      <c r="S266" s="61"/>
      <c r="T266" s="54"/>
      <c r="U266" s="55"/>
      <c r="V266" s="54"/>
      <c r="W266" s="228"/>
      <c r="X266" s="235"/>
      <c r="Y266" s="144"/>
      <c r="Z266" s="158"/>
      <c r="AA266" s="167"/>
      <c r="AB266" s="158"/>
      <c r="AC266" s="167"/>
      <c r="AD266" s="158"/>
      <c r="AE266" s="167"/>
      <c r="AF266" s="158"/>
      <c r="AG266" s="167"/>
      <c r="AH266" s="158"/>
      <c r="AI266" s="149"/>
      <c r="AJ266" s="62"/>
    </row>
    <row r="267" spans="2:36" x14ac:dyDescent="0.25">
      <c r="B267" s="139"/>
      <c r="C267" s="176"/>
      <c r="D267" s="130"/>
      <c r="E267" s="55"/>
      <c r="F267" s="54"/>
      <c r="G267" s="54"/>
      <c r="H267" s="56"/>
      <c r="I267" s="57"/>
      <c r="J267" s="56"/>
      <c r="K267" s="58"/>
      <c r="L267" s="59"/>
      <c r="M267" s="64"/>
      <c r="N267" s="57"/>
      <c r="O267" s="55"/>
      <c r="P267" s="61"/>
      <c r="Q267" s="56"/>
      <c r="R267" s="61"/>
      <c r="S267" s="61"/>
      <c r="T267" s="54"/>
      <c r="U267" s="55"/>
      <c r="V267" s="54"/>
      <c r="W267" s="228"/>
      <c r="X267" s="235"/>
      <c r="Y267" s="144"/>
      <c r="Z267" s="158"/>
      <c r="AA267" s="167"/>
      <c r="AB267" s="158"/>
      <c r="AC267" s="167"/>
      <c r="AD267" s="158"/>
      <c r="AE267" s="167"/>
      <c r="AF267" s="158"/>
      <c r="AG267" s="167"/>
      <c r="AH267" s="158"/>
      <c r="AI267" s="149"/>
      <c r="AJ267" s="62"/>
    </row>
    <row r="268" spans="2:36" x14ac:dyDescent="0.25">
      <c r="B268" s="139"/>
      <c r="C268" s="176"/>
      <c r="D268" s="130"/>
      <c r="E268" s="55"/>
      <c r="F268" s="54"/>
      <c r="G268" s="54"/>
      <c r="H268" s="56"/>
      <c r="I268" s="57"/>
      <c r="J268" s="56"/>
      <c r="K268" s="58"/>
      <c r="L268" s="59"/>
      <c r="M268" s="64"/>
      <c r="N268" s="57"/>
      <c r="O268" s="57"/>
      <c r="P268" s="61"/>
      <c r="Q268" s="56"/>
      <c r="R268" s="61"/>
      <c r="S268" s="61"/>
      <c r="T268" s="54"/>
      <c r="U268" s="55"/>
      <c r="V268" s="54"/>
      <c r="W268" s="228"/>
      <c r="X268" s="235"/>
      <c r="Y268" s="144"/>
      <c r="Z268" s="158"/>
      <c r="AA268" s="167"/>
      <c r="AB268" s="158"/>
      <c r="AC268" s="167"/>
      <c r="AD268" s="158"/>
      <c r="AE268" s="167"/>
      <c r="AF268" s="158"/>
      <c r="AG268" s="167"/>
      <c r="AH268" s="158"/>
      <c r="AI268" s="149"/>
      <c r="AJ268" s="62"/>
    </row>
    <row r="269" spans="2:36" x14ac:dyDescent="0.25">
      <c r="B269" s="139"/>
      <c r="C269" s="176"/>
      <c r="D269" s="130"/>
      <c r="E269" s="55"/>
      <c r="F269" s="54"/>
      <c r="G269" s="54"/>
      <c r="H269" s="56"/>
      <c r="I269" s="57"/>
      <c r="J269" s="56"/>
      <c r="K269" s="58"/>
      <c r="L269" s="59"/>
      <c r="M269" s="64"/>
      <c r="N269" s="57"/>
      <c r="O269" s="55"/>
      <c r="P269" s="61"/>
      <c r="Q269" s="56"/>
      <c r="R269" s="61"/>
      <c r="S269" s="61"/>
      <c r="T269" s="54"/>
      <c r="U269" s="55"/>
      <c r="V269" s="54"/>
      <c r="W269" s="228"/>
      <c r="X269" s="235"/>
      <c r="Y269" s="144"/>
      <c r="Z269" s="158"/>
      <c r="AA269" s="167"/>
      <c r="AB269" s="158"/>
      <c r="AC269" s="167"/>
      <c r="AD269" s="158"/>
      <c r="AE269" s="167"/>
      <c r="AF269" s="158"/>
      <c r="AG269" s="167"/>
      <c r="AH269" s="158"/>
      <c r="AI269" s="149"/>
      <c r="AJ269" s="62"/>
    </row>
    <row r="270" spans="2:36" x14ac:dyDescent="0.25">
      <c r="B270" s="139"/>
      <c r="C270" s="176"/>
      <c r="D270" s="130"/>
      <c r="E270" s="55"/>
      <c r="F270" s="54"/>
      <c r="G270" s="54"/>
      <c r="H270" s="56"/>
      <c r="I270" s="57"/>
      <c r="J270" s="56"/>
      <c r="K270" s="58"/>
      <c r="L270" s="59"/>
      <c r="M270" s="64"/>
      <c r="N270" s="57"/>
      <c r="O270" s="57"/>
      <c r="P270" s="61"/>
      <c r="Q270" s="56"/>
      <c r="R270" s="61"/>
      <c r="S270" s="61"/>
      <c r="T270" s="54"/>
      <c r="U270" s="55"/>
      <c r="V270" s="54"/>
      <c r="W270" s="228"/>
      <c r="X270" s="235"/>
      <c r="Y270" s="144"/>
      <c r="Z270" s="158"/>
      <c r="AA270" s="167"/>
      <c r="AB270" s="158"/>
      <c r="AC270" s="167"/>
      <c r="AD270" s="158"/>
      <c r="AE270" s="167"/>
      <c r="AF270" s="158"/>
      <c r="AG270" s="167"/>
      <c r="AH270" s="158"/>
      <c r="AI270" s="149"/>
      <c r="AJ270" s="62"/>
    </row>
    <row r="271" spans="2:36" x14ac:dyDescent="0.25">
      <c r="B271" s="139"/>
      <c r="C271" s="176"/>
      <c r="D271" s="130"/>
      <c r="E271" s="55"/>
      <c r="F271" s="54"/>
      <c r="G271" s="54"/>
      <c r="H271" s="56"/>
      <c r="I271" s="57"/>
      <c r="J271" s="56"/>
      <c r="K271" s="58"/>
      <c r="L271" s="59"/>
      <c r="M271" s="64"/>
      <c r="N271" s="57"/>
      <c r="O271" s="57"/>
      <c r="P271" s="61"/>
      <c r="Q271" s="56"/>
      <c r="R271" s="61"/>
      <c r="S271" s="61"/>
      <c r="T271" s="54"/>
      <c r="U271" s="55"/>
      <c r="V271" s="54"/>
      <c r="W271" s="228"/>
      <c r="X271" s="235"/>
      <c r="Y271" s="144"/>
      <c r="Z271" s="158"/>
      <c r="AA271" s="167"/>
      <c r="AB271" s="158"/>
      <c r="AC271" s="167"/>
      <c r="AD271" s="158"/>
      <c r="AE271" s="167"/>
      <c r="AF271" s="158"/>
      <c r="AG271" s="167"/>
      <c r="AH271" s="158"/>
      <c r="AI271" s="149"/>
      <c r="AJ271" s="62"/>
    </row>
    <row r="272" spans="2:36" x14ac:dyDescent="0.25">
      <c r="B272" s="139"/>
      <c r="C272" s="176"/>
      <c r="D272" s="130"/>
      <c r="E272" s="55"/>
      <c r="F272" s="54"/>
      <c r="G272" s="54"/>
      <c r="H272" s="56"/>
      <c r="I272" s="57"/>
      <c r="J272" s="56"/>
      <c r="K272" s="58"/>
      <c r="L272" s="59"/>
      <c r="M272" s="64"/>
      <c r="N272" s="57"/>
      <c r="O272" s="55"/>
      <c r="P272" s="61"/>
      <c r="Q272" s="56"/>
      <c r="R272" s="61"/>
      <c r="S272" s="61"/>
      <c r="T272" s="54"/>
      <c r="U272" s="55"/>
      <c r="V272" s="54"/>
      <c r="W272" s="228"/>
      <c r="X272" s="235"/>
      <c r="Y272" s="144"/>
      <c r="Z272" s="158"/>
      <c r="AA272" s="167"/>
      <c r="AB272" s="158"/>
      <c r="AC272" s="167"/>
      <c r="AD272" s="158"/>
      <c r="AE272" s="167"/>
      <c r="AF272" s="158"/>
      <c r="AG272" s="167"/>
      <c r="AH272" s="158"/>
      <c r="AI272" s="149"/>
      <c r="AJ272" s="62"/>
    </row>
    <row r="273" spans="2:36" x14ac:dyDescent="0.25">
      <c r="B273" s="139"/>
      <c r="C273" s="176"/>
      <c r="D273" s="130"/>
      <c r="E273" s="55"/>
      <c r="F273" s="54"/>
      <c r="G273" s="54"/>
      <c r="H273" s="56"/>
      <c r="I273" s="57"/>
      <c r="J273" s="56"/>
      <c r="K273" s="58"/>
      <c r="L273" s="59"/>
      <c r="M273" s="64"/>
      <c r="N273" s="57"/>
      <c r="O273" s="57"/>
      <c r="P273" s="61"/>
      <c r="Q273" s="56"/>
      <c r="R273" s="61"/>
      <c r="S273" s="61"/>
      <c r="T273" s="54"/>
      <c r="U273" s="55"/>
      <c r="V273" s="54"/>
      <c r="W273" s="228"/>
      <c r="X273" s="235"/>
      <c r="Y273" s="144"/>
      <c r="Z273" s="158"/>
      <c r="AA273" s="167"/>
      <c r="AB273" s="158"/>
      <c r="AC273" s="167"/>
      <c r="AD273" s="158"/>
      <c r="AE273" s="167"/>
      <c r="AF273" s="158"/>
      <c r="AG273" s="167"/>
      <c r="AH273" s="158"/>
      <c r="AI273" s="149"/>
      <c r="AJ273" s="62"/>
    </row>
    <row r="274" spans="2:36" x14ac:dyDescent="0.25">
      <c r="B274" s="139"/>
      <c r="C274" s="176"/>
      <c r="D274" s="130"/>
      <c r="E274" s="55"/>
      <c r="F274" s="54"/>
      <c r="G274" s="54"/>
      <c r="H274" s="56"/>
      <c r="I274" s="57"/>
      <c r="J274" s="56"/>
      <c r="K274" s="58"/>
      <c r="L274" s="59"/>
      <c r="M274" s="64"/>
      <c r="N274" s="57"/>
      <c r="O274" s="55"/>
      <c r="P274" s="61"/>
      <c r="Q274" s="56"/>
      <c r="R274" s="61"/>
      <c r="S274" s="61"/>
      <c r="T274" s="54"/>
      <c r="U274" s="55"/>
      <c r="V274" s="54"/>
      <c r="W274" s="228"/>
      <c r="X274" s="235"/>
      <c r="Y274" s="144"/>
      <c r="Z274" s="158"/>
      <c r="AA274" s="167"/>
      <c r="AB274" s="158"/>
      <c r="AC274" s="167"/>
      <c r="AD274" s="158"/>
      <c r="AE274" s="167"/>
      <c r="AF274" s="158"/>
      <c r="AG274" s="167"/>
      <c r="AH274" s="158"/>
      <c r="AI274" s="149"/>
      <c r="AJ274" s="62"/>
    </row>
    <row r="275" spans="2:36" x14ac:dyDescent="0.25">
      <c r="B275" s="139"/>
      <c r="C275" s="176"/>
      <c r="D275" s="130"/>
      <c r="E275" s="55"/>
      <c r="F275" s="54"/>
      <c r="G275" s="54"/>
      <c r="H275" s="56"/>
      <c r="I275" s="57"/>
      <c r="J275" s="56"/>
      <c r="K275" s="58"/>
      <c r="L275" s="59"/>
      <c r="M275" s="64"/>
      <c r="N275" s="57"/>
      <c r="O275" s="55"/>
      <c r="P275" s="61"/>
      <c r="Q275" s="56"/>
      <c r="R275" s="61"/>
      <c r="S275" s="61"/>
      <c r="T275" s="54"/>
      <c r="U275" s="55"/>
      <c r="V275" s="54"/>
      <c r="W275" s="228"/>
      <c r="X275" s="235"/>
      <c r="Y275" s="144"/>
      <c r="Z275" s="158"/>
      <c r="AA275" s="167"/>
      <c r="AB275" s="158"/>
      <c r="AC275" s="167"/>
      <c r="AD275" s="158"/>
      <c r="AE275" s="167"/>
      <c r="AF275" s="158"/>
      <c r="AG275" s="167"/>
      <c r="AH275" s="158"/>
      <c r="AI275" s="149"/>
      <c r="AJ275" s="62"/>
    </row>
    <row r="276" spans="2:36" x14ac:dyDescent="0.25">
      <c r="B276" s="140"/>
      <c r="C276" s="177"/>
      <c r="D276" s="133"/>
      <c r="E276" s="38"/>
      <c r="F276" s="37"/>
      <c r="G276" s="37"/>
      <c r="H276" s="39"/>
      <c r="I276" s="40"/>
      <c r="J276" s="39"/>
      <c r="K276" s="41"/>
      <c r="L276" s="42"/>
      <c r="M276" s="65"/>
      <c r="N276" s="40"/>
      <c r="O276" s="38"/>
      <c r="P276" s="43"/>
      <c r="Q276" s="39"/>
      <c r="R276" s="43"/>
      <c r="S276" s="43"/>
      <c r="T276" s="37"/>
      <c r="U276" s="38"/>
      <c r="V276" s="37"/>
      <c r="W276" s="231"/>
      <c r="X276" s="238"/>
      <c r="Y276" s="146"/>
      <c r="Z276" s="162"/>
      <c r="AA276" s="169"/>
      <c r="AB276" s="162"/>
      <c r="AC276" s="169"/>
      <c r="AD276" s="162"/>
      <c r="AE276" s="169"/>
      <c r="AF276" s="162"/>
      <c r="AG276" s="169"/>
      <c r="AH276" s="162"/>
      <c r="AI276" s="154"/>
      <c r="AJ276" s="44"/>
    </row>
    <row r="277" spans="2:36" x14ac:dyDescent="0.25">
      <c r="B277" s="139"/>
      <c r="C277" s="176"/>
      <c r="D277" s="130"/>
      <c r="E277" s="55"/>
      <c r="F277" s="54"/>
      <c r="G277" s="54"/>
      <c r="H277" s="56"/>
      <c r="I277" s="57"/>
      <c r="J277" s="56"/>
      <c r="K277" s="58"/>
      <c r="L277" s="59"/>
      <c r="M277" s="64"/>
      <c r="N277" s="57"/>
      <c r="O277" s="55"/>
      <c r="P277" s="61"/>
      <c r="Q277" s="56"/>
      <c r="R277" s="61"/>
      <c r="S277" s="61"/>
      <c r="T277" s="54"/>
      <c r="U277" s="55"/>
      <c r="V277" s="54"/>
      <c r="W277" s="228"/>
      <c r="X277" s="235"/>
      <c r="Y277" s="144"/>
      <c r="Z277" s="158"/>
      <c r="AA277" s="167"/>
      <c r="AB277" s="158"/>
      <c r="AC277" s="167"/>
      <c r="AD277" s="158"/>
      <c r="AE277" s="167"/>
      <c r="AF277" s="158"/>
      <c r="AG277" s="167"/>
      <c r="AH277" s="158"/>
      <c r="AI277" s="149"/>
      <c r="AJ277" s="62"/>
    </row>
    <row r="278" spans="2:36" x14ac:dyDescent="0.25">
      <c r="B278" s="139"/>
      <c r="C278" s="176"/>
      <c r="D278" s="130"/>
      <c r="E278" s="55"/>
      <c r="F278" s="54"/>
      <c r="G278" s="54"/>
      <c r="H278" s="56"/>
      <c r="I278" s="57"/>
      <c r="J278" s="56"/>
      <c r="K278" s="58"/>
      <c r="L278" s="59"/>
      <c r="M278" s="64"/>
      <c r="N278" s="57"/>
      <c r="O278" s="55"/>
      <c r="P278" s="61"/>
      <c r="Q278" s="56"/>
      <c r="R278" s="61"/>
      <c r="S278" s="61"/>
      <c r="T278" s="54"/>
      <c r="U278" s="55"/>
      <c r="V278" s="54"/>
      <c r="W278" s="228"/>
      <c r="X278" s="235"/>
      <c r="Y278" s="144"/>
      <c r="Z278" s="158"/>
      <c r="AA278" s="167"/>
      <c r="AB278" s="158"/>
      <c r="AC278" s="167"/>
      <c r="AD278" s="158"/>
      <c r="AE278" s="167"/>
      <c r="AF278" s="158"/>
      <c r="AG278" s="167"/>
      <c r="AH278" s="158"/>
      <c r="AI278" s="149"/>
      <c r="AJ278" s="62"/>
    </row>
    <row r="279" spans="2:36" x14ac:dyDescent="0.25">
      <c r="B279" s="139"/>
      <c r="C279" s="176"/>
      <c r="D279" s="130"/>
      <c r="E279" s="55"/>
      <c r="F279" s="54"/>
      <c r="G279" s="54"/>
      <c r="H279" s="56"/>
      <c r="I279" s="57"/>
      <c r="J279" s="56"/>
      <c r="K279" s="58"/>
      <c r="L279" s="59"/>
      <c r="M279" s="64"/>
      <c r="N279" s="57"/>
      <c r="O279" s="57"/>
      <c r="P279" s="61"/>
      <c r="Q279" s="56"/>
      <c r="R279" s="61"/>
      <c r="S279" s="61"/>
      <c r="T279" s="54"/>
      <c r="U279" s="55"/>
      <c r="V279" s="54"/>
      <c r="W279" s="228"/>
      <c r="X279" s="235"/>
      <c r="Y279" s="144"/>
      <c r="Z279" s="158"/>
      <c r="AA279" s="167"/>
      <c r="AB279" s="158"/>
      <c r="AC279" s="167"/>
      <c r="AD279" s="158"/>
      <c r="AE279" s="167"/>
      <c r="AF279" s="158"/>
      <c r="AG279" s="167"/>
      <c r="AH279" s="158"/>
      <c r="AI279" s="149"/>
      <c r="AJ279" s="62"/>
    </row>
    <row r="280" spans="2:36" x14ac:dyDescent="0.25">
      <c r="B280" s="139"/>
      <c r="C280" s="176"/>
      <c r="D280" s="130"/>
      <c r="E280" s="55"/>
      <c r="F280" s="54"/>
      <c r="G280" s="54"/>
      <c r="H280" s="56"/>
      <c r="I280" s="57"/>
      <c r="J280" s="56"/>
      <c r="K280" s="58"/>
      <c r="L280" s="59"/>
      <c r="M280" s="64"/>
      <c r="N280" s="57"/>
      <c r="O280" s="55"/>
      <c r="P280" s="61"/>
      <c r="Q280" s="56"/>
      <c r="R280" s="61"/>
      <c r="S280" s="61"/>
      <c r="T280" s="54"/>
      <c r="U280" s="55"/>
      <c r="V280" s="54"/>
      <c r="W280" s="228"/>
      <c r="X280" s="235"/>
      <c r="Y280" s="144"/>
      <c r="Z280" s="158"/>
      <c r="AA280" s="167"/>
      <c r="AB280" s="158"/>
      <c r="AC280" s="167"/>
      <c r="AD280" s="158"/>
      <c r="AE280" s="167"/>
      <c r="AF280" s="158"/>
      <c r="AG280" s="167"/>
      <c r="AH280" s="158"/>
      <c r="AI280" s="149"/>
      <c r="AJ280" s="62"/>
    </row>
    <row r="281" spans="2:36" x14ac:dyDescent="0.25">
      <c r="B281" s="139"/>
      <c r="C281" s="176"/>
      <c r="D281" s="130"/>
      <c r="E281" s="55"/>
      <c r="F281" s="54"/>
      <c r="G281" s="54"/>
      <c r="H281" s="56"/>
      <c r="I281" s="57"/>
      <c r="J281" s="56"/>
      <c r="K281" s="58"/>
      <c r="L281" s="59"/>
      <c r="M281" s="64"/>
      <c r="N281" s="57"/>
      <c r="O281" s="55"/>
      <c r="P281" s="61"/>
      <c r="Q281" s="56"/>
      <c r="R281" s="61"/>
      <c r="S281" s="61"/>
      <c r="T281" s="54"/>
      <c r="U281" s="55"/>
      <c r="V281" s="54"/>
      <c r="W281" s="228"/>
      <c r="X281" s="235"/>
      <c r="Y281" s="144"/>
      <c r="Z281" s="158"/>
      <c r="AA281" s="167"/>
      <c r="AB281" s="158"/>
      <c r="AC281" s="167"/>
      <c r="AD281" s="158"/>
      <c r="AE281" s="167"/>
      <c r="AF281" s="158"/>
      <c r="AG281" s="167"/>
      <c r="AH281" s="158"/>
      <c r="AI281" s="149"/>
      <c r="AJ281" s="62"/>
    </row>
    <row r="282" spans="2:36" x14ac:dyDescent="0.25">
      <c r="B282" s="139"/>
      <c r="C282" s="176"/>
      <c r="D282" s="130"/>
      <c r="E282" s="55"/>
      <c r="F282" s="54"/>
      <c r="G282" s="54"/>
      <c r="H282" s="56"/>
      <c r="I282" s="57"/>
      <c r="J282" s="56"/>
      <c r="K282" s="58"/>
      <c r="L282" s="59"/>
      <c r="M282" s="64"/>
      <c r="N282" s="57"/>
      <c r="O282" s="57"/>
      <c r="P282" s="61"/>
      <c r="Q282" s="56"/>
      <c r="R282" s="61"/>
      <c r="S282" s="61"/>
      <c r="T282" s="54"/>
      <c r="U282" s="55"/>
      <c r="V282" s="54"/>
      <c r="W282" s="228"/>
      <c r="X282" s="235"/>
      <c r="Y282" s="144"/>
      <c r="Z282" s="158"/>
      <c r="AA282" s="167"/>
      <c r="AB282" s="158"/>
      <c r="AC282" s="167"/>
      <c r="AD282" s="158"/>
      <c r="AE282" s="167"/>
      <c r="AF282" s="158"/>
      <c r="AG282" s="167"/>
      <c r="AH282" s="158"/>
      <c r="AI282" s="149"/>
      <c r="AJ282" s="62"/>
    </row>
    <row r="283" spans="2:36" x14ac:dyDescent="0.25">
      <c r="B283" s="139"/>
      <c r="C283" s="176"/>
      <c r="D283" s="130"/>
      <c r="E283" s="55"/>
      <c r="F283" s="54"/>
      <c r="G283" s="54"/>
      <c r="H283" s="56"/>
      <c r="I283" s="57"/>
      <c r="J283" s="56"/>
      <c r="K283" s="58"/>
      <c r="L283" s="59"/>
      <c r="M283" s="64"/>
      <c r="N283" s="57"/>
      <c r="O283" s="57"/>
      <c r="P283" s="61"/>
      <c r="Q283" s="56"/>
      <c r="R283" s="61"/>
      <c r="S283" s="61"/>
      <c r="T283" s="54"/>
      <c r="U283" s="55"/>
      <c r="V283" s="54"/>
      <c r="W283" s="228"/>
      <c r="X283" s="235"/>
      <c r="Y283" s="144"/>
      <c r="Z283" s="158"/>
      <c r="AA283" s="167"/>
      <c r="AB283" s="158"/>
      <c r="AC283" s="167"/>
      <c r="AD283" s="158"/>
      <c r="AE283" s="167"/>
      <c r="AF283" s="158"/>
      <c r="AG283" s="167"/>
      <c r="AH283" s="158"/>
      <c r="AI283" s="149"/>
      <c r="AJ283" s="62"/>
    </row>
    <row r="284" spans="2:36" x14ac:dyDescent="0.25">
      <c r="B284" s="139"/>
      <c r="C284" s="176"/>
      <c r="D284" s="130"/>
      <c r="E284" s="55"/>
      <c r="F284" s="54"/>
      <c r="G284" s="54"/>
      <c r="H284" s="56"/>
      <c r="I284" s="57"/>
      <c r="J284" s="56"/>
      <c r="K284" s="58"/>
      <c r="L284" s="59"/>
      <c r="M284" s="64"/>
      <c r="N284" s="57"/>
      <c r="O284" s="57"/>
      <c r="P284" s="61"/>
      <c r="Q284" s="56"/>
      <c r="R284" s="61"/>
      <c r="S284" s="61"/>
      <c r="T284" s="54"/>
      <c r="U284" s="55"/>
      <c r="V284" s="54"/>
      <c r="W284" s="228"/>
      <c r="X284" s="235"/>
      <c r="Y284" s="144"/>
      <c r="Z284" s="158"/>
      <c r="AA284" s="167"/>
      <c r="AB284" s="158"/>
      <c r="AC284" s="167"/>
      <c r="AD284" s="158"/>
      <c r="AE284" s="167"/>
      <c r="AF284" s="158"/>
      <c r="AG284" s="167"/>
      <c r="AH284" s="158"/>
      <c r="AI284" s="149"/>
      <c r="AJ284" s="62"/>
    </row>
    <row r="285" spans="2:36" x14ac:dyDescent="0.25">
      <c r="B285" s="139"/>
      <c r="C285" s="176"/>
      <c r="D285" s="130"/>
      <c r="E285" s="55"/>
      <c r="F285" s="54"/>
      <c r="G285" s="54"/>
      <c r="H285" s="56"/>
      <c r="I285" s="57"/>
      <c r="J285" s="56"/>
      <c r="K285" s="58"/>
      <c r="L285" s="59"/>
      <c r="M285" s="64"/>
      <c r="N285" s="57"/>
      <c r="O285" s="57"/>
      <c r="P285" s="61"/>
      <c r="Q285" s="56"/>
      <c r="R285" s="61"/>
      <c r="S285" s="61"/>
      <c r="T285" s="54"/>
      <c r="U285" s="55"/>
      <c r="V285" s="54"/>
      <c r="W285" s="228"/>
      <c r="X285" s="235"/>
      <c r="Y285" s="144"/>
      <c r="Z285" s="158"/>
      <c r="AA285" s="167"/>
      <c r="AB285" s="158"/>
      <c r="AC285" s="167"/>
      <c r="AD285" s="158"/>
      <c r="AE285" s="167"/>
      <c r="AF285" s="158"/>
      <c r="AG285" s="167"/>
      <c r="AH285" s="158"/>
      <c r="AI285" s="149"/>
      <c r="AJ285" s="62"/>
    </row>
    <row r="286" spans="2:36" x14ac:dyDescent="0.25">
      <c r="B286" s="139"/>
      <c r="C286" s="176"/>
      <c r="D286" s="130"/>
      <c r="E286" s="55"/>
      <c r="F286" s="54"/>
      <c r="G286" s="54"/>
      <c r="H286" s="56"/>
      <c r="I286" s="57"/>
      <c r="J286" s="56"/>
      <c r="K286" s="58"/>
      <c r="L286" s="59"/>
      <c r="M286" s="64"/>
      <c r="N286" s="57"/>
      <c r="O286" s="57"/>
      <c r="P286" s="61"/>
      <c r="Q286" s="56"/>
      <c r="R286" s="61"/>
      <c r="S286" s="61"/>
      <c r="T286" s="54"/>
      <c r="U286" s="55"/>
      <c r="V286" s="54"/>
      <c r="W286" s="228"/>
      <c r="X286" s="235"/>
      <c r="Y286" s="144"/>
      <c r="Z286" s="158"/>
      <c r="AA286" s="167"/>
      <c r="AB286" s="158"/>
      <c r="AC286" s="167"/>
      <c r="AD286" s="158"/>
      <c r="AE286" s="167"/>
      <c r="AF286" s="158"/>
      <c r="AG286" s="167"/>
      <c r="AH286" s="158"/>
      <c r="AI286" s="149"/>
      <c r="AJ286" s="62"/>
    </row>
    <row r="287" spans="2:36" x14ac:dyDescent="0.25">
      <c r="B287" s="139"/>
      <c r="C287" s="176"/>
      <c r="D287" s="130"/>
      <c r="E287" s="55"/>
      <c r="F287" s="54"/>
      <c r="G287" s="54"/>
      <c r="H287" s="56"/>
      <c r="I287" s="57"/>
      <c r="J287" s="56"/>
      <c r="K287" s="58"/>
      <c r="L287" s="59"/>
      <c r="M287" s="64"/>
      <c r="N287" s="57"/>
      <c r="O287" s="57"/>
      <c r="P287" s="61"/>
      <c r="Q287" s="56"/>
      <c r="R287" s="61"/>
      <c r="S287" s="61"/>
      <c r="T287" s="54"/>
      <c r="U287" s="55"/>
      <c r="V287" s="54"/>
      <c r="W287" s="228"/>
      <c r="X287" s="235"/>
      <c r="Y287" s="144"/>
      <c r="Z287" s="158"/>
      <c r="AA287" s="167"/>
      <c r="AB287" s="158"/>
      <c r="AC287" s="167"/>
      <c r="AD287" s="158"/>
      <c r="AE287" s="167"/>
      <c r="AF287" s="158"/>
      <c r="AG287" s="167"/>
      <c r="AH287" s="158"/>
      <c r="AI287" s="149"/>
      <c r="AJ287" s="62"/>
    </row>
    <row r="288" spans="2:36" x14ac:dyDescent="0.25">
      <c r="B288" s="139"/>
      <c r="C288" s="176"/>
      <c r="D288" s="130"/>
      <c r="E288" s="55"/>
      <c r="F288" s="54"/>
      <c r="G288" s="54"/>
      <c r="H288" s="56"/>
      <c r="I288" s="57"/>
      <c r="J288" s="56"/>
      <c r="K288" s="58"/>
      <c r="L288" s="59"/>
      <c r="M288" s="64"/>
      <c r="N288" s="57"/>
      <c r="O288" s="57"/>
      <c r="P288" s="61"/>
      <c r="Q288" s="56"/>
      <c r="R288" s="61"/>
      <c r="S288" s="61"/>
      <c r="T288" s="54"/>
      <c r="U288" s="55"/>
      <c r="V288" s="54"/>
      <c r="W288" s="228"/>
      <c r="X288" s="235"/>
      <c r="Y288" s="144"/>
      <c r="Z288" s="158"/>
      <c r="AA288" s="167"/>
      <c r="AB288" s="158"/>
      <c r="AC288" s="167"/>
      <c r="AD288" s="158"/>
      <c r="AE288" s="167"/>
      <c r="AF288" s="158"/>
      <c r="AG288" s="167"/>
      <c r="AH288" s="158"/>
      <c r="AI288" s="149"/>
      <c r="AJ288" s="62"/>
    </row>
    <row r="289" spans="2:36" x14ac:dyDescent="0.25">
      <c r="B289" s="139"/>
      <c r="C289" s="176"/>
      <c r="D289" s="130"/>
      <c r="E289" s="55"/>
      <c r="F289" s="54"/>
      <c r="G289" s="54"/>
      <c r="H289" s="56"/>
      <c r="I289" s="57"/>
      <c r="J289" s="56"/>
      <c r="K289" s="58"/>
      <c r="L289" s="59"/>
      <c r="M289" s="64"/>
      <c r="N289" s="57"/>
      <c r="O289" s="55"/>
      <c r="P289" s="61"/>
      <c r="Q289" s="56"/>
      <c r="R289" s="61"/>
      <c r="S289" s="61"/>
      <c r="T289" s="54"/>
      <c r="U289" s="55"/>
      <c r="V289" s="54"/>
      <c r="W289" s="228"/>
      <c r="X289" s="235"/>
      <c r="Y289" s="144"/>
      <c r="Z289" s="158"/>
      <c r="AA289" s="167"/>
      <c r="AB289" s="158"/>
      <c r="AC289" s="167"/>
      <c r="AD289" s="158"/>
      <c r="AE289" s="167"/>
      <c r="AF289" s="158"/>
      <c r="AG289" s="167"/>
      <c r="AH289" s="158"/>
      <c r="AI289" s="149"/>
      <c r="AJ289" s="62"/>
    </row>
    <row r="290" spans="2:36" x14ac:dyDescent="0.25">
      <c r="B290" s="139"/>
      <c r="C290" s="176"/>
      <c r="D290" s="130"/>
      <c r="E290" s="55"/>
      <c r="F290" s="54"/>
      <c r="G290" s="54"/>
      <c r="H290" s="56"/>
      <c r="I290" s="57"/>
      <c r="J290" s="56"/>
      <c r="K290" s="58"/>
      <c r="L290" s="59"/>
      <c r="M290" s="64"/>
      <c r="N290" s="57"/>
      <c r="O290" s="55"/>
      <c r="P290" s="61"/>
      <c r="Q290" s="56"/>
      <c r="R290" s="61"/>
      <c r="S290" s="61"/>
      <c r="T290" s="54"/>
      <c r="U290" s="55"/>
      <c r="V290" s="54"/>
      <c r="W290" s="228"/>
      <c r="X290" s="235"/>
      <c r="Y290" s="144"/>
      <c r="Z290" s="158"/>
      <c r="AA290" s="167"/>
      <c r="AB290" s="158"/>
      <c r="AC290" s="167"/>
      <c r="AD290" s="158"/>
      <c r="AE290" s="167"/>
      <c r="AF290" s="158"/>
      <c r="AG290" s="167"/>
      <c r="AH290" s="158"/>
      <c r="AI290" s="149"/>
      <c r="AJ290" s="62"/>
    </row>
    <row r="291" spans="2:36" x14ac:dyDescent="0.25">
      <c r="B291" s="139"/>
      <c r="C291" s="176"/>
      <c r="D291" s="130"/>
      <c r="E291" s="55"/>
      <c r="F291" s="54"/>
      <c r="G291" s="54"/>
      <c r="H291" s="56"/>
      <c r="I291" s="57"/>
      <c r="J291" s="56"/>
      <c r="K291" s="58"/>
      <c r="L291" s="59"/>
      <c r="M291" s="64"/>
      <c r="N291" s="57"/>
      <c r="O291" s="55"/>
      <c r="P291" s="61"/>
      <c r="Q291" s="56"/>
      <c r="R291" s="61"/>
      <c r="S291" s="61"/>
      <c r="T291" s="54"/>
      <c r="U291" s="55"/>
      <c r="V291" s="54"/>
      <c r="W291" s="228"/>
      <c r="X291" s="235"/>
      <c r="Y291" s="144"/>
      <c r="Z291" s="158"/>
      <c r="AA291" s="167"/>
      <c r="AB291" s="158"/>
      <c r="AC291" s="167"/>
      <c r="AD291" s="158"/>
      <c r="AE291" s="167"/>
      <c r="AF291" s="158"/>
      <c r="AG291" s="167"/>
      <c r="AH291" s="158"/>
      <c r="AI291" s="149"/>
      <c r="AJ291" s="62"/>
    </row>
    <row r="292" spans="2:36" x14ac:dyDescent="0.25">
      <c r="B292" s="139"/>
      <c r="C292" s="176"/>
      <c r="D292" s="130"/>
      <c r="E292" s="55"/>
      <c r="F292" s="54"/>
      <c r="G292" s="54"/>
      <c r="H292" s="56"/>
      <c r="I292" s="57"/>
      <c r="J292" s="56"/>
      <c r="K292" s="58"/>
      <c r="L292" s="59"/>
      <c r="M292" s="64"/>
      <c r="N292" s="57"/>
      <c r="O292" s="55"/>
      <c r="P292" s="61"/>
      <c r="Q292" s="56"/>
      <c r="R292" s="61"/>
      <c r="S292" s="61"/>
      <c r="T292" s="54"/>
      <c r="U292" s="55"/>
      <c r="V292" s="54"/>
      <c r="W292" s="228"/>
      <c r="X292" s="235"/>
      <c r="Y292" s="144"/>
      <c r="Z292" s="158"/>
      <c r="AA292" s="167"/>
      <c r="AB292" s="158"/>
      <c r="AC292" s="167"/>
      <c r="AD292" s="158"/>
      <c r="AE292" s="167"/>
      <c r="AF292" s="158"/>
      <c r="AG292" s="167"/>
      <c r="AH292" s="158"/>
      <c r="AI292" s="149"/>
      <c r="AJ292" s="62"/>
    </row>
    <row r="293" spans="2:36" x14ac:dyDescent="0.25">
      <c r="B293" s="139"/>
      <c r="C293" s="176"/>
      <c r="D293" s="130"/>
      <c r="E293" s="55"/>
      <c r="F293" s="54"/>
      <c r="G293" s="54"/>
      <c r="H293" s="56"/>
      <c r="I293" s="57"/>
      <c r="J293" s="56"/>
      <c r="K293" s="58"/>
      <c r="L293" s="59"/>
      <c r="M293" s="64"/>
      <c r="N293" s="57"/>
      <c r="O293" s="55"/>
      <c r="P293" s="61"/>
      <c r="Q293" s="56"/>
      <c r="R293" s="61"/>
      <c r="S293" s="61"/>
      <c r="T293" s="54"/>
      <c r="U293" s="55"/>
      <c r="V293" s="54"/>
      <c r="W293" s="228"/>
      <c r="X293" s="235"/>
      <c r="Y293" s="144"/>
      <c r="Z293" s="158"/>
      <c r="AA293" s="167"/>
      <c r="AB293" s="158"/>
      <c r="AC293" s="167"/>
      <c r="AD293" s="158"/>
      <c r="AE293" s="167"/>
      <c r="AF293" s="158"/>
      <c r="AG293" s="167"/>
      <c r="AH293" s="158"/>
      <c r="AI293" s="149"/>
      <c r="AJ293" s="62"/>
    </row>
    <row r="294" spans="2:36" x14ac:dyDescent="0.25">
      <c r="B294" s="139"/>
      <c r="C294" s="176"/>
      <c r="D294" s="130"/>
      <c r="E294" s="55"/>
      <c r="F294" s="54"/>
      <c r="G294" s="54"/>
      <c r="H294" s="56"/>
      <c r="I294" s="57"/>
      <c r="J294" s="56"/>
      <c r="K294" s="58"/>
      <c r="L294" s="59"/>
      <c r="M294" s="64"/>
      <c r="N294" s="57"/>
      <c r="O294" s="55"/>
      <c r="P294" s="61"/>
      <c r="Q294" s="56"/>
      <c r="R294" s="61"/>
      <c r="S294" s="61"/>
      <c r="T294" s="54"/>
      <c r="U294" s="55"/>
      <c r="V294" s="54"/>
      <c r="W294" s="228"/>
      <c r="X294" s="235"/>
      <c r="Y294" s="144"/>
      <c r="Z294" s="158"/>
      <c r="AA294" s="167"/>
      <c r="AB294" s="158"/>
      <c r="AC294" s="167"/>
      <c r="AD294" s="158"/>
      <c r="AE294" s="167"/>
      <c r="AF294" s="158"/>
      <c r="AG294" s="167"/>
      <c r="AH294" s="158"/>
      <c r="AI294" s="149"/>
      <c r="AJ294" s="62"/>
    </row>
    <row r="295" spans="2:36" x14ac:dyDescent="0.25">
      <c r="B295" s="139"/>
      <c r="C295" s="176"/>
      <c r="D295" s="130"/>
      <c r="E295" s="55"/>
      <c r="F295" s="54"/>
      <c r="G295" s="54"/>
      <c r="H295" s="56"/>
      <c r="I295" s="57"/>
      <c r="J295" s="56"/>
      <c r="K295" s="58"/>
      <c r="L295" s="59"/>
      <c r="M295" s="64"/>
      <c r="N295" s="57"/>
      <c r="O295" s="55"/>
      <c r="P295" s="61"/>
      <c r="Q295" s="56"/>
      <c r="R295" s="61"/>
      <c r="S295" s="61"/>
      <c r="T295" s="54"/>
      <c r="U295" s="55"/>
      <c r="V295" s="54"/>
      <c r="W295" s="228"/>
      <c r="X295" s="235"/>
      <c r="Y295" s="144"/>
      <c r="Z295" s="158"/>
      <c r="AA295" s="167"/>
      <c r="AB295" s="158"/>
      <c r="AC295" s="167"/>
      <c r="AD295" s="158"/>
      <c r="AE295" s="167"/>
      <c r="AF295" s="158"/>
      <c r="AG295" s="167"/>
      <c r="AH295" s="158"/>
      <c r="AI295" s="149"/>
      <c r="AJ295" s="62"/>
    </row>
    <row r="296" spans="2:36" x14ac:dyDescent="0.25">
      <c r="B296" s="139"/>
      <c r="C296" s="176"/>
      <c r="D296" s="130"/>
      <c r="E296" s="55"/>
      <c r="F296" s="54"/>
      <c r="G296" s="54"/>
      <c r="H296" s="56"/>
      <c r="I296" s="57"/>
      <c r="J296" s="56"/>
      <c r="K296" s="58"/>
      <c r="L296" s="59"/>
      <c r="M296" s="64"/>
      <c r="N296" s="57"/>
      <c r="O296" s="57"/>
      <c r="P296" s="61"/>
      <c r="Q296" s="56"/>
      <c r="R296" s="61"/>
      <c r="S296" s="61"/>
      <c r="T296" s="54"/>
      <c r="U296" s="55"/>
      <c r="V296" s="54"/>
      <c r="W296" s="228"/>
      <c r="X296" s="235"/>
      <c r="Y296" s="144"/>
      <c r="Z296" s="158"/>
      <c r="AA296" s="167"/>
      <c r="AB296" s="158"/>
      <c r="AC296" s="167"/>
      <c r="AD296" s="158"/>
      <c r="AE296" s="167"/>
      <c r="AF296" s="158"/>
      <c r="AG296" s="167"/>
      <c r="AH296" s="158"/>
      <c r="AI296" s="149"/>
      <c r="AJ296" s="62"/>
    </row>
    <row r="297" spans="2:36" x14ac:dyDescent="0.25">
      <c r="B297" s="139"/>
      <c r="C297" s="176"/>
      <c r="D297" s="132"/>
      <c r="E297" s="6"/>
      <c r="F297" s="5"/>
      <c r="G297" s="5"/>
      <c r="H297" s="4"/>
      <c r="I297" s="7"/>
      <c r="J297" s="4"/>
      <c r="K297" s="8"/>
      <c r="L297" s="9"/>
      <c r="M297" s="64"/>
      <c r="N297" s="7"/>
      <c r="O297" s="7"/>
      <c r="P297" s="11"/>
      <c r="Q297" s="4"/>
      <c r="R297" s="11"/>
      <c r="S297" s="11"/>
      <c r="T297" s="5"/>
      <c r="U297" s="6"/>
      <c r="V297" s="5"/>
      <c r="W297" s="230"/>
      <c r="X297" s="237"/>
      <c r="Y297" s="145"/>
      <c r="Z297" s="160"/>
      <c r="AA297" s="168"/>
      <c r="AB297" s="160"/>
      <c r="AC297" s="168"/>
      <c r="AD297" s="160"/>
      <c r="AE297" s="168"/>
      <c r="AF297" s="160"/>
      <c r="AG297" s="168"/>
      <c r="AH297" s="160"/>
      <c r="AI297" s="151"/>
      <c r="AJ297" s="12"/>
    </row>
    <row r="298" spans="2:36" x14ac:dyDescent="0.25">
      <c r="B298" s="139"/>
      <c r="C298" s="176"/>
      <c r="D298" s="130"/>
      <c r="E298" s="55"/>
      <c r="F298" s="54"/>
      <c r="G298" s="54"/>
      <c r="H298" s="56"/>
      <c r="I298" s="57"/>
      <c r="J298" s="56"/>
      <c r="K298" s="58"/>
      <c r="L298" s="59"/>
      <c r="M298" s="64"/>
      <c r="N298" s="57"/>
      <c r="O298" s="55"/>
      <c r="P298" s="61"/>
      <c r="Q298" s="56"/>
      <c r="R298" s="61"/>
      <c r="S298" s="61"/>
      <c r="T298" s="54"/>
      <c r="U298" s="55"/>
      <c r="V298" s="54"/>
      <c r="W298" s="228"/>
      <c r="X298" s="235"/>
      <c r="Y298" s="144"/>
      <c r="Z298" s="158"/>
      <c r="AA298" s="167"/>
      <c r="AB298" s="158"/>
      <c r="AC298" s="167"/>
      <c r="AD298" s="158"/>
      <c r="AE298" s="167"/>
      <c r="AF298" s="158"/>
      <c r="AG298" s="167"/>
      <c r="AH298" s="158"/>
      <c r="AI298" s="149"/>
      <c r="AJ298" s="62"/>
    </row>
    <row r="299" spans="2:36" x14ac:dyDescent="0.25">
      <c r="B299" s="139"/>
      <c r="C299" s="176"/>
      <c r="D299" s="130"/>
      <c r="E299" s="55"/>
      <c r="F299" s="54"/>
      <c r="G299" s="54"/>
      <c r="H299" s="56"/>
      <c r="I299" s="57"/>
      <c r="J299" s="56"/>
      <c r="K299" s="58"/>
      <c r="L299" s="59"/>
      <c r="M299" s="64"/>
      <c r="N299" s="57"/>
      <c r="O299" s="55"/>
      <c r="P299" s="61"/>
      <c r="Q299" s="56"/>
      <c r="R299" s="61"/>
      <c r="S299" s="61"/>
      <c r="T299" s="54"/>
      <c r="U299" s="55"/>
      <c r="V299" s="54"/>
      <c r="W299" s="228"/>
      <c r="X299" s="235"/>
      <c r="Y299" s="144"/>
      <c r="Z299" s="158"/>
      <c r="AA299" s="167"/>
      <c r="AB299" s="158"/>
      <c r="AC299" s="167"/>
      <c r="AD299" s="158"/>
      <c r="AE299" s="167"/>
      <c r="AF299" s="158"/>
      <c r="AG299" s="167"/>
      <c r="AH299" s="158"/>
      <c r="AI299" s="149"/>
      <c r="AJ299" s="62"/>
    </row>
    <row r="300" spans="2:36" x14ac:dyDescent="0.25">
      <c r="B300" s="139"/>
      <c r="C300" s="176"/>
      <c r="D300" s="130"/>
      <c r="E300" s="55"/>
      <c r="F300" s="54"/>
      <c r="G300" s="54"/>
      <c r="H300" s="56"/>
      <c r="I300" s="57"/>
      <c r="J300" s="56"/>
      <c r="K300" s="58"/>
      <c r="L300" s="59"/>
      <c r="M300" s="64"/>
      <c r="N300" s="57"/>
      <c r="O300" s="55"/>
      <c r="P300" s="61"/>
      <c r="Q300" s="56"/>
      <c r="R300" s="61"/>
      <c r="S300" s="61"/>
      <c r="T300" s="54"/>
      <c r="U300" s="55"/>
      <c r="V300" s="54"/>
      <c r="W300" s="228"/>
      <c r="X300" s="235"/>
      <c r="Y300" s="144"/>
      <c r="Z300" s="158"/>
      <c r="AA300" s="167"/>
      <c r="AB300" s="158"/>
      <c r="AC300" s="167"/>
      <c r="AD300" s="158"/>
      <c r="AE300" s="167"/>
      <c r="AF300" s="158"/>
      <c r="AG300" s="167"/>
      <c r="AH300" s="158"/>
      <c r="AI300" s="149"/>
      <c r="AJ300" s="62"/>
    </row>
    <row r="301" spans="2:36" x14ac:dyDescent="0.25">
      <c r="B301" s="139"/>
      <c r="C301" s="176"/>
      <c r="D301" s="130"/>
      <c r="E301" s="55"/>
      <c r="F301" s="54"/>
      <c r="G301" s="54"/>
      <c r="H301" s="56"/>
      <c r="I301" s="57"/>
      <c r="J301" s="56"/>
      <c r="K301" s="58"/>
      <c r="L301" s="59"/>
      <c r="M301" s="64"/>
      <c r="N301" s="57"/>
      <c r="O301" s="55"/>
      <c r="P301" s="61"/>
      <c r="Q301" s="56"/>
      <c r="R301" s="61"/>
      <c r="S301" s="61"/>
      <c r="T301" s="54"/>
      <c r="U301" s="55"/>
      <c r="V301" s="54"/>
      <c r="W301" s="228"/>
      <c r="X301" s="235"/>
      <c r="Y301" s="144"/>
      <c r="Z301" s="158"/>
      <c r="AA301" s="167"/>
      <c r="AB301" s="158"/>
      <c r="AC301" s="167"/>
      <c r="AD301" s="158"/>
      <c r="AE301" s="167"/>
      <c r="AF301" s="158"/>
      <c r="AG301" s="167"/>
      <c r="AH301" s="158"/>
      <c r="AI301" s="149"/>
      <c r="AJ301" s="62"/>
    </row>
    <row r="302" spans="2:36" x14ac:dyDescent="0.25">
      <c r="B302" s="139"/>
      <c r="C302" s="176"/>
      <c r="D302" s="130"/>
      <c r="E302" s="55"/>
      <c r="F302" s="54"/>
      <c r="G302" s="54"/>
      <c r="H302" s="56"/>
      <c r="I302" s="57"/>
      <c r="J302" s="56"/>
      <c r="K302" s="58"/>
      <c r="L302" s="59"/>
      <c r="M302" s="64"/>
      <c r="N302" s="57"/>
      <c r="O302" s="55"/>
      <c r="P302" s="61"/>
      <c r="Q302" s="56"/>
      <c r="R302" s="61"/>
      <c r="S302" s="61"/>
      <c r="T302" s="54"/>
      <c r="U302" s="55"/>
      <c r="V302" s="54"/>
      <c r="W302" s="228"/>
      <c r="X302" s="235"/>
      <c r="Y302" s="144"/>
      <c r="Z302" s="158"/>
      <c r="AA302" s="167"/>
      <c r="AB302" s="158"/>
      <c r="AC302" s="167"/>
      <c r="AD302" s="158"/>
      <c r="AE302" s="167"/>
      <c r="AF302" s="158"/>
      <c r="AG302" s="167"/>
      <c r="AH302" s="158"/>
      <c r="AI302" s="149"/>
      <c r="AJ302" s="62"/>
    </row>
    <row r="303" spans="2:36" x14ac:dyDescent="0.25">
      <c r="B303" s="139"/>
      <c r="C303" s="176"/>
      <c r="D303" s="130"/>
      <c r="E303" s="55"/>
      <c r="F303" s="54"/>
      <c r="G303" s="54"/>
      <c r="H303" s="56"/>
      <c r="I303" s="57"/>
      <c r="J303" s="56"/>
      <c r="K303" s="58"/>
      <c r="L303" s="59"/>
      <c r="M303" s="64"/>
      <c r="N303" s="57"/>
      <c r="O303" s="55"/>
      <c r="P303" s="61"/>
      <c r="Q303" s="56"/>
      <c r="R303" s="61"/>
      <c r="S303" s="61"/>
      <c r="T303" s="54"/>
      <c r="U303" s="55"/>
      <c r="V303" s="54"/>
      <c r="W303" s="228"/>
      <c r="X303" s="235"/>
      <c r="Y303" s="144"/>
      <c r="Z303" s="158"/>
      <c r="AA303" s="167"/>
      <c r="AB303" s="158"/>
      <c r="AC303" s="167"/>
      <c r="AD303" s="158"/>
      <c r="AE303" s="167"/>
      <c r="AF303" s="158"/>
      <c r="AG303" s="167"/>
      <c r="AH303" s="158"/>
      <c r="AI303" s="149"/>
      <c r="AJ303" s="62"/>
    </row>
    <row r="304" spans="2:36" x14ac:dyDescent="0.25">
      <c r="B304" s="139"/>
      <c r="C304" s="176"/>
      <c r="D304" s="130"/>
      <c r="E304" s="55"/>
      <c r="F304" s="54"/>
      <c r="G304" s="54"/>
      <c r="H304" s="56"/>
      <c r="I304" s="57"/>
      <c r="J304" s="56"/>
      <c r="K304" s="58"/>
      <c r="L304" s="59"/>
      <c r="M304" s="64"/>
      <c r="N304" s="57"/>
      <c r="O304" s="57"/>
      <c r="P304" s="61"/>
      <c r="Q304" s="56"/>
      <c r="R304" s="61"/>
      <c r="S304" s="61"/>
      <c r="T304" s="54"/>
      <c r="U304" s="55"/>
      <c r="V304" s="54"/>
      <c r="W304" s="228"/>
      <c r="X304" s="235"/>
      <c r="Y304" s="144"/>
      <c r="Z304" s="158"/>
      <c r="AA304" s="167"/>
      <c r="AB304" s="158"/>
      <c r="AC304" s="167"/>
      <c r="AD304" s="158"/>
      <c r="AE304" s="167"/>
      <c r="AF304" s="158"/>
      <c r="AG304" s="167"/>
      <c r="AH304" s="158"/>
      <c r="AI304" s="149"/>
      <c r="AJ304" s="62"/>
    </row>
    <row r="305" spans="2:36" x14ac:dyDescent="0.25">
      <c r="B305" s="139"/>
      <c r="C305" s="176"/>
      <c r="D305" s="130"/>
      <c r="E305" s="55"/>
      <c r="F305" s="54"/>
      <c r="G305" s="54"/>
      <c r="H305" s="56"/>
      <c r="I305" s="57"/>
      <c r="J305" s="56"/>
      <c r="K305" s="58"/>
      <c r="L305" s="59"/>
      <c r="M305" s="64"/>
      <c r="N305" s="57"/>
      <c r="O305" s="55"/>
      <c r="P305" s="61"/>
      <c r="Q305" s="56"/>
      <c r="R305" s="61"/>
      <c r="S305" s="61"/>
      <c r="T305" s="54"/>
      <c r="U305" s="55"/>
      <c r="V305" s="54"/>
      <c r="W305" s="228"/>
      <c r="X305" s="235"/>
      <c r="Y305" s="144"/>
      <c r="Z305" s="158"/>
      <c r="AA305" s="167"/>
      <c r="AB305" s="158"/>
      <c r="AC305" s="167"/>
      <c r="AD305" s="158"/>
      <c r="AE305" s="167"/>
      <c r="AF305" s="158"/>
      <c r="AG305" s="167"/>
      <c r="AH305" s="158"/>
      <c r="AI305" s="149"/>
      <c r="AJ305" s="62"/>
    </row>
    <row r="306" spans="2:36" x14ac:dyDescent="0.25">
      <c r="B306" s="139"/>
      <c r="C306" s="176"/>
      <c r="D306" s="130"/>
      <c r="E306" s="55"/>
      <c r="F306" s="54"/>
      <c r="G306" s="54"/>
      <c r="H306" s="56"/>
      <c r="I306" s="57"/>
      <c r="J306" s="56"/>
      <c r="K306" s="58"/>
      <c r="L306" s="59"/>
      <c r="M306" s="64"/>
      <c r="N306" s="57"/>
      <c r="O306" s="55"/>
      <c r="P306" s="61"/>
      <c r="Q306" s="56"/>
      <c r="R306" s="61"/>
      <c r="S306" s="61"/>
      <c r="T306" s="54"/>
      <c r="U306" s="55"/>
      <c r="V306" s="54"/>
      <c r="W306" s="228"/>
      <c r="X306" s="235"/>
      <c r="Y306" s="144"/>
      <c r="Z306" s="158"/>
      <c r="AA306" s="167"/>
      <c r="AB306" s="158"/>
      <c r="AC306" s="167"/>
      <c r="AD306" s="158"/>
      <c r="AE306" s="167"/>
      <c r="AF306" s="158"/>
      <c r="AG306" s="167"/>
      <c r="AH306" s="158"/>
      <c r="AI306" s="149"/>
      <c r="AJ306" s="62"/>
    </row>
    <row r="307" spans="2:36" x14ac:dyDescent="0.25">
      <c r="B307" s="139"/>
      <c r="C307" s="176"/>
      <c r="D307" s="130"/>
      <c r="E307" s="55"/>
      <c r="F307" s="54"/>
      <c r="G307" s="54"/>
      <c r="H307" s="56"/>
      <c r="I307" s="57"/>
      <c r="J307" s="56"/>
      <c r="K307" s="58"/>
      <c r="L307" s="59"/>
      <c r="M307" s="64"/>
      <c r="N307" s="57"/>
      <c r="O307" s="55"/>
      <c r="P307" s="61"/>
      <c r="Q307" s="56"/>
      <c r="R307" s="61"/>
      <c r="S307" s="61"/>
      <c r="T307" s="54"/>
      <c r="U307" s="55"/>
      <c r="V307" s="54"/>
      <c r="W307" s="228"/>
      <c r="X307" s="235"/>
      <c r="Y307" s="144"/>
      <c r="Z307" s="158"/>
      <c r="AA307" s="167"/>
      <c r="AB307" s="158"/>
      <c r="AC307" s="167"/>
      <c r="AD307" s="158"/>
      <c r="AE307" s="167"/>
      <c r="AF307" s="158"/>
      <c r="AG307" s="167"/>
      <c r="AH307" s="158"/>
      <c r="AI307" s="149"/>
      <c r="AJ307" s="62"/>
    </row>
    <row r="308" spans="2:36" x14ac:dyDescent="0.25">
      <c r="B308" s="139"/>
      <c r="C308" s="176"/>
      <c r="D308" s="130"/>
      <c r="E308" s="55"/>
      <c r="F308" s="54"/>
      <c r="G308" s="54"/>
      <c r="H308" s="56"/>
      <c r="I308" s="57"/>
      <c r="J308" s="56"/>
      <c r="K308" s="58"/>
      <c r="L308" s="59"/>
      <c r="M308" s="64"/>
      <c r="N308" s="57"/>
      <c r="O308" s="55"/>
      <c r="P308" s="61"/>
      <c r="Q308" s="56"/>
      <c r="R308" s="61"/>
      <c r="S308" s="61"/>
      <c r="T308" s="54"/>
      <c r="U308" s="55"/>
      <c r="V308" s="54"/>
      <c r="W308" s="228"/>
      <c r="X308" s="235"/>
      <c r="Y308" s="144"/>
      <c r="Z308" s="158"/>
      <c r="AA308" s="167"/>
      <c r="AB308" s="158"/>
      <c r="AC308" s="167"/>
      <c r="AD308" s="158"/>
      <c r="AE308" s="167"/>
      <c r="AF308" s="158"/>
      <c r="AG308" s="167"/>
      <c r="AH308" s="158"/>
      <c r="AI308" s="149"/>
      <c r="AJ308" s="62"/>
    </row>
    <row r="309" spans="2:36" x14ac:dyDescent="0.25">
      <c r="B309" s="139"/>
      <c r="C309" s="176"/>
      <c r="D309" s="130"/>
      <c r="E309" s="55"/>
      <c r="F309" s="54"/>
      <c r="G309" s="54"/>
      <c r="H309" s="56"/>
      <c r="I309" s="57"/>
      <c r="J309" s="56"/>
      <c r="K309" s="58"/>
      <c r="L309" s="59"/>
      <c r="M309" s="64"/>
      <c r="N309" s="57"/>
      <c r="O309" s="57"/>
      <c r="P309" s="61"/>
      <c r="Q309" s="56"/>
      <c r="R309" s="61"/>
      <c r="S309" s="61"/>
      <c r="T309" s="54"/>
      <c r="U309" s="55"/>
      <c r="V309" s="54"/>
      <c r="W309" s="228"/>
      <c r="X309" s="235"/>
      <c r="Y309" s="144"/>
      <c r="Z309" s="158"/>
      <c r="AA309" s="167"/>
      <c r="AB309" s="158"/>
      <c r="AC309" s="167"/>
      <c r="AD309" s="158"/>
      <c r="AE309" s="167"/>
      <c r="AF309" s="158"/>
      <c r="AG309" s="167"/>
      <c r="AH309" s="158"/>
      <c r="AI309" s="149"/>
      <c r="AJ309" s="62"/>
    </row>
    <row r="310" spans="2:36" x14ac:dyDescent="0.25">
      <c r="B310" s="139"/>
      <c r="C310" s="176"/>
      <c r="D310" s="132"/>
      <c r="E310" s="6"/>
      <c r="F310" s="5"/>
      <c r="G310" s="5"/>
      <c r="H310" s="4"/>
      <c r="I310" s="7"/>
      <c r="J310" s="4"/>
      <c r="K310" s="8"/>
      <c r="L310" s="9"/>
      <c r="M310" s="64"/>
      <c r="N310" s="7"/>
      <c r="O310" s="57"/>
      <c r="P310" s="11"/>
      <c r="Q310" s="4"/>
      <c r="R310" s="11"/>
      <c r="S310" s="11"/>
      <c r="T310" s="5"/>
      <c r="U310" s="6"/>
      <c r="V310" s="5"/>
      <c r="W310" s="228"/>
      <c r="X310" s="237"/>
      <c r="Y310" s="145"/>
      <c r="Z310" s="160"/>
      <c r="AA310" s="168"/>
      <c r="AB310" s="160"/>
      <c r="AC310" s="168"/>
      <c r="AD310" s="160"/>
      <c r="AE310" s="168"/>
      <c r="AF310" s="160"/>
      <c r="AG310" s="168"/>
      <c r="AH310" s="160"/>
      <c r="AI310" s="151"/>
      <c r="AJ310" s="12"/>
    </row>
    <row r="311" spans="2:36" x14ac:dyDescent="0.25">
      <c r="B311" s="139"/>
      <c r="C311" s="176"/>
      <c r="D311" s="130"/>
      <c r="E311" s="55"/>
      <c r="F311" s="54"/>
      <c r="G311" s="54"/>
      <c r="H311" s="56"/>
      <c r="I311" s="57"/>
      <c r="J311" s="56"/>
      <c r="K311" s="58"/>
      <c r="L311" s="59"/>
      <c r="M311" s="64"/>
      <c r="N311" s="57"/>
      <c r="O311" s="55"/>
      <c r="P311" s="61"/>
      <c r="Q311" s="56"/>
      <c r="R311" s="61"/>
      <c r="S311" s="61"/>
      <c r="T311" s="54"/>
      <c r="U311" s="55"/>
      <c r="V311" s="54"/>
      <c r="W311" s="228"/>
      <c r="X311" s="235"/>
      <c r="Y311" s="144"/>
      <c r="Z311" s="158"/>
      <c r="AA311" s="167"/>
      <c r="AB311" s="158"/>
      <c r="AC311" s="167"/>
      <c r="AD311" s="158"/>
      <c r="AE311" s="167"/>
      <c r="AF311" s="158"/>
      <c r="AG311" s="167"/>
      <c r="AH311" s="158"/>
      <c r="AI311" s="149"/>
      <c r="AJ311" s="62"/>
    </row>
    <row r="312" spans="2:36" x14ac:dyDescent="0.25">
      <c r="B312" s="139"/>
      <c r="C312" s="176"/>
      <c r="D312" s="130"/>
      <c r="E312" s="55"/>
      <c r="F312" s="54"/>
      <c r="G312" s="54"/>
      <c r="H312" s="56"/>
      <c r="I312" s="57"/>
      <c r="J312" s="56"/>
      <c r="K312" s="58"/>
      <c r="L312" s="59"/>
      <c r="M312" s="64"/>
      <c r="N312" s="57"/>
      <c r="O312" s="55"/>
      <c r="P312" s="61"/>
      <c r="Q312" s="56"/>
      <c r="R312" s="61"/>
      <c r="S312" s="61"/>
      <c r="T312" s="54"/>
      <c r="U312" s="55"/>
      <c r="V312" s="54"/>
      <c r="W312" s="228"/>
      <c r="X312" s="235"/>
      <c r="Y312" s="144"/>
      <c r="Z312" s="158"/>
      <c r="AA312" s="167"/>
      <c r="AB312" s="158"/>
      <c r="AC312" s="167"/>
      <c r="AD312" s="158"/>
      <c r="AE312" s="167"/>
      <c r="AF312" s="158"/>
      <c r="AG312" s="167"/>
      <c r="AH312" s="158"/>
      <c r="AI312" s="149"/>
      <c r="AJ312" s="62"/>
    </row>
    <row r="313" spans="2:36" x14ac:dyDescent="0.25">
      <c r="B313" s="139"/>
      <c r="C313" s="176"/>
      <c r="D313" s="130"/>
      <c r="E313" s="55"/>
      <c r="F313" s="54"/>
      <c r="G313" s="54"/>
      <c r="H313" s="56"/>
      <c r="I313" s="57"/>
      <c r="J313" s="56"/>
      <c r="K313" s="58"/>
      <c r="L313" s="59"/>
      <c r="M313" s="64"/>
      <c r="N313" s="57"/>
      <c r="O313" s="55"/>
      <c r="P313" s="61"/>
      <c r="Q313" s="56"/>
      <c r="R313" s="61"/>
      <c r="S313" s="61"/>
      <c r="T313" s="54"/>
      <c r="U313" s="55"/>
      <c r="V313" s="54"/>
      <c r="W313" s="228"/>
      <c r="X313" s="235"/>
      <c r="Y313" s="144"/>
      <c r="Z313" s="158"/>
      <c r="AA313" s="167"/>
      <c r="AB313" s="158"/>
      <c r="AC313" s="167"/>
      <c r="AD313" s="158"/>
      <c r="AE313" s="167"/>
      <c r="AF313" s="158"/>
      <c r="AG313" s="167"/>
      <c r="AH313" s="158"/>
      <c r="AI313" s="149"/>
      <c r="AJ313" s="62"/>
    </row>
    <row r="314" spans="2:36" x14ac:dyDescent="0.25">
      <c r="B314" s="139"/>
      <c r="C314" s="176"/>
      <c r="D314" s="130"/>
      <c r="E314" s="55"/>
      <c r="F314" s="54"/>
      <c r="G314" s="54"/>
      <c r="H314" s="56"/>
      <c r="I314" s="57"/>
      <c r="J314" s="56"/>
      <c r="K314" s="58"/>
      <c r="L314" s="59"/>
      <c r="M314" s="64"/>
      <c r="N314" s="57"/>
      <c r="O314" s="55"/>
      <c r="P314" s="61"/>
      <c r="Q314" s="56"/>
      <c r="R314" s="61"/>
      <c r="S314" s="61"/>
      <c r="T314" s="54"/>
      <c r="U314" s="55"/>
      <c r="V314" s="54"/>
      <c r="W314" s="228"/>
      <c r="X314" s="235"/>
      <c r="Y314" s="144"/>
      <c r="Z314" s="158"/>
      <c r="AA314" s="167"/>
      <c r="AB314" s="158"/>
      <c r="AC314" s="167"/>
      <c r="AD314" s="158"/>
      <c r="AE314" s="167"/>
      <c r="AF314" s="158"/>
      <c r="AG314" s="167"/>
      <c r="AH314" s="158"/>
      <c r="AI314" s="149"/>
      <c r="AJ314" s="62"/>
    </row>
    <row r="315" spans="2:36" x14ac:dyDescent="0.25">
      <c r="B315" s="139"/>
      <c r="C315" s="176"/>
      <c r="D315" s="130"/>
      <c r="E315" s="55"/>
      <c r="F315" s="54"/>
      <c r="G315" s="54"/>
      <c r="H315" s="56"/>
      <c r="I315" s="57"/>
      <c r="J315" s="56"/>
      <c r="K315" s="58"/>
      <c r="L315" s="59"/>
      <c r="M315" s="64"/>
      <c r="N315" s="57"/>
      <c r="O315" s="57"/>
      <c r="P315" s="61"/>
      <c r="Q315" s="56"/>
      <c r="R315" s="61"/>
      <c r="S315" s="61"/>
      <c r="T315" s="54"/>
      <c r="U315" s="55"/>
      <c r="V315" s="54"/>
      <c r="W315" s="228"/>
      <c r="X315" s="235"/>
      <c r="Y315" s="144"/>
      <c r="Z315" s="158"/>
      <c r="AA315" s="167"/>
      <c r="AB315" s="158"/>
      <c r="AC315" s="167"/>
      <c r="AD315" s="158"/>
      <c r="AE315" s="167"/>
      <c r="AF315" s="158"/>
      <c r="AG315" s="167"/>
      <c r="AH315" s="158"/>
      <c r="AI315" s="149"/>
      <c r="AJ315" s="62"/>
    </row>
    <row r="316" spans="2:36" x14ac:dyDescent="0.25">
      <c r="B316" s="139"/>
      <c r="C316" s="176"/>
      <c r="D316" s="130"/>
      <c r="E316" s="55"/>
      <c r="F316" s="54"/>
      <c r="G316" s="54"/>
      <c r="H316" s="56"/>
      <c r="I316" s="57"/>
      <c r="J316" s="56"/>
      <c r="K316" s="58"/>
      <c r="L316" s="59"/>
      <c r="M316" s="64"/>
      <c r="N316" s="57"/>
      <c r="O316" s="57"/>
      <c r="P316" s="61"/>
      <c r="Q316" s="56"/>
      <c r="R316" s="61"/>
      <c r="S316" s="61"/>
      <c r="T316" s="54"/>
      <c r="U316" s="55"/>
      <c r="V316" s="54"/>
      <c r="W316" s="228"/>
      <c r="X316" s="235"/>
      <c r="Y316" s="144"/>
      <c r="Z316" s="158"/>
      <c r="AA316" s="167"/>
      <c r="AB316" s="158"/>
      <c r="AC316" s="167"/>
      <c r="AD316" s="158"/>
      <c r="AE316" s="167"/>
      <c r="AF316" s="158"/>
      <c r="AG316" s="167"/>
      <c r="AH316" s="158"/>
      <c r="AI316" s="149"/>
      <c r="AJ316" s="62"/>
    </row>
    <row r="317" spans="2:36" x14ac:dyDescent="0.25">
      <c r="B317" s="139"/>
      <c r="C317" s="176"/>
      <c r="D317" s="130"/>
      <c r="E317" s="55"/>
      <c r="F317" s="54"/>
      <c r="G317" s="54"/>
      <c r="H317" s="56"/>
      <c r="I317" s="57"/>
      <c r="J317" s="56"/>
      <c r="K317" s="58"/>
      <c r="L317" s="59"/>
      <c r="M317" s="64"/>
      <c r="N317" s="57"/>
      <c r="O317" s="57"/>
      <c r="P317" s="61"/>
      <c r="Q317" s="56"/>
      <c r="R317" s="61"/>
      <c r="S317" s="61"/>
      <c r="T317" s="54"/>
      <c r="U317" s="55"/>
      <c r="V317" s="54"/>
      <c r="W317" s="228"/>
      <c r="X317" s="235"/>
      <c r="Y317" s="144"/>
      <c r="Z317" s="158"/>
      <c r="AA317" s="167"/>
      <c r="AB317" s="158"/>
      <c r="AC317" s="167"/>
      <c r="AD317" s="158"/>
      <c r="AE317" s="167"/>
      <c r="AF317" s="158"/>
      <c r="AG317" s="167"/>
      <c r="AH317" s="158"/>
      <c r="AI317" s="149"/>
      <c r="AJ317" s="62"/>
    </row>
    <row r="318" spans="2:36" x14ac:dyDescent="0.25">
      <c r="B318" s="139"/>
      <c r="C318" s="176"/>
      <c r="D318" s="132"/>
      <c r="E318" s="6"/>
      <c r="F318" s="5"/>
      <c r="G318" s="5"/>
      <c r="H318" s="4"/>
      <c r="I318" s="7"/>
      <c r="J318" s="4"/>
      <c r="K318" s="8"/>
      <c r="L318" s="9"/>
      <c r="M318" s="64"/>
      <c r="N318" s="7"/>
      <c r="O318" s="57"/>
      <c r="P318" s="11"/>
      <c r="Q318" s="4"/>
      <c r="R318" s="11"/>
      <c r="S318" s="11"/>
      <c r="T318" s="5"/>
      <c r="U318" s="6"/>
      <c r="V318" s="5"/>
      <c r="W318" s="228"/>
      <c r="X318" s="237"/>
      <c r="Y318" s="145"/>
      <c r="Z318" s="160"/>
      <c r="AA318" s="168"/>
      <c r="AB318" s="160"/>
      <c r="AC318" s="168"/>
      <c r="AD318" s="160"/>
      <c r="AE318" s="168"/>
      <c r="AF318" s="160"/>
      <c r="AG318" s="168"/>
      <c r="AH318" s="160"/>
      <c r="AI318" s="151"/>
      <c r="AJ318" s="12"/>
    </row>
    <row r="319" spans="2:36" x14ac:dyDescent="0.25">
      <c r="B319" s="139"/>
      <c r="C319" s="176"/>
      <c r="D319" s="130"/>
      <c r="E319" s="55"/>
      <c r="F319" s="54"/>
      <c r="G319" s="54"/>
      <c r="H319" s="56"/>
      <c r="I319" s="57"/>
      <c r="J319" s="56"/>
      <c r="K319" s="58"/>
      <c r="L319" s="59"/>
      <c r="M319" s="64"/>
      <c r="N319" s="57"/>
      <c r="O319" s="55"/>
      <c r="P319" s="61"/>
      <c r="Q319" s="56"/>
      <c r="R319" s="61"/>
      <c r="S319" s="61"/>
      <c r="T319" s="54"/>
      <c r="U319" s="55"/>
      <c r="V319" s="54"/>
      <c r="W319" s="228"/>
      <c r="X319" s="235"/>
      <c r="Y319" s="144"/>
      <c r="Z319" s="158"/>
      <c r="AA319" s="167"/>
      <c r="AB319" s="158"/>
      <c r="AC319" s="167"/>
      <c r="AD319" s="158"/>
      <c r="AE319" s="167"/>
      <c r="AF319" s="158"/>
      <c r="AG319" s="167"/>
      <c r="AH319" s="158"/>
      <c r="AI319" s="149"/>
      <c r="AJ319" s="62"/>
    </row>
    <row r="320" spans="2:36" x14ac:dyDescent="0.25">
      <c r="B320" s="139"/>
      <c r="C320" s="176"/>
      <c r="D320" s="130"/>
      <c r="E320" s="55"/>
      <c r="F320" s="54"/>
      <c r="G320" s="54"/>
      <c r="H320" s="56"/>
      <c r="I320" s="57"/>
      <c r="J320" s="56"/>
      <c r="K320" s="58"/>
      <c r="L320" s="59"/>
      <c r="M320" s="64"/>
      <c r="N320" s="57"/>
      <c r="O320" s="55"/>
      <c r="P320" s="61"/>
      <c r="Q320" s="56"/>
      <c r="R320" s="61"/>
      <c r="S320" s="61"/>
      <c r="T320" s="54"/>
      <c r="U320" s="55"/>
      <c r="V320" s="54"/>
      <c r="W320" s="228"/>
      <c r="X320" s="235"/>
      <c r="Y320" s="144"/>
      <c r="Z320" s="158"/>
      <c r="AA320" s="167"/>
      <c r="AB320" s="158"/>
      <c r="AC320" s="167"/>
      <c r="AD320" s="158"/>
      <c r="AE320" s="167"/>
      <c r="AF320" s="158"/>
      <c r="AG320" s="167"/>
      <c r="AH320" s="158"/>
      <c r="AI320" s="149"/>
      <c r="AJ320" s="62"/>
    </row>
    <row r="321" spans="2:36" x14ac:dyDescent="0.25">
      <c r="B321" s="139"/>
      <c r="C321" s="176"/>
      <c r="D321" s="130"/>
      <c r="E321" s="55"/>
      <c r="F321" s="54"/>
      <c r="G321" s="54"/>
      <c r="H321" s="56"/>
      <c r="I321" s="57"/>
      <c r="J321" s="56"/>
      <c r="K321" s="58"/>
      <c r="L321" s="59"/>
      <c r="M321" s="64"/>
      <c r="N321" s="57"/>
      <c r="O321" s="55"/>
      <c r="P321" s="61"/>
      <c r="Q321" s="56"/>
      <c r="R321" s="61"/>
      <c r="S321" s="61"/>
      <c r="T321" s="54"/>
      <c r="U321" s="55"/>
      <c r="V321" s="54"/>
      <c r="W321" s="228"/>
      <c r="X321" s="235"/>
      <c r="Y321" s="144"/>
      <c r="Z321" s="158"/>
      <c r="AA321" s="167"/>
      <c r="AB321" s="158"/>
      <c r="AC321" s="167"/>
      <c r="AD321" s="158"/>
      <c r="AE321" s="167"/>
      <c r="AF321" s="158"/>
      <c r="AG321" s="167"/>
      <c r="AH321" s="158"/>
      <c r="AI321" s="149"/>
      <c r="AJ321" s="62"/>
    </row>
    <row r="322" spans="2:36" x14ac:dyDescent="0.25">
      <c r="B322" s="139"/>
      <c r="C322" s="176"/>
      <c r="D322" s="130"/>
      <c r="E322" s="55"/>
      <c r="F322" s="54"/>
      <c r="G322" s="54"/>
      <c r="H322" s="56"/>
      <c r="I322" s="57"/>
      <c r="J322" s="56"/>
      <c r="K322" s="58"/>
      <c r="L322" s="59"/>
      <c r="M322" s="64"/>
      <c r="N322" s="57"/>
      <c r="O322" s="55"/>
      <c r="P322" s="61"/>
      <c r="Q322" s="56"/>
      <c r="R322" s="61"/>
      <c r="S322" s="61"/>
      <c r="T322" s="54"/>
      <c r="U322" s="55"/>
      <c r="V322" s="54"/>
      <c r="W322" s="228"/>
      <c r="X322" s="235"/>
      <c r="Y322" s="144"/>
      <c r="Z322" s="158"/>
      <c r="AA322" s="167"/>
      <c r="AB322" s="158"/>
      <c r="AC322" s="167"/>
      <c r="AD322" s="158"/>
      <c r="AE322" s="167"/>
      <c r="AF322" s="158"/>
      <c r="AG322" s="167"/>
      <c r="AH322" s="158"/>
      <c r="AI322" s="149"/>
      <c r="AJ322" s="62"/>
    </row>
    <row r="323" spans="2:36" x14ac:dyDescent="0.25">
      <c r="B323" s="139"/>
      <c r="C323" s="176"/>
      <c r="D323" s="130"/>
      <c r="E323" s="55"/>
      <c r="F323" s="54"/>
      <c r="G323" s="54"/>
      <c r="H323" s="56"/>
      <c r="I323" s="57"/>
      <c r="J323" s="56"/>
      <c r="K323" s="58"/>
      <c r="L323" s="59"/>
      <c r="M323" s="64"/>
      <c r="N323" s="57"/>
      <c r="O323" s="57"/>
      <c r="P323" s="61"/>
      <c r="Q323" s="56"/>
      <c r="R323" s="61"/>
      <c r="S323" s="61"/>
      <c r="T323" s="54"/>
      <c r="U323" s="55"/>
      <c r="V323" s="54"/>
      <c r="W323" s="228"/>
      <c r="X323" s="235"/>
      <c r="Y323" s="144"/>
      <c r="Z323" s="158"/>
      <c r="AA323" s="167"/>
      <c r="AB323" s="158"/>
      <c r="AC323" s="167"/>
      <c r="AD323" s="158"/>
      <c r="AE323" s="167"/>
      <c r="AF323" s="158"/>
      <c r="AG323" s="167"/>
      <c r="AH323" s="158"/>
      <c r="AI323" s="149"/>
      <c r="AJ323" s="62"/>
    </row>
    <row r="324" spans="2:36" x14ac:dyDescent="0.25">
      <c r="B324" s="139"/>
      <c r="C324" s="176"/>
      <c r="D324" s="130"/>
      <c r="E324" s="55"/>
      <c r="F324" s="54"/>
      <c r="G324" s="54"/>
      <c r="H324" s="56"/>
      <c r="I324" s="57"/>
      <c r="J324" s="56"/>
      <c r="K324" s="58"/>
      <c r="L324" s="59"/>
      <c r="M324" s="64"/>
      <c r="N324" s="57"/>
      <c r="O324" s="55"/>
      <c r="P324" s="61"/>
      <c r="Q324" s="56"/>
      <c r="R324" s="61"/>
      <c r="S324" s="61"/>
      <c r="T324" s="54"/>
      <c r="U324" s="55"/>
      <c r="V324" s="54"/>
      <c r="W324" s="228"/>
      <c r="X324" s="235"/>
      <c r="Y324" s="144"/>
      <c r="Z324" s="158"/>
      <c r="AA324" s="167"/>
      <c r="AB324" s="158"/>
      <c r="AC324" s="167"/>
      <c r="AD324" s="158"/>
      <c r="AE324" s="167"/>
      <c r="AF324" s="158"/>
      <c r="AG324" s="167"/>
      <c r="AH324" s="158"/>
      <c r="AI324" s="149"/>
      <c r="AJ324" s="62"/>
    </row>
    <row r="325" spans="2:36" x14ac:dyDescent="0.25">
      <c r="B325" s="139"/>
      <c r="C325" s="176"/>
      <c r="D325" s="130"/>
      <c r="E325" s="55"/>
      <c r="F325" s="54"/>
      <c r="G325" s="54"/>
      <c r="H325" s="56"/>
      <c r="I325" s="57"/>
      <c r="J325" s="56"/>
      <c r="K325" s="58"/>
      <c r="L325" s="59"/>
      <c r="M325" s="64"/>
      <c r="N325" s="57"/>
      <c r="O325" s="57"/>
      <c r="P325" s="61"/>
      <c r="Q325" s="56"/>
      <c r="R325" s="61"/>
      <c r="S325" s="61"/>
      <c r="T325" s="54"/>
      <c r="U325" s="55"/>
      <c r="V325" s="54"/>
      <c r="W325" s="228"/>
      <c r="X325" s="235"/>
      <c r="Y325" s="144"/>
      <c r="Z325" s="158"/>
      <c r="AA325" s="167"/>
      <c r="AB325" s="158"/>
      <c r="AC325" s="167"/>
      <c r="AD325" s="158"/>
      <c r="AE325" s="167"/>
      <c r="AF325" s="158"/>
      <c r="AG325" s="167"/>
      <c r="AH325" s="158"/>
      <c r="AI325" s="149"/>
      <c r="AJ325" s="62"/>
    </row>
    <row r="326" spans="2:36" x14ac:dyDescent="0.25">
      <c r="B326" s="139"/>
      <c r="C326" s="176"/>
      <c r="D326" s="130"/>
      <c r="E326" s="55"/>
      <c r="F326" s="54"/>
      <c r="G326" s="54"/>
      <c r="H326" s="56"/>
      <c r="I326" s="57"/>
      <c r="J326" s="56"/>
      <c r="K326" s="58"/>
      <c r="L326" s="59"/>
      <c r="M326" s="64"/>
      <c r="N326" s="57"/>
      <c r="O326" s="55"/>
      <c r="P326" s="61"/>
      <c r="Q326" s="56"/>
      <c r="R326" s="61"/>
      <c r="S326" s="61"/>
      <c r="T326" s="54"/>
      <c r="U326" s="55"/>
      <c r="V326" s="54"/>
      <c r="W326" s="228"/>
      <c r="X326" s="235"/>
      <c r="Y326" s="144"/>
      <c r="Z326" s="158"/>
      <c r="AA326" s="167"/>
      <c r="AB326" s="158"/>
      <c r="AC326" s="167"/>
      <c r="AD326" s="158"/>
      <c r="AE326" s="167"/>
      <c r="AF326" s="158"/>
      <c r="AG326" s="167"/>
      <c r="AH326" s="158"/>
      <c r="AI326" s="149"/>
      <c r="AJ326" s="62"/>
    </row>
    <row r="327" spans="2:36" x14ac:dyDescent="0.25">
      <c r="B327" s="139"/>
      <c r="C327" s="176"/>
      <c r="D327" s="130"/>
      <c r="E327" s="55"/>
      <c r="F327" s="54"/>
      <c r="G327" s="54"/>
      <c r="H327" s="56"/>
      <c r="I327" s="57"/>
      <c r="J327" s="56"/>
      <c r="K327" s="58"/>
      <c r="L327" s="59"/>
      <c r="M327" s="64"/>
      <c r="N327" s="57"/>
      <c r="O327" s="55"/>
      <c r="P327" s="61"/>
      <c r="Q327" s="56"/>
      <c r="R327" s="61"/>
      <c r="S327" s="61"/>
      <c r="T327" s="54"/>
      <c r="U327" s="55"/>
      <c r="V327" s="54"/>
      <c r="W327" s="228"/>
      <c r="X327" s="235"/>
      <c r="Y327" s="144"/>
      <c r="Z327" s="158"/>
      <c r="AA327" s="167"/>
      <c r="AB327" s="158"/>
      <c r="AC327" s="167"/>
      <c r="AD327" s="158"/>
      <c r="AE327" s="167"/>
      <c r="AF327" s="158"/>
      <c r="AG327" s="167"/>
      <c r="AH327" s="158"/>
      <c r="AI327" s="149"/>
      <c r="AJ327" s="62"/>
    </row>
    <row r="328" spans="2:36" x14ac:dyDescent="0.25">
      <c r="B328" s="139"/>
      <c r="C328" s="176"/>
      <c r="D328" s="130"/>
      <c r="E328" s="55"/>
      <c r="F328" s="54"/>
      <c r="G328" s="54"/>
      <c r="H328" s="56"/>
      <c r="I328" s="57"/>
      <c r="J328" s="56"/>
      <c r="K328" s="58"/>
      <c r="L328" s="59"/>
      <c r="M328" s="64"/>
      <c r="N328" s="57"/>
      <c r="O328" s="55"/>
      <c r="P328" s="61"/>
      <c r="Q328" s="56"/>
      <c r="R328" s="61"/>
      <c r="S328" s="61"/>
      <c r="T328" s="54"/>
      <c r="U328" s="55"/>
      <c r="V328" s="54"/>
      <c r="W328" s="228"/>
      <c r="X328" s="235"/>
      <c r="Y328" s="144"/>
      <c r="Z328" s="158"/>
      <c r="AA328" s="167"/>
      <c r="AB328" s="158"/>
      <c r="AC328" s="167"/>
      <c r="AD328" s="158"/>
      <c r="AE328" s="167"/>
      <c r="AF328" s="158"/>
      <c r="AG328" s="167"/>
      <c r="AH328" s="158"/>
      <c r="AI328" s="149"/>
      <c r="AJ328" s="62"/>
    </row>
    <row r="329" spans="2:36" x14ac:dyDescent="0.25">
      <c r="B329" s="139"/>
      <c r="C329" s="176"/>
      <c r="D329" s="130"/>
      <c r="E329" s="55"/>
      <c r="F329" s="54"/>
      <c r="G329" s="54"/>
      <c r="H329" s="56"/>
      <c r="I329" s="57"/>
      <c r="J329" s="56"/>
      <c r="K329" s="58"/>
      <c r="L329" s="59"/>
      <c r="M329" s="64"/>
      <c r="N329" s="57"/>
      <c r="O329" s="55"/>
      <c r="P329" s="61"/>
      <c r="Q329" s="56"/>
      <c r="R329" s="61"/>
      <c r="S329" s="61"/>
      <c r="T329" s="54"/>
      <c r="U329" s="55"/>
      <c r="V329" s="54"/>
      <c r="W329" s="228"/>
      <c r="X329" s="235"/>
      <c r="Y329" s="144"/>
      <c r="Z329" s="158"/>
      <c r="AA329" s="167"/>
      <c r="AB329" s="158"/>
      <c r="AC329" s="167"/>
      <c r="AD329" s="158"/>
      <c r="AE329" s="167"/>
      <c r="AF329" s="158"/>
      <c r="AG329" s="167"/>
      <c r="AH329" s="158"/>
      <c r="AI329" s="149"/>
      <c r="AJ329" s="62"/>
    </row>
    <row r="330" spans="2:36" x14ac:dyDescent="0.25">
      <c r="B330" s="139"/>
      <c r="C330" s="176"/>
      <c r="D330" s="130"/>
      <c r="E330" s="55"/>
      <c r="F330" s="54"/>
      <c r="G330" s="54"/>
      <c r="H330" s="56"/>
      <c r="I330" s="57"/>
      <c r="J330" s="56"/>
      <c r="K330" s="58"/>
      <c r="L330" s="59"/>
      <c r="M330" s="64"/>
      <c r="N330" s="57"/>
      <c r="O330" s="55"/>
      <c r="P330" s="61"/>
      <c r="Q330" s="56"/>
      <c r="R330" s="61"/>
      <c r="S330" s="61"/>
      <c r="T330" s="54"/>
      <c r="U330" s="55"/>
      <c r="V330" s="54"/>
      <c r="W330" s="228"/>
      <c r="X330" s="235"/>
      <c r="Y330" s="144"/>
      <c r="Z330" s="158"/>
      <c r="AA330" s="167"/>
      <c r="AB330" s="158"/>
      <c r="AC330" s="167"/>
      <c r="AD330" s="158"/>
      <c r="AE330" s="167"/>
      <c r="AF330" s="158"/>
      <c r="AG330" s="167"/>
      <c r="AH330" s="158"/>
      <c r="AI330" s="149"/>
      <c r="AJ330" s="62"/>
    </row>
    <row r="331" spans="2:36" x14ac:dyDescent="0.25">
      <c r="B331" s="139"/>
      <c r="C331" s="176"/>
      <c r="D331" s="130"/>
      <c r="E331" s="55"/>
      <c r="F331" s="54"/>
      <c r="G331" s="54"/>
      <c r="H331" s="56"/>
      <c r="I331" s="57"/>
      <c r="J331" s="56"/>
      <c r="K331" s="58"/>
      <c r="L331" s="59"/>
      <c r="M331" s="64"/>
      <c r="N331" s="57"/>
      <c r="O331" s="55"/>
      <c r="P331" s="61"/>
      <c r="Q331" s="56"/>
      <c r="R331" s="61"/>
      <c r="S331" s="61"/>
      <c r="T331" s="54"/>
      <c r="U331" s="55"/>
      <c r="V331" s="54"/>
      <c r="W331" s="228"/>
      <c r="X331" s="235"/>
      <c r="Y331" s="144"/>
      <c r="Z331" s="158"/>
      <c r="AA331" s="167"/>
      <c r="AB331" s="158"/>
      <c r="AC331" s="167"/>
      <c r="AD331" s="158"/>
      <c r="AE331" s="167"/>
      <c r="AF331" s="158"/>
      <c r="AG331" s="167"/>
      <c r="AH331" s="158"/>
      <c r="AI331" s="149"/>
      <c r="AJ331" s="62"/>
    </row>
    <row r="332" spans="2:36" x14ac:dyDescent="0.25">
      <c r="B332" s="139"/>
      <c r="C332" s="176"/>
      <c r="D332" s="130"/>
      <c r="E332" s="55"/>
      <c r="F332" s="54"/>
      <c r="G332" s="54"/>
      <c r="H332" s="56"/>
      <c r="I332" s="57"/>
      <c r="J332" s="56"/>
      <c r="K332" s="58"/>
      <c r="L332" s="59"/>
      <c r="M332" s="64"/>
      <c r="N332" s="57"/>
      <c r="O332" s="55"/>
      <c r="P332" s="61"/>
      <c r="Q332" s="56"/>
      <c r="R332" s="61"/>
      <c r="S332" s="61"/>
      <c r="T332" s="54"/>
      <c r="U332" s="55"/>
      <c r="V332" s="54"/>
      <c r="W332" s="228"/>
      <c r="X332" s="235"/>
      <c r="Y332" s="144"/>
      <c r="Z332" s="158"/>
      <c r="AA332" s="167"/>
      <c r="AB332" s="158"/>
      <c r="AC332" s="167"/>
      <c r="AD332" s="158"/>
      <c r="AE332" s="167"/>
      <c r="AF332" s="158"/>
      <c r="AG332" s="167"/>
      <c r="AH332" s="158"/>
      <c r="AI332" s="149"/>
      <c r="AJ332" s="62"/>
    </row>
    <row r="333" spans="2:36" x14ac:dyDescent="0.25">
      <c r="B333" s="139"/>
      <c r="C333" s="176"/>
      <c r="D333" s="130"/>
      <c r="E333" s="55"/>
      <c r="F333" s="54"/>
      <c r="G333" s="54"/>
      <c r="H333" s="56"/>
      <c r="I333" s="57"/>
      <c r="J333" s="56"/>
      <c r="K333" s="58"/>
      <c r="L333" s="59"/>
      <c r="M333" s="64"/>
      <c r="N333" s="57"/>
      <c r="O333" s="55"/>
      <c r="P333" s="61"/>
      <c r="Q333" s="56"/>
      <c r="R333" s="61"/>
      <c r="S333" s="61"/>
      <c r="T333" s="54"/>
      <c r="U333" s="55"/>
      <c r="V333" s="54"/>
      <c r="W333" s="228"/>
      <c r="X333" s="235"/>
      <c r="Y333" s="144"/>
      <c r="Z333" s="158"/>
      <c r="AA333" s="167"/>
      <c r="AB333" s="158"/>
      <c r="AC333" s="167"/>
      <c r="AD333" s="158"/>
      <c r="AE333" s="167"/>
      <c r="AF333" s="158"/>
      <c r="AG333" s="167"/>
      <c r="AH333" s="158"/>
      <c r="AI333" s="149"/>
      <c r="AJ333" s="62"/>
    </row>
    <row r="334" spans="2:36" x14ac:dyDescent="0.25">
      <c r="B334" s="139"/>
      <c r="C334" s="176"/>
      <c r="D334" s="130"/>
      <c r="E334" s="55"/>
      <c r="F334" s="54"/>
      <c r="G334" s="54"/>
      <c r="H334" s="56"/>
      <c r="I334" s="57"/>
      <c r="J334" s="56"/>
      <c r="K334" s="58"/>
      <c r="L334" s="59"/>
      <c r="M334" s="64"/>
      <c r="N334" s="57"/>
      <c r="O334" s="55"/>
      <c r="P334" s="61"/>
      <c r="Q334" s="56"/>
      <c r="R334" s="61"/>
      <c r="S334" s="61"/>
      <c r="T334" s="54"/>
      <c r="U334" s="55"/>
      <c r="V334" s="54"/>
      <c r="W334" s="228"/>
      <c r="X334" s="235"/>
      <c r="Y334" s="144"/>
      <c r="Z334" s="158"/>
      <c r="AA334" s="167"/>
      <c r="AB334" s="158"/>
      <c r="AC334" s="167"/>
      <c r="AD334" s="158"/>
      <c r="AE334" s="167"/>
      <c r="AF334" s="158"/>
      <c r="AG334" s="167"/>
      <c r="AH334" s="158"/>
      <c r="AI334" s="149"/>
      <c r="AJ334" s="62"/>
    </row>
    <row r="335" spans="2:36" x14ac:dyDescent="0.25">
      <c r="B335" s="139"/>
      <c r="C335" s="176"/>
      <c r="D335" s="130"/>
      <c r="E335" s="55"/>
      <c r="F335" s="54"/>
      <c r="G335" s="54"/>
      <c r="H335" s="56"/>
      <c r="I335" s="57"/>
      <c r="J335" s="56"/>
      <c r="K335" s="58"/>
      <c r="L335" s="59"/>
      <c r="M335" s="64"/>
      <c r="N335" s="57"/>
      <c r="O335" s="55"/>
      <c r="P335" s="61"/>
      <c r="Q335" s="56"/>
      <c r="R335" s="61"/>
      <c r="S335" s="61"/>
      <c r="T335" s="54"/>
      <c r="U335" s="55"/>
      <c r="V335" s="54"/>
      <c r="W335" s="228"/>
      <c r="X335" s="235"/>
      <c r="Y335" s="144"/>
      <c r="Z335" s="158"/>
      <c r="AA335" s="167"/>
      <c r="AB335" s="158"/>
      <c r="AC335" s="167"/>
      <c r="AD335" s="158"/>
      <c r="AE335" s="167"/>
      <c r="AF335" s="158"/>
      <c r="AG335" s="167"/>
      <c r="AH335" s="158"/>
      <c r="AI335" s="149"/>
      <c r="AJ335" s="62"/>
    </row>
    <row r="336" spans="2:36" x14ac:dyDescent="0.25">
      <c r="B336" s="139"/>
      <c r="C336" s="176"/>
      <c r="D336" s="130"/>
      <c r="E336" s="55"/>
      <c r="F336" s="54"/>
      <c r="G336" s="54"/>
      <c r="H336" s="56"/>
      <c r="I336" s="57"/>
      <c r="J336" s="56"/>
      <c r="K336" s="58"/>
      <c r="L336" s="59"/>
      <c r="M336" s="64"/>
      <c r="N336" s="57"/>
      <c r="O336" s="55"/>
      <c r="P336" s="61"/>
      <c r="Q336" s="56"/>
      <c r="R336" s="61"/>
      <c r="S336" s="61"/>
      <c r="T336" s="54"/>
      <c r="U336" s="55"/>
      <c r="V336" s="54"/>
      <c r="W336" s="228"/>
      <c r="X336" s="235"/>
      <c r="Y336" s="144"/>
      <c r="Z336" s="158"/>
      <c r="AA336" s="167"/>
      <c r="AB336" s="158"/>
      <c r="AC336" s="167"/>
      <c r="AD336" s="158"/>
      <c r="AE336" s="167"/>
      <c r="AF336" s="158"/>
      <c r="AG336" s="167"/>
      <c r="AH336" s="158"/>
      <c r="AI336" s="149"/>
      <c r="AJ336" s="62"/>
    </row>
    <row r="337" spans="2:36" x14ac:dyDescent="0.25">
      <c r="B337" s="139"/>
      <c r="C337" s="176"/>
      <c r="D337" s="130"/>
      <c r="E337" s="55"/>
      <c r="F337" s="54"/>
      <c r="G337" s="54"/>
      <c r="H337" s="56"/>
      <c r="I337" s="57"/>
      <c r="J337" s="56"/>
      <c r="K337" s="58"/>
      <c r="L337" s="59"/>
      <c r="M337" s="64"/>
      <c r="N337" s="57"/>
      <c r="O337" s="55"/>
      <c r="P337" s="61"/>
      <c r="Q337" s="56"/>
      <c r="R337" s="61"/>
      <c r="S337" s="61"/>
      <c r="T337" s="54"/>
      <c r="U337" s="55"/>
      <c r="V337" s="54"/>
      <c r="W337" s="228"/>
      <c r="X337" s="235"/>
      <c r="Y337" s="144"/>
      <c r="Z337" s="158"/>
      <c r="AA337" s="167"/>
      <c r="AB337" s="158"/>
      <c r="AC337" s="167"/>
      <c r="AD337" s="158"/>
      <c r="AE337" s="167"/>
      <c r="AF337" s="158"/>
      <c r="AG337" s="167"/>
      <c r="AH337" s="158"/>
      <c r="AI337" s="149"/>
      <c r="AJ337" s="62"/>
    </row>
    <row r="338" spans="2:36" x14ac:dyDescent="0.25">
      <c r="B338" s="139"/>
      <c r="C338" s="176"/>
      <c r="D338" s="130"/>
      <c r="E338" s="55"/>
      <c r="F338" s="54"/>
      <c r="G338" s="54"/>
      <c r="H338" s="56"/>
      <c r="I338" s="57"/>
      <c r="J338" s="56"/>
      <c r="K338" s="58"/>
      <c r="L338" s="59"/>
      <c r="M338" s="64"/>
      <c r="N338" s="57"/>
      <c r="O338" s="55"/>
      <c r="P338" s="61"/>
      <c r="Q338" s="56"/>
      <c r="R338" s="61"/>
      <c r="S338" s="61"/>
      <c r="T338" s="54"/>
      <c r="U338" s="55"/>
      <c r="V338" s="54"/>
      <c r="W338" s="228"/>
      <c r="X338" s="235"/>
      <c r="Y338" s="144"/>
      <c r="Z338" s="158"/>
      <c r="AA338" s="167"/>
      <c r="AB338" s="158"/>
      <c r="AC338" s="167"/>
      <c r="AD338" s="158"/>
      <c r="AE338" s="167"/>
      <c r="AF338" s="158"/>
      <c r="AG338" s="167"/>
      <c r="AH338" s="158"/>
      <c r="AI338" s="149"/>
      <c r="AJ338" s="62"/>
    </row>
    <row r="339" spans="2:36" x14ac:dyDescent="0.25">
      <c r="B339" s="139"/>
      <c r="C339" s="176"/>
      <c r="D339" s="130"/>
      <c r="E339" s="55"/>
      <c r="F339" s="54"/>
      <c r="G339" s="54"/>
      <c r="H339" s="56"/>
      <c r="I339" s="57"/>
      <c r="J339" s="56"/>
      <c r="K339" s="58"/>
      <c r="L339" s="59"/>
      <c r="M339" s="64"/>
      <c r="N339" s="57"/>
      <c r="O339" s="55"/>
      <c r="P339" s="61"/>
      <c r="Q339" s="56"/>
      <c r="R339" s="61"/>
      <c r="S339" s="61"/>
      <c r="T339" s="54"/>
      <c r="U339" s="55"/>
      <c r="V339" s="54"/>
      <c r="W339" s="228"/>
      <c r="X339" s="235"/>
      <c r="Y339" s="144"/>
      <c r="Z339" s="158"/>
      <c r="AA339" s="167"/>
      <c r="AB339" s="158"/>
      <c r="AC339" s="167"/>
      <c r="AD339" s="158"/>
      <c r="AE339" s="167"/>
      <c r="AF339" s="158"/>
      <c r="AG339" s="167"/>
      <c r="AH339" s="158"/>
      <c r="AI339" s="149"/>
      <c r="AJ339" s="62"/>
    </row>
    <row r="340" spans="2:36" x14ac:dyDescent="0.25">
      <c r="B340" s="139"/>
      <c r="C340" s="176"/>
      <c r="D340" s="132"/>
      <c r="E340" s="6"/>
      <c r="F340" s="5"/>
      <c r="G340" s="5"/>
      <c r="H340" s="4"/>
      <c r="I340" s="7"/>
      <c r="J340" s="4"/>
      <c r="K340" s="8"/>
      <c r="L340" s="9"/>
      <c r="M340" s="64"/>
      <c r="N340" s="7"/>
      <c r="O340" s="6"/>
      <c r="P340" s="11"/>
      <c r="Q340" s="4"/>
      <c r="R340" s="11"/>
      <c r="S340" s="11"/>
      <c r="T340" s="5"/>
      <c r="U340" s="6"/>
      <c r="V340" s="5"/>
      <c r="W340" s="230"/>
      <c r="X340" s="237"/>
      <c r="Y340" s="145"/>
      <c r="Z340" s="160"/>
      <c r="AA340" s="168"/>
      <c r="AB340" s="160"/>
      <c r="AC340" s="168"/>
      <c r="AD340" s="160"/>
      <c r="AE340" s="168"/>
      <c r="AF340" s="160"/>
      <c r="AG340" s="168"/>
      <c r="AH340" s="160"/>
      <c r="AI340" s="151"/>
      <c r="AJ340" s="12"/>
    </row>
    <row r="341" spans="2:36" x14ac:dyDescent="0.25">
      <c r="B341" s="139"/>
      <c r="C341" s="176"/>
      <c r="D341" s="130"/>
      <c r="E341" s="55"/>
      <c r="F341" s="54"/>
      <c r="G341" s="54"/>
      <c r="H341" s="56"/>
      <c r="I341" s="57"/>
      <c r="J341" s="56"/>
      <c r="K341" s="58"/>
      <c r="L341" s="59"/>
      <c r="M341" s="64"/>
      <c r="N341" s="57"/>
      <c r="O341" s="55"/>
      <c r="P341" s="61"/>
      <c r="Q341" s="56"/>
      <c r="R341" s="61"/>
      <c r="S341" s="61"/>
      <c r="T341" s="54"/>
      <c r="U341" s="55"/>
      <c r="V341" s="54"/>
      <c r="W341" s="228"/>
      <c r="X341" s="235"/>
      <c r="Y341" s="144"/>
      <c r="Z341" s="158"/>
      <c r="AA341" s="167"/>
      <c r="AB341" s="158"/>
      <c r="AC341" s="167"/>
      <c r="AD341" s="158"/>
      <c r="AE341" s="167"/>
      <c r="AF341" s="158"/>
      <c r="AG341" s="167"/>
      <c r="AH341" s="158"/>
      <c r="AI341" s="149"/>
      <c r="AJ341" s="62"/>
    </row>
    <row r="342" spans="2:36" x14ac:dyDescent="0.25">
      <c r="B342" s="139"/>
      <c r="C342" s="176"/>
      <c r="D342" s="130"/>
      <c r="E342" s="55"/>
      <c r="F342" s="54"/>
      <c r="G342" s="54"/>
      <c r="H342" s="56"/>
      <c r="I342" s="57"/>
      <c r="J342" s="56"/>
      <c r="K342" s="58"/>
      <c r="L342" s="59"/>
      <c r="M342" s="64"/>
      <c r="N342" s="57"/>
      <c r="O342" s="57"/>
      <c r="P342" s="61"/>
      <c r="Q342" s="56"/>
      <c r="R342" s="61"/>
      <c r="S342" s="61"/>
      <c r="T342" s="54"/>
      <c r="U342" s="55"/>
      <c r="V342" s="54"/>
      <c r="W342" s="228"/>
      <c r="X342" s="235"/>
      <c r="Y342" s="144"/>
      <c r="Z342" s="158"/>
      <c r="AA342" s="167"/>
      <c r="AB342" s="158"/>
      <c r="AC342" s="167"/>
      <c r="AD342" s="158"/>
      <c r="AE342" s="167"/>
      <c r="AF342" s="158"/>
      <c r="AG342" s="167"/>
      <c r="AH342" s="158"/>
      <c r="AI342" s="149"/>
      <c r="AJ342" s="62"/>
    </row>
    <row r="343" spans="2:36" x14ac:dyDescent="0.25">
      <c r="B343" s="139"/>
      <c r="C343" s="176"/>
      <c r="D343" s="130"/>
      <c r="E343" s="55"/>
      <c r="F343" s="54"/>
      <c r="G343" s="54"/>
      <c r="H343" s="56"/>
      <c r="I343" s="57"/>
      <c r="J343" s="56"/>
      <c r="K343" s="58"/>
      <c r="L343" s="59"/>
      <c r="M343" s="64"/>
      <c r="N343" s="57"/>
      <c r="O343" s="57"/>
      <c r="P343" s="61"/>
      <c r="Q343" s="56"/>
      <c r="R343" s="61"/>
      <c r="S343" s="61"/>
      <c r="T343" s="54"/>
      <c r="U343" s="55"/>
      <c r="V343" s="54"/>
      <c r="W343" s="228"/>
      <c r="X343" s="235"/>
      <c r="Y343" s="144"/>
      <c r="Z343" s="158"/>
      <c r="AA343" s="167"/>
      <c r="AB343" s="158"/>
      <c r="AC343" s="167"/>
      <c r="AD343" s="158"/>
      <c r="AE343" s="167"/>
      <c r="AF343" s="158"/>
      <c r="AG343" s="167"/>
      <c r="AH343" s="158"/>
      <c r="AI343" s="149"/>
      <c r="AJ343" s="62"/>
    </row>
    <row r="344" spans="2:36" x14ac:dyDescent="0.25">
      <c r="B344" s="139"/>
      <c r="C344" s="176"/>
      <c r="D344" s="130"/>
      <c r="E344" s="55"/>
      <c r="F344" s="54"/>
      <c r="G344" s="54"/>
      <c r="H344" s="56"/>
      <c r="I344" s="57"/>
      <c r="J344" s="56"/>
      <c r="K344" s="58"/>
      <c r="L344" s="59"/>
      <c r="M344" s="64"/>
      <c r="N344" s="57"/>
      <c r="O344" s="57"/>
      <c r="P344" s="61"/>
      <c r="Q344" s="56"/>
      <c r="R344" s="61"/>
      <c r="S344" s="61"/>
      <c r="T344" s="54"/>
      <c r="U344" s="55"/>
      <c r="V344" s="54"/>
      <c r="W344" s="228"/>
      <c r="X344" s="235"/>
      <c r="Y344" s="144"/>
      <c r="Z344" s="158"/>
      <c r="AA344" s="167"/>
      <c r="AB344" s="158"/>
      <c r="AC344" s="167"/>
      <c r="AD344" s="158"/>
      <c r="AE344" s="167"/>
      <c r="AF344" s="158"/>
      <c r="AG344" s="167"/>
      <c r="AH344" s="158"/>
      <c r="AI344" s="149"/>
      <c r="AJ344" s="62"/>
    </row>
    <row r="345" spans="2:36" x14ac:dyDescent="0.25">
      <c r="B345" s="139"/>
      <c r="C345" s="176"/>
      <c r="D345" s="130"/>
      <c r="E345" s="55"/>
      <c r="F345" s="54"/>
      <c r="G345" s="54"/>
      <c r="H345" s="56"/>
      <c r="I345" s="57"/>
      <c r="J345" s="56"/>
      <c r="K345" s="58"/>
      <c r="L345" s="59"/>
      <c r="M345" s="64"/>
      <c r="N345" s="57"/>
      <c r="O345" s="55"/>
      <c r="P345" s="61"/>
      <c r="Q345" s="56"/>
      <c r="R345" s="61"/>
      <c r="S345" s="61"/>
      <c r="T345" s="54"/>
      <c r="U345" s="55"/>
      <c r="V345" s="54"/>
      <c r="W345" s="228"/>
      <c r="X345" s="235"/>
      <c r="Y345" s="144"/>
      <c r="Z345" s="158"/>
      <c r="AA345" s="167"/>
      <c r="AB345" s="158"/>
      <c r="AC345" s="167"/>
      <c r="AD345" s="158"/>
      <c r="AE345" s="167"/>
      <c r="AF345" s="158"/>
      <c r="AG345" s="167"/>
      <c r="AH345" s="158"/>
      <c r="AI345" s="149"/>
      <c r="AJ345" s="62"/>
    </row>
    <row r="346" spans="2:36" x14ac:dyDescent="0.25">
      <c r="B346" s="139"/>
      <c r="C346" s="176"/>
      <c r="D346" s="130"/>
      <c r="E346" s="55"/>
      <c r="F346" s="54"/>
      <c r="G346" s="54"/>
      <c r="H346" s="56"/>
      <c r="I346" s="57"/>
      <c r="J346" s="56"/>
      <c r="K346" s="58"/>
      <c r="L346" s="59"/>
      <c r="M346" s="64"/>
      <c r="N346" s="57"/>
      <c r="O346" s="55"/>
      <c r="P346" s="61"/>
      <c r="Q346" s="56"/>
      <c r="R346" s="61"/>
      <c r="S346" s="61"/>
      <c r="T346" s="54"/>
      <c r="U346" s="55"/>
      <c r="V346" s="54"/>
      <c r="W346" s="228"/>
      <c r="X346" s="235"/>
      <c r="Y346" s="144"/>
      <c r="Z346" s="158"/>
      <c r="AA346" s="167"/>
      <c r="AB346" s="158"/>
      <c r="AC346" s="167"/>
      <c r="AD346" s="158"/>
      <c r="AE346" s="167"/>
      <c r="AF346" s="158"/>
      <c r="AG346" s="167"/>
      <c r="AH346" s="158"/>
      <c r="AI346" s="149"/>
      <c r="AJ346" s="62"/>
    </row>
    <row r="347" spans="2:36" x14ac:dyDescent="0.25">
      <c r="B347" s="139"/>
      <c r="C347" s="176"/>
      <c r="D347" s="130"/>
      <c r="E347" s="55"/>
      <c r="F347" s="54"/>
      <c r="G347" s="54"/>
      <c r="H347" s="56"/>
      <c r="I347" s="57"/>
      <c r="J347" s="56"/>
      <c r="K347" s="58"/>
      <c r="L347" s="59"/>
      <c r="M347" s="64"/>
      <c r="N347" s="57"/>
      <c r="O347" s="55"/>
      <c r="P347" s="61"/>
      <c r="Q347" s="56"/>
      <c r="R347" s="61"/>
      <c r="S347" s="61"/>
      <c r="T347" s="54"/>
      <c r="U347" s="55"/>
      <c r="V347" s="54"/>
      <c r="W347" s="228"/>
      <c r="X347" s="235"/>
      <c r="Y347" s="144"/>
      <c r="Z347" s="158"/>
      <c r="AA347" s="167"/>
      <c r="AB347" s="158"/>
      <c r="AC347" s="167"/>
      <c r="AD347" s="158"/>
      <c r="AE347" s="167"/>
      <c r="AF347" s="158"/>
      <c r="AG347" s="167"/>
      <c r="AH347" s="158"/>
      <c r="AI347" s="149"/>
      <c r="AJ347" s="62"/>
    </row>
    <row r="348" spans="2:36" x14ac:dyDescent="0.25">
      <c r="B348" s="139"/>
      <c r="C348" s="176"/>
      <c r="D348" s="130"/>
      <c r="E348" s="55"/>
      <c r="F348" s="54"/>
      <c r="G348" s="54"/>
      <c r="H348" s="56"/>
      <c r="I348" s="57"/>
      <c r="J348" s="56"/>
      <c r="K348" s="58"/>
      <c r="L348" s="59"/>
      <c r="M348" s="64"/>
      <c r="N348" s="57"/>
      <c r="O348" s="57"/>
      <c r="P348" s="61"/>
      <c r="Q348" s="56"/>
      <c r="R348" s="61"/>
      <c r="S348" s="61"/>
      <c r="T348" s="54"/>
      <c r="U348" s="55"/>
      <c r="V348" s="54"/>
      <c r="W348" s="228"/>
      <c r="X348" s="235"/>
      <c r="Y348" s="144"/>
      <c r="Z348" s="158"/>
      <c r="AA348" s="167"/>
      <c r="AB348" s="158"/>
      <c r="AC348" s="167"/>
      <c r="AD348" s="158"/>
      <c r="AE348" s="167"/>
      <c r="AF348" s="158"/>
      <c r="AG348" s="167"/>
      <c r="AH348" s="158"/>
      <c r="AI348" s="149"/>
      <c r="AJ348" s="62"/>
    </row>
    <row r="349" spans="2:36" x14ac:dyDescent="0.25">
      <c r="B349" s="139"/>
      <c r="C349" s="176"/>
      <c r="D349" s="130"/>
      <c r="E349" s="55"/>
      <c r="F349" s="54"/>
      <c r="G349" s="54"/>
      <c r="H349" s="56"/>
      <c r="I349" s="57"/>
      <c r="J349" s="56"/>
      <c r="K349" s="58"/>
      <c r="L349" s="59"/>
      <c r="M349" s="64"/>
      <c r="N349" s="57"/>
      <c r="O349" s="57"/>
      <c r="P349" s="61"/>
      <c r="Q349" s="56"/>
      <c r="R349" s="61"/>
      <c r="S349" s="61"/>
      <c r="T349" s="54"/>
      <c r="U349" s="55"/>
      <c r="V349" s="54"/>
      <c r="W349" s="228"/>
      <c r="X349" s="235"/>
      <c r="Y349" s="144"/>
      <c r="Z349" s="158"/>
      <c r="AA349" s="167"/>
      <c r="AB349" s="158"/>
      <c r="AC349" s="167"/>
      <c r="AD349" s="158"/>
      <c r="AE349" s="167"/>
      <c r="AF349" s="158"/>
      <c r="AG349" s="167"/>
      <c r="AH349" s="158"/>
      <c r="AI349" s="149"/>
      <c r="AJ349" s="62"/>
    </row>
    <row r="350" spans="2:36" x14ac:dyDescent="0.25">
      <c r="B350" s="139"/>
      <c r="C350" s="176"/>
      <c r="D350" s="130"/>
      <c r="E350" s="55"/>
      <c r="F350" s="54"/>
      <c r="G350" s="54"/>
      <c r="H350" s="56"/>
      <c r="I350" s="57"/>
      <c r="J350" s="56"/>
      <c r="K350" s="58"/>
      <c r="L350" s="59"/>
      <c r="M350" s="64"/>
      <c r="N350" s="57"/>
      <c r="O350" s="57"/>
      <c r="P350" s="61"/>
      <c r="Q350" s="56"/>
      <c r="R350" s="61"/>
      <c r="S350" s="61"/>
      <c r="T350" s="54"/>
      <c r="U350" s="55"/>
      <c r="V350" s="54"/>
      <c r="W350" s="228"/>
      <c r="X350" s="235"/>
      <c r="Y350" s="144"/>
      <c r="Z350" s="158"/>
      <c r="AA350" s="167"/>
      <c r="AB350" s="158"/>
      <c r="AC350" s="167"/>
      <c r="AD350" s="158"/>
      <c r="AE350" s="167"/>
      <c r="AF350" s="158"/>
      <c r="AG350" s="167"/>
      <c r="AH350" s="158"/>
      <c r="AI350" s="149"/>
      <c r="AJ350" s="62"/>
    </row>
    <row r="351" spans="2:36" x14ac:dyDescent="0.25">
      <c r="B351" s="139"/>
      <c r="C351" s="176"/>
      <c r="D351" s="130"/>
      <c r="E351" s="55"/>
      <c r="F351" s="54"/>
      <c r="G351" s="54"/>
      <c r="H351" s="56"/>
      <c r="I351" s="57"/>
      <c r="J351" s="56"/>
      <c r="K351" s="58"/>
      <c r="L351" s="59"/>
      <c r="M351" s="64"/>
      <c r="N351" s="57"/>
      <c r="O351" s="57"/>
      <c r="P351" s="61"/>
      <c r="Q351" s="56"/>
      <c r="R351" s="61"/>
      <c r="S351" s="61"/>
      <c r="T351" s="54"/>
      <c r="U351" s="55"/>
      <c r="V351" s="54"/>
      <c r="W351" s="228"/>
      <c r="X351" s="235"/>
      <c r="Y351" s="144"/>
      <c r="Z351" s="158"/>
      <c r="AA351" s="167"/>
      <c r="AB351" s="158"/>
      <c r="AC351" s="167"/>
      <c r="AD351" s="158"/>
      <c r="AE351" s="167"/>
      <c r="AF351" s="158"/>
      <c r="AG351" s="167"/>
      <c r="AH351" s="158"/>
      <c r="AI351" s="149"/>
      <c r="AJ351" s="62"/>
    </row>
    <row r="352" spans="2:36" x14ac:dyDescent="0.25">
      <c r="B352" s="139"/>
      <c r="C352" s="176"/>
      <c r="D352" s="132"/>
      <c r="E352" s="6"/>
      <c r="F352" s="5"/>
      <c r="G352" s="5"/>
      <c r="H352" s="4"/>
      <c r="I352" s="7"/>
      <c r="J352" s="4"/>
      <c r="K352" s="8"/>
      <c r="L352" s="9"/>
      <c r="M352" s="64"/>
      <c r="N352" s="7"/>
      <c r="O352" s="57"/>
      <c r="P352" s="11"/>
      <c r="Q352" s="4"/>
      <c r="R352" s="11"/>
      <c r="S352" s="11"/>
      <c r="T352" s="5"/>
      <c r="U352" s="6"/>
      <c r="V352" s="5"/>
      <c r="W352" s="228"/>
      <c r="X352" s="237"/>
      <c r="Y352" s="145"/>
      <c r="Z352" s="160"/>
      <c r="AA352" s="168"/>
      <c r="AB352" s="160"/>
      <c r="AC352" s="168"/>
      <c r="AD352" s="160"/>
      <c r="AE352" s="168"/>
      <c r="AF352" s="160"/>
      <c r="AG352" s="168"/>
      <c r="AH352" s="160"/>
      <c r="AI352" s="151"/>
      <c r="AJ352" s="12"/>
    </row>
    <row r="353" spans="2:36" x14ac:dyDescent="0.25">
      <c r="B353" s="139"/>
      <c r="C353" s="176"/>
      <c r="D353" s="130"/>
      <c r="E353" s="55"/>
      <c r="F353" s="54"/>
      <c r="G353" s="54"/>
      <c r="H353" s="56"/>
      <c r="I353" s="57"/>
      <c r="J353" s="56"/>
      <c r="K353" s="58"/>
      <c r="L353" s="59"/>
      <c r="M353" s="64"/>
      <c r="N353" s="57"/>
      <c r="O353" s="57"/>
      <c r="P353" s="61"/>
      <c r="Q353" s="56"/>
      <c r="R353" s="61"/>
      <c r="S353" s="61"/>
      <c r="T353" s="54"/>
      <c r="U353" s="55"/>
      <c r="V353" s="54"/>
      <c r="W353" s="228"/>
      <c r="X353" s="235"/>
      <c r="Y353" s="144"/>
      <c r="Z353" s="158"/>
      <c r="AA353" s="167"/>
      <c r="AB353" s="158"/>
      <c r="AC353" s="167"/>
      <c r="AD353" s="158"/>
      <c r="AE353" s="167"/>
      <c r="AF353" s="158"/>
      <c r="AG353" s="167"/>
      <c r="AH353" s="158"/>
      <c r="AI353" s="149"/>
      <c r="AJ353" s="62"/>
    </row>
    <row r="354" spans="2:36" x14ac:dyDescent="0.25">
      <c r="B354" s="139"/>
      <c r="C354" s="176"/>
      <c r="D354" s="130"/>
      <c r="E354" s="55"/>
      <c r="F354" s="54"/>
      <c r="G354" s="54"/>
      <c r="H354" s="56"/>
      <c r="I354" s="57"/>
      <c r="J354" s="56"/>
      <c r="K354" s="58"/>
      <c r="L354" s="59"/>
      <c r="M354" s="64"/>
      <c r="N354" s="57"/>
      <c r="O354" s="55"/>
      <c r="P354" s="61"/>
      <c r="Q354" s="56"/>
      <c r="R354" s="61"/>
      <c r="S354" s="61"/>
      <c r="T354" s="54"/>
      <c r="U354" s="55"/>
      <c r="V354" s="54"/>
      <c r="W354" s="228"/>
      <c r="X354" s="235"/>
      <c r="Y354" s="144"/>
      <c r="Z354" s="158"/>
      <c r="AA354" s="167"/>
      <c r="AB354" s="158"/>
      <c r="AC354" s="167"/>
      <c r="AD354" s="158"/>
      <c r="AE354" s="167"/>
      <c r="AF354" s="158"/>
      <c r="AG354" s="167"/>
      <c r="AH354" s="158"/>
      <c r="AI354" s="149"/>
      <c r="AJ354" s="62"/>
    </row>
    <row r="355" spans="2:36" x14ac:dyDescent="0.25">
      <c r="B355" s="139"/>
      <c r="C355" s="176"/>
      <c r="D355" s="130"/>
      <c r="E355" s="55"/>
      <c r="F355" s="54"/>
      <c r="G355" s="54"/>
      <c r="H355" s="56"/>
      <c r="I355" s="57"/>
      <c r="J355" s="56"/>
      <c r="K355" s="58"/>
      <c r="L355" s="59"/>
      <c r="M355" s="64"/>
      <c r="N355" s="57"/>
      <c r="O355" s="55"/>
      <c r="P355" s="61"/>
      <c r="Q355" s="56"/>
      <c r="R355" s="61"/>
      <c r="S355" s="61"/>
      <c r="T355" s="54"/>
      <c r="U355" s="55"/>
      <c r="V355" s="54"/>
      <c r="W355" s="228"/>
      <c r="X355" s="235"/>
      <c r="Y355" s="144"/>
      <c r="Z355" s="158"/>
      <c r="AA355" s="167"/>
      <c r="AB355" s="158"/>
      <c r="AC355" s="167"/>
      <c r="AD355" s="158"/>
      <c r="AE355" s="167"/>
      <c r="AF355" s="158"/>
      <c r="AG355" s="167"/>
      <c r="AH355" s="158"/>
      <c r="AI355" s="149"/>
      <c r="AJ355" s="62"/>
    </row>
    <row r="356" spans="2:36" x14ac:dyDescent="0.25">
      <c r="B356" s="139"/>
      <c r="C356" s="176"/>
      <c r="D356" s="130"/>
      <c r="E356" s="55"/>
      <c r="F356" s="54"/>
      <c r="G356" s="54"/>
      <c r="H356" s="56"/>
      <c r="I356" s="57"/>
      <c r="J356" s="56"/>
      <c r="K356" s="58"/>
      <c r="L356" s="59"/>
      <c r="M356" s="64"/>
      <c r="N356" s="57"/>
      <c r="O356" s="57"/>
      <c r="P356" s="61"/>
      <c r="Q356" s="56"/>
      <c r="R356" s="61"/>
      <c r="S356" s="61"/>
      <c r="T356" s="54"/>
      <c r="U356" s="55"/>
      <c r="V356" s="54"/>
      <c r="W356" s="228"/>
      <c r="X356" s="235"/>
      <c r="Y356" s="144"/>
      <c r="Z356" s="158"/>
      <c r="AA356" s="167"/>
      <c r="AB356" s="158"/>
      <c r="AC356" s="167"/>
      <c r="AD356" s="158"/>
      <c r="AE356" s="167"/>
      <c r="AF356" s="158"/>
      <c r="AG356" s="167"/>
      <c r="AH356" s="158"/>
      <c r="AI356" s="149"/>
      <c r="AJ356" s="62"/>
    </row>
    <row r="357" spans="2:36" x14ac:dyDescent="0.25">
      <c r="B357" s="139"/>
      <c r="C357" s="176"/>
      <c r="D357" s="130"/>
      <c r="E357" s="55"/>
      <c r="F357" s="54"/>
      <c r="G357" s="54"/>
      <c r="H357" s="56"/>
      <c r="I357" s="57"/>
      <c r="J357" s="56"/>
      <c r="K357" s="58"/>
      <c r="L357" s="59"/>
      <c r="M357" s="64"/>
      <c r="N357" s="57"/>
      <c r="O357" s="55"/>
      <c r="P357" s="61"/>
      <c r="Q357" s="56"/>
      <c r="R357" s="61"/>
      <c r="S357" s="61"/>
      <c r="T357" s="54"/>
      <c r="U357" s="55"/>
      <c r="V357" s="54"/>
      <c r="W357" s="228"/>
      <c r="X357" s="235"/>
      <c r="Y357" s="144"/>
      <c r="Z357" s="158"/>
      <c r="AA357" s="167"/>
      <c r="AB357" s="158"/>
      <c r="AC357" s="167"/>
      <c r="AD357" s="158"/>
      <c r="AE357" s="167"/>
      <c r="AF357" s="158"/>
      <c r="AG357" s="167"/>
      <c r="AH357" s="158"/>
      <c r="AI357" s="149"/>
      <c r="AJ357" s="62"/>
    </row>
    <row r="358" spans="2:36" x14ac:dyDescent="0.25">
      <c r="B358" s="139"/>
      <c r="C358" s="176"/>
      <c r="D358" s="130"/>
      <c r="E358" s="55"/>
      <c r="F358" s="54"/>
      <c r="G358" s="54"/>
      <c r="H358" s="56"/>
      <c r="I358" s="57"/>
      <c r="J358" s="56"/>
      <c r="K358" s="58"/>
      <c r="L358" s="59"/>
      <c r="M358" s="64"/>
      <c r="N358" s="57"/>
      <c r="O358" s="57"/>
      <c r="P358" s="61"/>
      <c r="Q358" s="56"/>
      <c r="R358" s="61"/>
      <c r="S358" s="61"/>
      <c r="T358" s="54"/>
      <c r="U358" s="55"/>
      <c r="V358" s="54"/>
      <c r="W358" s="228"/>
      <c r="X358" s="235"/>
      <c r="Y358" s="144"/>
      <c r="Z358" s="158"/>
      <c r="AA358" s="167"/>
      <c r="AB358" s="158"/>
      <c r="AC358" s="167"/>
      <c r="AD358" s="158"/>
      <c r="AE358" s="167"/>
      <c r="AF358" s="158"/>
      <c r="AG358" s="167"/>
      <c r="AH358" s="158"/>
      <c r="AI358" s="149"/>
      <c r="AJ358" s="62"/>
    </row>
    <row r="359" spans="2:36" x14ac:dyDescent="0.25">
      <c r="B359" s="139"/>
      <c r="C359" s="176"/>
      <c r="D359" s="130"/>
      <c r="E359" s="55"/>
      <c r="F359" s="54"/>
      <c r="G359" s="54"/>
      <c r="H359" s="56"/>
      <c r="I359" s="57"/>
      <c r="J359" s="56"/>
      <c r="K359" s="58"/>
      <c r="L359" s="59"/>
      <c r="M359" s="64"/>
      <c r="N359" s="57"/>
      <c r="O359" s="55"/>
      <c r="P359" s="61"/>
      <c r="Q359" s="56"/>
      <c r="R359" s="61"/>
      <c r="S359" s="61"/>
      <c r="T359" s="54"/>
      <c r="U359" s="55"/>
      <c r="V359" s="54"/>
      <c r="W359" s="228"/>
      <c r="X359" s="235"/>
      <c r="Y359" s="144"/>
      <c r="Z359" s="158"/>
      <c r="AA359" s="167"/>
      <c r="AB359" s="158"/>
      <c r="AC359" s="167"/>
      <c r="AD359" s="158"/>
      <c r="AE359" s="167"/>
      <c r="AF359" s="158"/>
      <c r="AG359" s="167"/>
      <c r="AH359" s="158"/>
      <c r="AI359" s="149"/>
      <c r="AJ359" s="62"/>
    </row>
    <row r="360" spans="2:36" x14ac:dyDescent="0.25">
      <c r="B360" s="139"/>
      <c r="C360" s="176"/>
      <c r="D360" s="132"/>
      <c r="E360" s="6"/>
      <c r="F360" s="5"/>
      <c r="G360" s="5"/>
      <c r="H360" s="4"/>
      <c r="I360" s="7"/>
      <c r="J360" s="4"/>
      <c r="K360" s="8"/>
      <c r="L360" s="9"/>
      <c r="M360" s="64"/>
      <c r="N360" s="7"/>
      <c r="O360" s="69"/>
      <c r="P360" s="11"/>
      <c r="Q360" s="4"/>
      <c r="R360" s="11"/>
      <c r="S360" s="11"/>
      <c r="T360" s="5"/>
      <c r="U360" s="6"/>
      <c r="V360" s="5"/>
      <c r="W360" s="230"/>
      <c r="X360" s="237"/>
      <c r="Y360" s="145"/>
      <c r="Z360" s="160"/>
      <c r="AA360" s="168"/>
      <c r="AB360" s="160"/>
      <c r="AC360" s="168"/>
      <c r="AD360" s="160"/>
      <c r="AE360" s="168"/>
      <c r="AF360" s="160"/>
      <c r="AG360" s="168"/>
      <c r="AH360" s="160"/>
      <c r="AI360" s="151"/>
      <c r="AJ360" s="12"/>
    </row>
    <row r="361" spans="2:36" x14ac:dyDescent="0.25">
      <c r="B361" s="139"/>
      <c r="C361" s="176"/>
      <c r="D361" s="130"/>
      <c r="E361" s="55"/>
      <c r="F361" s="54"/>
      <c r="G361" s="54"/>
      <c r="H361" s="56"/>
      <c r="I361" s="57"/>
      <c r="J361" s="56"/>
      <c r="K361" s="58"/>
      <c r="L361" s="59"/>
      <c r="M361" s="64"/>
      <c r="N361" s="57"/>
      <c r="O361" s="57"/>
      <c r="P361" s="61"/>
      <c r="Q361" s="56"/>
      <c r="R361" s="61"/>
      <c r="S361" s="61"/>
      <c r="T361" s="54"/>
      <c r="U361" s="55"/>
      <c r="V361" s="54"/>
      <c r="W361" s="228"/>
      <c r="X361" s="235"/>
      <c r="Y361" s="144"/>
      <c r="Z361" s="158"/>
      <c r="AA361" s="167"/>
      <c r="AB361" s="158"/>
      <c r="AC361" s="167"/>
      <c r="AD361" s="158"/>
      <c r="AE361" s="167"/>
      <c r="AF361" s="158"/>
      <c r="AG361" s="167"/>
      <c r="AH361" s="158"/>
      <c r="AI361" s="149"/>
      <c r="AJ361" s="62"/>
    </row>
    <row r="362" spans="2:36" x14ac:dyDescent="0.25">
      <c r="B362" s="139"/>
      <c r="C362" s="176"/>
      <c r="D362" s="130"/>
      <c r="E362" s="55"/>
      <c r="F362" s="54"/>
      <c r="G362" s="54"/>
      <c r="H362" s="56"/>
      <c r="I362" s="57"/>
      <c r="J362" s="56"/>
      <c r="K362" s="58"/>
      <c r="L362" s="59"/>
      <c r="M362" s="64"/>
      <c r="N362" s="57"/>
      <c r="O362" s="55"/>
      <c r="P362" s="61"/>
      <c r="Q362" s="56"/>
      <c r="R362" s="61"/>
      <c r="S362" s="61"/>
      <c r="T362" s="54"/>
      <c r="U362" s="55"/>
      <c r="V362" s="54"/>
      <c r="W362" s="228"/>
      <c r="X362" s="235"/>
      <c r="Y362" s="144"/>
      <c r="Z362" s="158"/>
      <c r="AA362" s="167"/>
      <c r="AB362" s="158"/>
      <c r="AC362" s="167"/>
      <c r="AD362" s="158"/>
      <c r="AE362" s="167"/>
      <c r="AF362" s="158"/>
      <c r="AG362" s="167"/>
      <c r="AH362" s="158"/>
      <c r="AI362" s="149"/>
      <c r="AJ362" s="62"/>
    </row>
    <row r="363" spans="2:36" x14ac:dyDescent="0.25">
      <c r="B363" s="139"/>
      <c r="C363" s="176"/>
      <c r="D363" s="130"/>
      <c r="E363" s="55"/>
      <c r="F363" s="54"/>
      <c r="G363" s="54"/>
      <c r="H363" s="56"/>
      <c r="I363" s="57"/>
      <c r="J363" s="56"/>
      <c r="K363" s="58"/>
      <c r="L363" s="59"/>
      <c r="M363" s="64"/>
      <c r="N363" s="57"/>
      <c r="O363" s="55"/>
      <c r="P363" s="61"/>
      <c r="Q363" s="56"/>
      <c r="R363" s="61"/>
      <c r="S363" s="61"/>
      <c r="T363" s="54"/>
      <c r="U363" s="55"/>
      <c r="V363" s="54"/>
      <c r="W363" s="228"/>
      <c r="X363" s="235"/>
      <c r="Y363" s="144"/>
      <c r="Z363" s="158"/>
      <c r="AA363" s="167"/>
      <c r="AB363" s="158"/>
      <c r="AC363" s="167"/>
      <c r="AD363" s="158"/>
      <c r="AE363" s="167"/>
      <c r="AF363" s="158"/>
      <c r="AG363" s="167"/>
      <c r="AH363" s="158"/>
      <c r="AI363" s="149"/>
      <c r="AJ363" s="62"/>
    </row>
    <row r="364" spans="2:36" x14ac:dyDescent="0.25">
      <c r="B364" s="139"/>
      <c r="C364" s="176"/>
      <c r="D364" s="131"/>
      <c r="E364" s="46"/>
      <c r="F364" s="45"/>
      <c r="G364" s="45"/>
      <c r="H364" s="47"/>
      <c r="I364" s="48"/>
      <c r="J364" s="47"/>
      <c r="K364" s="49"/>
      <c r="L364" s="50"/>
      <c r="M364" s="64"/>
      <c r="N364" s="48"/>
      <c r="O364" s="57"/>
      <c r="P364" s="52"/>
      <c r="Q364" s="47"/>
      <c r="R364" s="52"/>
      <c r="S364" s="52"/>
      <c r="T364" s="45"/>
      <c r="U364" s="46"/>
      <c r="V364" s="45"/>
      <c r="W364" s="228"/>
      <c r="X364" s="236"/>
      <c r="Y364" s="142"/>
      <c r="Z364" s="159"/>
      <c r="AA364" s="152"/>
      <c r="AB364" s="159"/>
      <c r="AC364" s="152"/>
      <c r="AD364" s="159"/>
      <c r="AE364" s="152"/>
      <c r="AF364" s="159"/>
      <c r="AG364" s="152"/>
      <c r="AH364" s="159"/>
      <c r="AI364" s="150"/>
      <c r="AJ364" s="53"/>
    </row>
    <row r="365" spans="2:36" x14ac:dyDescent="0.25">
      <c r="B365" s="139"/>
      <c r="C365" s="176"/>
      <c r="D365" s="130"/>
      <c r="E365" s="55"/>
      <c r="F365" s="54"/>
      <c r="G365" s="54"/>
      <c r="H365" s="56"/>
      <c r="I365" s="57"/>
      <c r="J365" s="56"/>
      <c r="K365" s="58"/>
      <c r="L365" s="59"/>
      <c r="M365" s="64"/>
      <c r="N365" s="57"/>
      <c r="O365" s="55"/>
      <c r="P365" s="61"/>
      <c r="Q365" s="56"/>
      <c r="R365" s="61"/>
      <c r="S365" s="61"/>
      <c r="T365" s="54"/>
      <c r="U365" s="55"/>
      <c r="V365" s="54"/>
      <c r="W365" s="228"/>
      <c r="X365" s="235"/>
      <c r="Y365" s="144"/>
      <c r="Z365" s="158"/>
      <c r="AA365" s="167"/>
      <c r="AB365" s="158"/>
      <c r="AC365" s="167"/>
      <c r="AD365" s="158"/>
      <c r="AE365" s="167"/>
      <c r="AF365" s="158"/>
      <c r="AG365" s="167"/>
      <c r="AH365" s="158"/>
      <c r="AI365" s="149"/>
      <c r="AJ365" s="62"/>
    </row>
    <row r="366" spans="2:36" x14ac:dyDescent="0.25">
      <c r="B366" s="139"/>
      <c r="C366" s="176"/>
      <c r="D366" s="130"/>
      <c r="E366" s="55"/>
      <c r="F366" s="54"/>
      <c r="G366" s="54"/>
      <c r="H366" s="56"/>
      <c r="I366" s="57"/>
      <c r="J366" s="56"/>
      <c r="K366" s="58"/>
      <c r="L366" s="59"/>
      <c r="M366" s="64"/>
      <c r="N366" s="57"/>
      <c r="O366" s="55"/>
      <c r="P366" s="61"/>
      <c r="Q366" s="56"/>
      <c r="R366" s="61"/>
      <c r="S366" s="61"/>
      <c r="T366" s="54"/>
      <c r="U366" s="55"/>
      <c r="V366" s="54"/>
      <c r="W366" s="228"/>
      <c r="X366" s="235"/>
      <c r="Y366" s="144"/>
      <c r="Z366" s="158"/>
      <c r="AA366" s="167"/>
      <c r="AB366" s="158"/>
      <c r="AC366" s="167"/>
      <c r="AD366" s="158"/>
      <c r="AE366" s="167"/>
      <c r="AF366" s="158"/>
      <c r="AG366" s="167"/>
      <c r="AH366" s="158"/>
      <c r="AI366" s="149"/>
      <c r="AJ366" s="62"/>
    </row>
    <row r="367" spans="2:36" x14ac:dyDescent="0.25">
      <c r="B367" s="139"/>
      <c r="C367" s="176"/>
      <c r="D367" s="132"/>
      <c r="E367" s="6"/>
      <c r="F367" s="5"/>
      <c r="G367" s="5"/>
      <c r="H367" s="4"/>
      <c r="I367" s="7"/>
      <c r="J367" s="4"/>
      <c r="K367" s="8"/>
      <c r="L367" s="9"/>
      <c r="M367" s="64"/>
      <c r="N367" s="7"/>
      <c r="O367" s="69"/>
      <c r="P367" s="11"/>
      <c r="Q367" s="4"/>
      <c r="R367" s="11"/>
      <c r="S367" s="11"/>
      <c r="T367" s="5"/>
      <c r="U367" s="6"/>
      <c r="V367" s="5"/>
      <c r="W367" s="230"/>
      <c r="X367" s="237"/>
      <c r="Y367" s="145"/>
      <c r="Z367" s="160"/>
      <c r="AA367" s="168"/>
      <c r="AB367" s="160"/>
      <c r="AC367" s="168"/>
      <c r="AD367" s="160"/>
      <c r="AE367" s="168"/>
      <c r="AF367" s="160"/>
      <c r="AG367" s="168"/>
      <c r="AH367" s="160"/>
      <c r="AI367" s="151"/>
      <c r="AJ367" s="12"/>
    </row>
    <row r="368" spans="2:36" x14ac:dyDescent="0.25">
      <c r="B368" s="139"/>
      <c r="C368" s="176"/>
      <c r="D368" s="132"/>
      <c r="E368" s="6"/>
      <c r="F368" s="5"/>
      <c r="G368" s="5"/>
      <c r="H368" s="4"/>
      <c r="I368" s="7"/>
      <c r="J368" s="4"/>
      <c r="K368" s="8"/>
      <c r="L368" s="9"/>
      <c r="M368" s="64"/>
      <c r="N368" s="7"/>
      <c r="O368" s="69"/>
      <c r="P368" s="11"/>
      <c r="Q368" s="4"/>
      <c r="R368" s="11"/>
      <c r="S368" s="11"/>
      <c r="T368" s="5"/>
      <c r="U368" s="6"/>
      <c r="V368" s="5"/>
      <c r="W368" s="230"/>
      <c r="X368" s="237"/>
      <c r="Y368" s="145"/>
      <c r="Z368" s="160"/>
      <c r="AA368" s="168"/>
      <c r="AB368" s="160"/>
      <c r="AC368" s="168"/>
      <c r="AD368" s="160"/>
      <c r="AE368" s="168"/>
      <c r="AF368" s="160"/>
      <c r="AG368" s="168"/>
      <c r="AH368" s="160"/>
      <c r="AI368" s="151"/>
      <c r="AJ368" s="12"/>
    </row>
    <row r="369" spans="2:36" x14ac:dyDescent="0.25">
      <c r="B369" s="139"/>
      <c r="C369" s="176"/>
      <c r="D369" s="130"/>
      <c r="E369" s="55"/>
      <c r="F369" s="54"/>
      <c r="G369" s="54"/>
      <c r="H369" s="56"/>
      <c r="I369" s="57"/>
      <c r="J369" s="56"/>
      <c r="K369" s="58"/>
      <c r="L369" s="59"/>
      <c r="M369" s="64"/>
      <c r="N369" s="57"/>
      <c r="O369" s="69"/>
      <c r="P369" s="61"/>
      <c r="Q369" s="56"/>
      <c r="R369" s="61"/>
      <c r="S369" s="61"/>
      <c r="T369" s="54"/>
      <c r="U369" s="55"/>
      <c r="V369" s="54"/>
      <c r="W369" s="228"/>
      <c r="X369" s="235"/>
      <c r="Y369" s="144"/>
      <c r="Z369" s="158"/>
      <c r="AA369" s="167"/>
      <c r="AB369" s="158"/>
      <c r="AC369" s="167"/>
      <c r="AD369" s="158"/>
      <c r="AE369" s="167"/>
      <c r="AF369" s="158"/>
      <c r="AG369" s="167"/>
      <c r="AH369" s="158"/>
      <c r="AI369" s="149"/>
      <c r="AJ369" s="62"/>
    </row>
    <row r="370" spans="2:36" x14ac:dyDescent="0.25">
      <c r="B370" s="139"/>
      <c r="C370" s="176"/>
      <c r="D370" s="130"/>
      <c r="E370" s="55"/>
      <c r="F370" s="54"/>
      <c r="G370" s="54"/>
      <c r="H370" s="56"/>
      <c r="I370" s="57"/>
      <c r="J370" s="56"/>
      <c r="K370" s="58"/>
      <c r="L370" s="59"/>
      <c r="M370" s="64"/>
      <c r="N370" s="57"/>
      <c r="O370" s="57"/>
      <c r="P370" s="61"/>
      <c r="Q370" s="56"/>
      <c r="R370" s="61"/>
      <c r="S370" s="61"/>
      <c r="T370" s="54"/>
      <c r="U370" s="55"/>
      <c r="V370" s="54"/>
      <c r="W370" s="228"/>
      <c r="X370" s="235"/>
      <c r="Y370" s="144"/>
      <c r="Z370" s="158"/>
      <c r="AA370" s="167"/>
      <c r="AB370" s="158"/>
      <c r="AC370" s="167"/>
      <c r="AD370" s="158"/>
      <c r="AE370" s="167"/>
      <c r="AF370" s="158"/>
      <c r="AG370" s="167"/>
      <c r="AH370" s="158"/>
      <c r="AI370" s="149"/>
      <c r="AJ370" s="62"/>
    </row>
    <row r="371" spans="2:36" x14ac:dyDescent="0.25">
      <c r="B371" s="139"/>
      <c r="C371" s="176"/>
      <c r="D371" s="130"/>
      <c r="E371" s="55"/>
      <c r="F371" s="54"/>
      <c r="G371" s="54"/>
      <c r="H371" s="56"/>
      <c r="I371" s="57"/>
      <c r="J371" s="56"/>
      <c r="K371" s="58"/>
      <c r="L371" s="59"/>
      <c r="M371" s="64"/>
      <c r="N371" s="57"/>
      <c r="O371" s="55"/>
      <c r="P371" s="61"/>
      <c r="Q371" s="56"/>
      <c r="R371" s="61"/>
      <c r="S371" s="61"/>
      <c r="T371" s="54"/>
      <c r="U371" s="55"/>
      <c r="V371" s="54"/>
      <c r="W371" s="228"/>
      <c r="X371" s="235"/>
      <c r="Y371" s="144"/>
      <c r="Z371" s="158"/>
      <c r="AA371" s="167"/>
      <c r="AB371" s="158"/>
      <c r="AC371" s="167"/>
      <c r="AD371" s="158"/>
      <c r="AE371" s="167"/>
      <c r="AF371" s="158"/>
      <c r="AG371" s="167"/>
      <c r="AH371" s="158"/>
      <c r="AI371" s="149"/>
      <c r="AJ371" s="62"/>
    </row>
    <row r="372" spans="2:36" x14ac:dyDescent="0.25">
      <c r="B372" s="139"/>
      <c r="C372" s="176"/>
      <c r="D372" s="130"/>
      <c r="E372" s="55"/>
      <c r="F372" s="54"/>
      <c r="G372" s="54"/>
      <c r="H372" s="56"/>
      <c r="I372" s="57"/>
      <c r="J372" s="56"/>
      <c r="K372" s="58"/>
      <c r="L372" s="59"/>
      <c r="M372" s="64"/>
      <c r="N372" s="57"/>
      <c r="O372" s="55"/>
      <c r="P372" s="61"/>
      <c r="Q372" s="56"/>
      <c r="R372" s="61"/>
      <c r="S372" s="61"/>
      <c r="T372" s="54"/>
      <c r="U372" s="55"/>
      <c r="V372" s="54"/>
      <c r="W372" s="228"/>
      <c r="X372" s="235"/>
      <c r="Y372" s="144"/>
      <c r="Z372" s="158"/>
      <c r="AA372" s="167"/>
      <c r="AB372" s="158"/>
      <c r="AC372" s="167"/>
      <c r="AD372" s="158"/>
      <c r="AE372" s="167"/>
      <c r="AF372" s="158"/>
      <c r="AG372" s="167"/>
      <c r="AH372" s="158"/>
      <c r="AI372" s="149"/>
      <c r="AJ372" s="62"/>
    </row>
    <row r="373" spans="2:36" x14ac:dyDescent="0.25">
      <c r="B373" s="139"/>
      <c r="C373" s="176"/>
      <c r="D373" s="131"/>
      <c r="E373" s="46"/>
      <c r="F373" s="45"/>
      <c r="G373" s="45"/>
      <c r="H373" s="47"/>
      <c r="I373" s="48"/>
      <c r="J373" s="47"/>
      <c r="K373" s="49"/>
      <c r="L373" s="50"/>
      <c r="M373" s="64"/>
      <c r="N373" s="48"/>
      <c r="O373" s="57"/>
      <c r="P373" s="52"/>
      <c r="Q373" s="47"/>
      <c r="R373" s="52"/>
      <c r="S373" s="52"/>
      <c r="T373" s="45"/>
      <c r="U373" s="46"/>
      <c r="V373" s="45"/>
      <c r="W373" s="228"/>
      <c r="X373" s="236"/>
      <c r="Y373" s="142"/>
      <c r="Z373" s="159"/>
      <c r="AA373" s="152"/>
      <c r="AB373" s="159"/>
      <c r="AC373" s="152"/>
      <c r="AD373" s="159"/>
      <c r="AE373" s="152"/>
      <c r="AF373" s="159"/>
      <c r="AG373" s="152"/>
      <c r="AH373" s="159"/>
      <c r="AI373" s="150"/>
      <c r="AJ373" s="53"/>
    </row>
    <row r="374" spans="2:36" x14ac:dyDescent="0.25">
      <c r="B374" s="139"/>
      <c r="C374" s="176"/>
      <c r="D374" s="130"/>
      <c r="E374" s="55"/>
      <c r="F374" s="54"/>
      <c r="G374" s="54"/>
      <c r="H374" s="56"/>
      <c r="I374" s="57"/>
      <c r="J374" s="56"/>
      <c r="K374" s="58"/>
      <c r="L374" s="59"/>
      <c r="M374" s="64"/>
      <c r="N374" s="57"/>
      <c r="O374" s="57"/>
      <c r="P374" s="61"/>
      <c r="Q374" s="56"/>
      <c r="R374" s="61"/>
      <c r="S374" s="61"/>
      <c r="T374" s="54"/>
      <c r="U374" s="55"/>
      <c r="V374" s="54"/>
      <c r="W374" s="228"/>
      <c r="X374" s="235"/>
      <c r="Y374" s="144"/>
      <c r="Z374" s="158"/>
      <c r="AA374" s="167"/>
      <c r="AB374" s="158"/>
      <c r="AC374" s="167"/>
      <c r="AD374" s="158"/>
      <c r="AE374" s="167"/>
      <c r="AF374" s="158"/>
      <c r="AG374" s="167"/>
      <c r="AH374" s="158"/>
      <c r="AI374" s="149"/>
      <c r="AJ374" s="62"/>
    </row>
    <row r="375" spans="2:36" x14ac:dyDescent="0.25">
      <c r="B375" s="139"/>
      <c r="C375" s="176"/>
      <c r="D375" s="130"/>
      <c r="E375" s="55"/>
      <c r="F375" s="54"/>
      <c r="G375" s="54"/>
      <c r="H375" s="56"/>
      <c r="I375" s="57"/>
      <c r="J375" s="56"/>
      <c r="K375" s="58"/>
      <c r="L375" s="59"/>
      <c r="M375" s="64"/>
      <c r="N375" s="57"/>
      <c r="O375" s="57"/>
      <c r="P375" s="61"/>
      <c r="Q375" s="56"/>
      <c r="R375" s="61"/>
      <c r="S375" s="61"/>
      <c r="T375" s="54"/>
      <c r="U375" s="55"/>
      <c r="V375" s="54"/>
      <c r="W375" s="228"/>
      <c r="X375" s="235"/>
      <c r="Y375" s="144"/>
      <c r="Z375" s="158"/>
      <c r="AA375" s="167"/>
      <c r="AB375" s="158"/>
      <c r="AC375" s="167"/>
      <c r="AD375" s="158"/>
      <c r="AE375" s="167"/>
      <c r="AF375" s="158"/>
      <c r="AG375" s="167"/>
      <c r="AH375" s="158"/>
      <c r="AI375" s="149"/>
      <c r="AJ375" s="62"/>
    </row>
    <row r="376" spans="2:36" x14ac:dyDescent="0.25">
      <c r="B376" s="139"/>
      <c r="C376" s="176"/>
      <c r="D376" s="132"/>
      <c r="E376" s="6"/>
      <c r="F376" s="5"/>
      <c r="G376" s="5"/>
      <c r="H376" s="4"/>
      <c r="I376" s="7"/>
      <c r="J376" s="4"/>
      <c r="K376" s="8"/>
      <c r="L376" s="9"/>
      <c r="M376" s="64"/>
      <c r="N376" s="7"/>
      <c r="O376" s="69"/>
      <c r="P376" s="11"/>
      <c r="Q376" s="4"/>
      <c r="R376" s="11"/>
      <c r="S376" s="11"/>
      <c r="T376" s="5"/>
      <c r="U376" s="6"/>
      <c r="V376" s="5"/>
      <c r="W376" s="230"/>
      <c r="X376" s="237"/>
      <c r="Y376" s="145"/>
      <c r="Z376" s="160"/>
      <c r="AA376" s="168"/>
      <c r="AB376" s="160"/>
      <c r="AC376" s="168"/>
      <c r="AD376" s="160"/>
      <c r="AE376" s="168"/>
      <c r="AF376" s="160"/>
      <c r="AG376" s="168"/>
      <c r="AH376" s="160"/>
      <c r="AI376" s="151"/>
      <c r="AJ376" s="12"/>
    </row>
    <row r="377" spans="2:36" x14ac:dyDescent="0.25">
      <c r="B377" s="139"/>
      <c r="C377" s="176"/>
      <c r="D377" s="130"/>
      <c r="E377" s="55"/>
      <c r="F377" s="54"/>
      <c r="G377" s="54"/>
      <c r="H377" s="56"/>
      <c r="I377" s="57"/>
      <c r="J377" s="56"/>
      <c r="K377" s="58"/>
      <c r="L377" s="59"/>
      <c r="M377" s="64"/>
      <c r="N377" s="57"/>
      <c r="O377" s="57"/>
      <c r="P377" s="61"/>
      <c r="Q377" s="56"/>
      <c r="R377" s="61"/>
      <c r="S377" s="61"/>
      <c r="T377" s="54"/>
      <c r="U377" s="55"/>
      <c r="V377" s="54"/>
      <c r="W377" s="228"/>
      <c r="X377" s="235"/>
      <c r="Y377" s="144"/>
      <c r="Z377" s="158"/>
      <c r="AA377" s="167"/>
      <c r="AB377" s="158"/>
      <c r="AC377" s="167"/>
      <c r="AD377" s="158"/>
      <c r="AE377" s="167"/>
      <c r="AF377" s="158"/>
      <c r="AG377" s="167"/>
      <c r="AH377" s="158"/>
      <c r="AI377" s="149"/>
      <c r="AJ377" s="62"/>
    </row>
    <row r="378" spans="2:36" x14ac:dyDescent="0.25">
      <c r="B378" s="139"/>
      <c r="C378" s="176"/>
      <c r="D378" s="130"/>
      <c r="E378" s="55"/>
      <c r="F378" s="54"/>
      <c r="G378" s="54"/>
      <c r="H378" s="56"/>
      <c r="I378" s="57"/>
      <c r="J378" s="56"/>
      <c r="K378" s="58"/>
      <c r="L378" s="59"/>
      <c r="M378" s="64"/>
      <c r="N378" s="57"/>
      <c r="O378" s="55"/>
      <c r="P378" s="61"/>
      <c r="Q378" s="56"/>
      <c r="R378" s="61"/>
      <c r="S378" s="61"/>
      <c r="T378" s="54"/>
      <c r="U378" s="55"/>
      <c r="V378" s="54"/>
      <c r="W378" s="228"/>
      <c r="X378" s="235"/>
      <c r="Y378" s="144"/>
      <c r="Z378" s="158"/>
      <c r="AA378" s="167"/>
      <c r="AB378" s="158"/>
      <c r="AC378" s="167"/>
      <c r="AD378" s="158"/>
      <c r="AE378" s="167"/>
      <c r="AF378" s="158"/>
      <c r="AG378" s="167"/>
      <c r="AH378" s="158"/>
      <c r="AI378" s="149"/>
      <c r="AJ378" s="62"/>
    </row>
    <row r="379" spans="2:36" x14ac:dyDescent="0.25">
      <c r="B379" s="139"/>
      <c r="C379" s="176"/>
      <c r="D379" s="132"/>
      <c r="E379" s="6"/>
      <c r="F379" s="5"/>
      <c r="G379" s="5"/>
      <c r="H379" s="4"/>
      <c r="I379" s="7"/>
      <c r="J379" s="4"/>
      <c r="K379" s="8"/>
      <c r="L379" s="9"/>
      <c r="M379" s="64"/>
      <c r="N379" s="7"/>
      <c r="O379" s="69"/>
      <c r="P379" s="11"/>
      <c r="Q379" s="4"/>
      <c r="R379" s="11"/>
      <c r="S379" s="11"/>
      <c r="T379" s="5"/>
      <c r="U379" s="6"/>
      <c r="V379" s="5"/>
      <c r="W379" s="230"/>
      <c r="X379" s="237"/>
      <c r="Y379" s="145"/>
      <c r="Z379" s="160"/>
      <c r="AA379" s="168"/>
      <c r="AB379" s="160"/>
      <c r="AC379" s="168"/>
      <c r="AD379" s="160"/>
      <c r="AE379" s="168"/>
      <c r="AF379" s="160"/>
      <c r="AG379" s="168"/>
      <c r="AH379" s="160"/>
      <c r="AI379" s="151"/>
      <c r="AJ379" s="12"/>
    </row>
    <row r="380" spans="2:36" x14ac:dyDescent="0.25">
      <c r="B380" s="139"/>
      <c r="C380" s="176"/>
      <c r="D380" s="130"/>
      <c r="E380" s="55"/>
      <c r="F380" s="54"/>
      <c r="G380" s="54"/>
      <c r="H380" s="56"/>
      <c r="I380" s="57"/>
      <c r="J380" s="56"/>
      <c r="K380" s="58"/>
      <c r="L380" s="59"/>
      <c r="M380" s="64"/>
      <c r="N380" s="57"/>
      <c r="O380" s="55"/>
      <c r="P380" s="61"/>
      <c r="Q380" s="56"/>
      <c r="R380" s="61"/>
      <c r="S380" s="61"/>
      <c r="T380" s="54"/>
      <c r="U380" s="55"/>
      <c r="V380" s="54"/>
      <c r="W380" s="228"/>
      <c r="X380" s="235"/>
      <c r="Y380" s="144"/>
      <c r="Z380" s="158"/>
      <c r="AA380" s="167"/>
      <c r="AB380" s="158"/>
      <c r="AC380" s="167"/>
      <c r="AD380" s="158"/>
      <c r="AE380" s="167"/>
      <c r="AF380" s="158"/>
      <c r="AG380" s="167"/>
      <c r="AH380" s="158"/>
      <c r="AI380" s="149"/>
      <c r="AJ380" s="62"/>
    </row>
    <row r="381" spans="2:36" x14ac:dyDescent="0.25">
      <c r="B381" s="139"/>
      <c r="C381" s="176"/>
      <c r="D381" s="132"/>
      <c r="E381" s="6"/>
      <c r="F381" s="5"/>
      <c r="G381" s="5"/>
      <c r="H381" s="4"/>
      <c r="I381" s="7"/>
      <c r="J381" s="4"/>
      <c r="K381" s="8"/>
      <c r="L381" s="9"/>
      <c r="M381" s="64"/>
      <c r="N381" s="7"/>
      <c r="O381" s="69"/>
      <c r="P381" s="11"/>
      <c r="Q381" s="4"/>
      <c r="R381" s="11"/>
      <c r="S381" s="11"/>
      <c r="T381" s="5"/>
      <c r="U381" s="6"/>
      <c r="V381" s="5"/>
      <c r="W381" s="230"/>
      <c r="X381" s="237"/>
      <c r="Y381" s="145"/>
      <c r="Z381" s="160"/>
      <c r="AA381" s="168"/>
      <c r="AB381" s="160"/>
      <c r="AC381" s="168"/>
      <c r="AD381" s="160"/>
      <c r="AE381" s="168"/>
      <c r="AF381" s="160"/>
      <c r="AG381" s="168"/>
      <c r="AH381" s="160"/>
      <c r="AI381" s="151"/>
      <c r="AJ381" s="12"/>
    </row>
    <row r="382" spans="2:36" x14ac:dyDescent="0.25">
      <c r="B382" s="139"/>
      <c r="C382" s="176"/>
      <c r="D382" s="132"/>
      <c r="E382" s="6"/>
      <c r="F382" s="5"/>
      <c r="G382" s="5"/>
      <c r="H382" s="4"/>
      <c r="I382" s="7"/>
      <c r="J382" s="4"/>
      <c r="K382" s="8"/>
      <c r="L382" s="9"/>
      <c r="M382" s="64"/>
      <c r="N382" s="7"/>
      <c r="O382" s="57"/>
      <c r="P382" s="11"/>
      <c r="Q382" s="4"/>
      <c r="R382" s="11"/>
      <c r="S382" s="11"/>
      <c r="T382" s="5"/>
      <c r="U382" s="6"/>
      <c r="V382" s="5"/>
      <c r="W382" s="228"/>
      <c r="X382" s="237"/>
      <c r="Y382" s="145"/>
      <c r="Z382" s="160"/>
      <c r="AA382" s="168"/>
      <c r="AB382" s="160"/>
      <c r="AC382" s="168"/>
      <c r="AD382" s="160"/>
      <c r="AE382" s="168"/>
      <c r="AF382" s="160"/>
      <c r="AG382" s="168"/>
      <c r="AH382" s="160"/>
      <c r="AI382" s="151"/>
      <c r="AJ382" s="12"/>
    </row>
    <row r="383" spans="2:36" x14ac:dyDescent="0.25">
      <c r="B383" s="139"/>
      <c r="C383" s="176"/>
      <c r="D383" s="130"/>
      <c r="E383" s="55"/>
      <c r="F383" s="54"/>
      <c r="G383" s="54"/>
      <c r="H383" s="56"/>
      <c r="I383" s="57"/>
      <c r="J383" s="56"/>
      <c r="K383" s="58"/>
      <c r="L383" s="59"/>
      <c r="M383" s="64"/>
      <c r="N383" s="57"/>
      <c r="O383" s="57"/>
      <c r="P383" s="61"/>
      <c r="Q383" s="56"/>
      <c r="R383" s="61"/>
      <c r="S383" s="61"/>
      <c r="T383" s="54"/>
      <c r="U383" s="55"/>
      <c r="V383" s="54"/>
      <c r="W383" s="228"/>
      <c r="X383" s="235"/>
      <c r="Y383" s="144"/>
      <c r="Z383" s="158"/>
      <c r="AA383" s="167"/>
      <c r="AB383" s="158"/>
      <c r="AC383" s="167"/>
      <c r="AD383" s="158"/>
      <c r="AE383" s="167"/>
      <c r="AF383" s="158"/>
      <c r="AG383" s="167"/>
      <c r="AH383" s="158"/>
      <c r="AI383" s="149"/>
      <c r="AJ383" s="62"/>
    </row>
    <row r="384" spans="2:36" x14ac:dyDescent="0.25">
      <c r="B384" s="139"/>
      <c r="C384" s="176"/>
      <c r="D384" s="130"/>
      <c r="E384" s="55"/>
      <c r="F384" s="54"/>
      <c r="G384" s="54"/>
      <c r="H384" s="56"/>
      <c r="I384" s="57"/>
      <c r="J384" s="56"/>
      <c r="K384" s="58"/>
      <c r="L384" s="59"/>
      <c r="M384" s="64"/>
      <c r="N384" s="57"/>
      <c r="O384" s="57"/>
      <c r="P384" s="61"/>
      <c r="Q384" s="56"/>
      <c r="R384" s="61"/>
      <c r="S384" s="61"/>
      <c r="T384" s="54"/>
      <c r="U384" s="55"/>
      <c r="V384" s="54"/>
      <c r="W384" s="228"/>
      <c r="X384" s="235"/>
      <c r="Y384" s="144"/>
      <c r="Z384" s="158"/>
      <c r="AA384" s="167"/>
      <c r="AB384" s="158"/>
      <c r="AC384" s="167"/>
      <c r="AD384" s="158"/>
      <c r="AE384" s="167"/>
      <c r="AF384" s="158"/>
      <c r="AG384" s="167"/>
      <c r="AH384" s="158"/>
      <c r="AI384" s="149"/>
      <c r="AJ384" s="62"/>
    </row>
    <row r="385" spans="2:36" x14ac:dyDescent="0.25">
      <c r="B385" s="139"/>
      <c r="C385" s="176"/>
      <c r="D385" s="130"/>
      <c r="E385" s="55"/>
      <c r="F385" s="54"/>
      <c r="G385" s="54"/>
      <c r="H385" s="56"/>
      <c r="I385" s="57"/>
      <c r="J385" s="56"/>
      <c r="K385" s="58"/>
      <c r="L385" s="59"/>
      <c r="M385" s="64"/>
      <c r="N385" s="57"/>
      <c r="O385" s="57"/>
      <c r="P385" s="61"/>
      <c r="Q385" s="56"/>
      <c r="R385" s="61"/>
      <c r="S385" s="61"/>
      <c r="T385" s="54"/>
      <c r="U385" s="55"/>
      <c r="V385" s="54"/>
      <c r="W385" s="228"/>
      <c r="X385" s="235"/>
      <c r="Y385" s="144"/>
      <c r="Z385" s="158"/>
      <c r="AA385" s="167"/>
      <c r="AB385" s="158"/>
      <c r="AC385" s="167"/>
      <c r="AD385" s="158"/>
      <c r="AE385" s="167"/>
      <c r="AF385" s="158"/>
      <c r="AG385" s="167"/>
      <c r="AH385" s="158"/>
      <c r="AI385" s="149"/>
      <c r="AJ385" s="62"/>
    </row>
    <row r="386" spans="2:36" x14ac:dyDescent="0.25">
      <c r="B386" s="139"/>
      <c r="C386" s="176"/>
      <c r="D386" s="130"/>
      <c r="E386" s="55"/>
      <c r="F386" s="54"/>
      <c r="G386" s="54"/>
      <c r="H386" s="56"/>
      <c r="I386" s="57"/>
      <c r="J386" s="56"/>
      <c r="K386" s="58"/>
      <c r="L386" s="59"/>
      <c r="M386" s="64"/>
      <c r="N386" s="57"/>
      <c r="O386" s="55"/>
      <c r="P386" s="61"/>
      <c r="Q386" s="56"/>
      <c r="R386" s="61"/>
      <c r="S386" s="61"/>
      <c r="T386" s="54"/>
      <c r="U386" s="55"/>
      <c r="V386" s="54"/>
      <c r="W386" s="228"/>
      <c r="X386" s="235"/>
      <c r="Y386" s="144"/>
      <c r="Z386" s="158"/>
      <c r="AA386" s="167"/>
      <c r="AB386" s="158"/>
      <c r="AC386" s="167"/>
      <c r="AD386" s="158"/>
      <c r="AE386" s="167"/>
      <c r="AF386" s="158"/>
      <c r="AG386" s="167"/>
      <c r="AH386" s="158"/>
      <c r="AI386" s="149"/>
      <c r="AJ386" s="62"/>
    </row>
    <row r="387" spans="2:36" x14ac:dyDescent="0.25">
      <c r="B387" s="139"/>
      <c r="C387" s="176"/>
      <c r="D387" s="130"/>
      <c r="E387" s="55"/>
      <c r="F387" s="54"/>
      <c r="G387" s="54"/>
      <c r="H387" s="56"/>
      <c r="I387" s="57"/>
      <c r="J387" s="56"/>
      <c r="K387" s="58"/>
      <c r="L387" s="59"/>
      <c r="M387" s="64"/>
      <c r="N387" s="57"/>
      <c r="O387" s="55"/>
      <c r="P387" s="61"/>
      <c r="Q387" s="56"/>
      <c r="R387" s="61"/>
      <c r="S387" s="61"/>
      <c r="T387" s="54"/>
      <c r="U387" s="55"/>
      <c r="V387" s="54"/>
      <c r="W387" s="228"/>
      <c r="X387" s="235"/>
      <c r="Y387" s="144"/>
      <c r="Z387" s="158"/>
      <c r="AA387" s="167"/>
      <c r="AB387" s="158"/>
      <c r="AC387" s="167"/>
      <c r="AD387" s="158"/>
      <c r="AE387" s="167"/>
      <c r="AF387" s="158"/>
      <c r="AG387" s="167"/>
      <c r="AH387" s="158"/>
      <c r="AI387" s="149"/>
      <c r="AJ387" s="62"/>
    </row>
    <row r="388" spans="2:36" x14ac:dyDescent="0.25">
      <c r="B388" s="139"/>
      <c r="C388" s="176"/>
      <c r="D388" s="130"/>
      <c r="E388" s="55"/>
      <c r="F388" s="54"/>
      <c r="G388" s="54"/>
      <c r="H388" s="56"/>
      <c r="I388" s="57"/>
      <c r="J388" s="56"/>
      <c r="K388" s="58"/>
      <c r="L388" s="59"/>
      <c r="M388" s="64"/>
      <c r="N388" s="57"/>
      <c r="O388" s="55"/>
      <c r="P388" s="61"/>
      <c r="Q388" s="56"/>
      <c r="R388" s="61"/>
      <c r="S388" s="61"/>
      <c r="T388" s="54"/>
      <c r="U388" s="55"/>
      <c r="V388" s="54"/>
      <c r="W388" s="228"/>
      <c r="X388" s="235"/>
      <c r="Y388" s="144"/>
      <c r="Z388" s="158"/>
      <c r="AA388" s="167"/>
      <c r="AB388" s="158"/>
      <c r="AC388" s="167"/>
      <c r="AD388" s="158"/>
      <c r="AE388" s="167"/>
      <c r="AF388" s="158"/>
      <c r="AG388" s="167"/>
      <c r="AH388" s="158"/>
      <c r="AI388" s="149"/>
      <c r="AJ388" s="62"/>
    </row>
    <row r="389" spans="2:36" x14ac:dyDescent="0.25">
      <c r="B389" s="139"/>
      <c r="C389" s="176"/>
      <c r="D389" s="130"/>
      <c r="E389" s="55"/>
      <c r="F389" s="54"/>
      <c r="G389" s="54"/>
      <c r="H389" s="56"/>
      <c r="I389" s="57"/>
      <c r="J389" s="56"/>
      <c r="K389" s="58"/>
      <c r="L389" s="59"/>
      <c r="M389" s="64"/>
      <c r="N389" s="57"/>
      <c r="O389" s="55"/>
      <c r="P389" s="61"/>
      <c r="Q389" s="56"/>
      <c r="R389" s="61"/>
      <c r="S389" s="61"/>
      <c r="T389" s="54"/>
      <c r="U389" s="55"/>
      <c r="V389" s="54"/>
      <c r="W389" s="228"/>
      <c r="X389" s="235"/>
      <c r="Y389" s="144"/>
      <c r="Z389" s="158"/>
      <c r="AA389" s="167"/>
      <c r="AB389" s="158"/>
      <c r="AC389" s="167"/>
      <c r="AD389" s="158"/>
      <c r="AE389" s="167"/>
      <c r="AF389" s="158"/>
      <c r="AG389" s="167"/>
      <c r="AH389" s="158"/>
      <c r="AI389" s="149"/>
      <c r="AJ389" s="62"/>
    </row>
    <row r="390" spans="2:36" x14ac:dyDescent="0.25">
      <c r="B390" s="139"/>
      <c r="C390" s="176"/>
      <c r="D390" s="130"/>
      <c r="E390" s="55"/>
      <c r="F390" s="54"/>
      <c r="G390" s="54"/>
      <c r="H390" s="56"/>
      <c r="I390" s="57"/>
      <c r="J390" s="56"/>
      <c r="K390" s="58"/>
      <c r="L390" s="59"/>
      <c r="M390" s="64"/>
      <c r="N390" s="57"/>
      <c r="O390" s="55"/>
      <c r="P390" s="61"/>
      <c r="Q390" s="56"/>
      <c r="R390" s="61"/>
      <c r="S390" s="61"/>
      <c r="T390" s="54"/>
      <c r="U390" s="55"/>
      <c r="V390" s="54"/>
      <c r="W390" s="228"/>
      <c r="X390" s="235"/>
      <c r="Y390" s="144"/>
      <c r="Z390" s="158"/>
      <c r="AA390" s="167"/>
      <c r="AB390" s="158"/>
      <c r="AC390" s="167"/>
      <c r="AD390" s="158"/>
      <c r="AE390" s="167"/>
      <c r="AF390" s="158"/>
      <c r="AG390" s="167"/>
      <c r="AH390" s="158"/>
      <c r="AI390" s="149"/>
      <c r="AJ390" s="62"/>
    </row>
    <row r="391" spans="2:36" x14ac:dyDescent="0.25">
      <c r="B391" s="139"/>
      <c r="C391" s="176"/>
      <c r="D391" s="130"/>
      <c r="E391" s="55"/>
      <c r="F391" s="54"/>
      <c r="G391" s="54"/>
      <c r="H391" s="56"/>
      <c r="I391" s="57"/>
      <c r="J391" s="56"/>
      <c r="K391" s="58"/>
      <c r="L391" s="59"/>
      <c r="M391" s="64"/>
      <c r="N391" s="57"/>
      <c r="O391" s="55"/>
      <c r="P391" s="61"/>
      <c r="Q391" s="56"/>
      <c r="R391" s="61"/>
      <c r="S391" s="61"/>
      <c r="T391" s="54"/>
      <c r="U391" s="55"/>
      <c r="V391" s="54"/>
      <c r="W391" s="228"/>
      <c r="X391" s="235"/>
      <c r="Y391" s="144"/>
      <c r="Z391" s="158"/>
      <c r="AA391" s="167"/>
      <c r="AB391" s="158"/>
      <c r="AC391" s="167"/>
      <c r="AD391" s="158"/>
      <c r="AE391" s="167"/>
      <c r="AF391" s="158"/>
      <c r="AG391" s="167"/>
      <c r="AH391" s="158"/>
      <c r="AI391" s="149"/>
      <c r="AJ391" s="62"/>
    </row>
    <row r="392" spans="2:36" x14ac:dyDescent="0.25">
      <c r="B392" s="139"/>
      <c r="C392" s="176"/>
      <c r="D392" s="130"/>
      <c r="E392" s="55"/>
      <c r="F392" s="54"/>
      <c r="G392" s="54"/>
      <c r="H392" s="56"/>
      <c r="I392" s="57"/>
      <c r="J392" s="56"/>
      <c r="K392" s="58"/>
      <c r="L392" s="59"/>
      <c r="M392" s="64"/>
      <c r="N392" s="57"/>
      <c r="O392" s="57"/>
      <c r="P392" s="61"/>
      <c r="Q392" s="56"/>
      <c r="R392" s="61"/>
      <c r="S392" s="61"/>
      <c r="T392" s="54"/>
      <c r="U392" s="55"/>
      <c r="V392" s="54"/>
      <c r="W392" s="228"/>
      <c r="X392" s="235"/>
      <c r="Y392" s="144"/>
      <c r="Z392" s="158"/>
      <c r="AA392" s="167"/>
      <c r="AB392" s="158"/>
      <c r="AC392" s="167"/>
      <c r="AD392" s="158"/>
      <c r="AE392" s="167"/>
      <c r="AF392" s="158"/>
      <c r="AG392" s="167"/>
      <c r="AH392" s="158"/>
      <c r="AI392" s="149"/>
      <c r="AJ392" s="62"/>
    </row>
    <row r="393" spans="2:36" x14ac:dyDescent="0.25">
      <c r="B393" s="139"/>
      <c r="C393" s="176"/>
      <c r="D393" s="130"/>
      <c r="E393" s="55"/>
      <c r="F393" s="54"/>
      <c r="G393" s="54"/>
      <c r="H393" s="56"/>
      <c r="I393" s="57"/>
      <c r="J393" s="56"/>
      <c r="K393" s="58"/>
      <c r="L393" s="59"/>
      <c r="M393" s="64"/>
      <c r="N393" s="57"/>
      <c r="O393" s="57"/>
      <c r="P393" s="61"/>
      <c r="Q393" s="56"/>
      <c r="R393" s="61"/>
      <c r="S393" s="61"/>
      <c r="T393" s="54"/>
      <c r="U393" s="55"/>
      <c r="V393" s="54"/>
      <c r="W393" s="228"/>
      <c r="X393" s="235"/>
      <c r="Y393" s="144"/>
      <c r="Z393" s="158"/>
      <c r="AA393" s="167"/>
      <c r="AB393" s="158"/>
      <c r="AC393" s="167"/>
      <c r="AD393" s="158"/>
      <c r="AE393" s="167"/>
      <c r="AF393" s="158"/>
      <c r="AG393" s="167"/>
      <c r="AH393" s="158"/>
      <c r="AI393" s="149"/>
      <c r="AJ393" s="62"/>
    </row>
    <row r="394" spans="2:36" x14ac:dyDescent="0.25">
      <c r="B394" s="139"/>
      <c r="C394" s="176"/>
      <c r="D394" s="130"/>
      <c r="E394" s="55"/>
      <c r="F394" s="54"/>
      <c r="G394" s="54"/>
      <c r="H394" s="56"/>
      <c r="I394" s="57"/>
      <c r="J394" s="56"/>
      <c r="K394" s="58"/>
      <c r="L394" s="59"/>
      <c r="M394" s="64"/>
      <c r="N394" s="57"/>
      <c r="O394" s="57"/>
      <c r="P394" s="61"/>
      <c r="Q394" s="56"/>
      <c r="R394" s="61"/>
      <c r="S394" s="61"/>
      <c r="T394" s="54"/>
      <c r="U394" s="55"/>
      <c r="V394" s="54"/>
      <c r="W394" s="228"/>
      <c r="X394" s="235"/>
      <c r="Y394" s="144"/>
      <c r="Z394" s="158"/>
      <c r="AA394" s="167"/>
      <c r="AB394" s="158"/>
      <c r="AC394" s="167"/>
      <c r="AD394" s="158"/>
      <c r="AE394" s="167"/>
      <c r="AF394" s="158"/>
      <c r="AG394" s="167"/>
      <c r="AH394" s="158"/>
      <c r="AI394" s="149"/>
      <c r="AJ394" s="62"/>
    </row>
    <row r="395" spans="2:36" x14ac:dyDescent="0.25">
      <c r="B395" s="139"/>
      <c r="C395" s="176"/>
      <c r="D395" s="130"/>
      <c r="E395" s="55"/>
      <c r="F395" s="54"/>
      <c r="G395" s="54"/>
      <c r="H395" s="56"/>
      <c r="I395" s="57"/>
      <c r="J395" s="56"/>
      <c r="K395" s="58"/>
      <c r="L395" s="59"/>
      <c r="M395" s="64"/>
      <c r="N395" s="57"/>
      <c r="O395" s="55"/>
      <c r="P395" s="61"/>
      <c r="Q395" s="56"/>
      <c r="R395" s="61"/>
      <c r="S395" s="61"/>
      <c r="T395" s="54"/>
      <c r="U395" s="55"/>
      <c r="V395" s="54"/>
      <c r="W395" s="228"/>
      <c r="X395" s="235"/>
      <c r="Y395" s="144"/>
      <c r="Z395" s="158"/>
      <c r="AA395" s="167"/>
      <c r="AB395" s="158"/>
      <c r="AC395" s="167"/>
      <c r="AD395" s="158"/>
      <c r="AE395" s="167"/>
      <c r="AF395" s="158"/>
      <c r="AG395" s="167"/>
      <c r="AH395" s="158"/>
      <c r="AI395" s="149"/>
      <c r="AJ395" s="62"/>
    </row>
    <row r="396" spans="2:36" x14ac:dyDescent="0.25">
      <c r="B396" s="139"/>
      <c r="C396" s="176"/>
      <c r="D396" s="130"/>
      <c r="E396" s="55"/>
      <c r="F396" s="54"/>
      <c r="G396" s="54"/>
      <c r="H396" s="56"/>
      <c r="I396" s="57"/>
      <c r="J396" s="56"/>
      <c r="K396" s="58"/>
      <c r="L396" s="59"/>
      <c r="M396" s="64"/>
      <c r="N396" s="57"/>
      <c r="O396" s="55"/>
      <c r="P396" s="61"/>
      <c r="Q396" s="56"/>
      <c r="R396" s="61"/>
      <c r="S396" s="61"/>
      <c r="T396" s="54"/>
      <c r="U396" s="55"/>
      <c r="V396" s="54"/>
      <c r="W396" s="228"/>
      <c r="X396" s="235"/>
      <c r="Y396" s="144"/>
      <c r="Z396" s="158"/>
      <c r="AA396" s="167"/>
      <c r="AB396" s="158"/>
      <c r="AC396" s="167"/>
      <c r="AD396" s="158"/>
      <c r="AE396" s="167"/>
      <c r="AF396" s="158"/>
      <c r="AG396" s="167"/>
      <c r="AH396" s="158"/>
      <c r="AI396" s="149"/>
      <c r="AJ396" s="62"/>
    </row>
    <row r="397" spans="2:36" x14ac:dyDescent="0.25">
      <c r="B397" s="139"/>
      <c r="C397" s="176"/>
      <c r="D397" s="132"/>
      <c r="E397" s="6"/>
      <c r="F397" s="5"/>
      <c r="G397" s="5"/>
      <c r="H397" s="4"/>
      <c r="I397" s="7"/>
      <c r="J397" s="4"/>
      <c r="K397" s="8"/>
      <c r="L397" s="9"/>
      <c r="M397" s="64"/>
      <c r="N397" s="7"/>
      <c r="O397" s="57"/>
      <c r="P397" s="11"/>
      <c r="Q397" s="4"/>
      <c r="R397" s="11"/>
      <c r="S397" s="11"/>
      <c r="T397" s="5"/>
      <c r="U397" s="6"/>
      <c r="V397" s="5"/>
      <c r="W397" s="228"/>
      <c r="X397" s="237"/>
      <c r="Y397" s="145"/>
      <c r="Z397" s="160"/>
      <c r="AA397" s="168"/>
      <c r="AB397" s="160"/>
      <c r="AC397" s="168"/>
      <c r="AD397" s="160"/>
      <c r="AE397" s="168"/>
      <c r="AF397" s="160"/>
      <c r="AG397" s="168"/>
      <c r="AH397" s="160"/>
      <c r="AI397" s="151"/>
      <c r="AJ397" s="12"/>
    </row>
    <row r="398" spans="2:36" x14ac:dyDescent="0.25">
      <c r="B398" s="139"/>
      <c r="C398" s="176"/>
      <c r="D398" s="130"/>
      <c r="E398" s="55"/>
      <c r="F398" s="54"/>
      <c r="G398" s="54"/>
      <c r="H398" s="56"/>
      <c r="I398" s="57"/>
      <c r="J398" s="56"/>
      <c r="K398" s="58"/>
      <c r="L398" s="59"/>
      <c r="M398" s="64"/>
      <c r="N398" s="57"/>
      <c r="O398" s="55"/>
      <c r="P398" s="61"/>
      <c r="Q398" s="56"/>
      <c r="R398" s="61"/>
      <c r="S398" s="61"/>
      <c r="T398" s="54"/>
      <c r="U398" s="55"/>
      <c r="V398" s="54"/>
      <c r="W398" s="228"/>
      <c r="X398" s="235"/>
      <c r="Y398" s="144"/>
      <c r="Z398" s="158"/>
      <c r="AA398" s="167"/>
      <c r="AB398" s="158"/>
      <c r="AC398" s="167"/>
      <c r="AD398" s="158"/>
      <c r="AE398" s="167"/>
      <c r="AF398" s="158"/>
      <c r="AG398" s="167"/>
      <c r="AH398" s="158"/>
      <c r="AI398" s="149"/>
      <c r="AJ398" s="62"/>
    </row>
    <row r="399" spans="2:36" x14ac:dyDescent="0.25">
      <c r="B399" s="139"/>
      <c r="C399" s="176"/>
      <c r="D399" s="132"/>
      <c r="E399" s="6"/>
      <c r="F399" s="5"/>
      <c r="G399" s="5"/>
      <c r="H399" s="4"/>
      <c r="I399" s="7"/>
      <c r="J399" s="4"/>
      <c r="K399" s="8"/>
      <c r="L399" s="9"/>
      <c r="M399" s="64"/>
      <c r="N399" s="7"/>
      <c r="O399" s="69"/>
      <c r="P399" s="11"/>
      <c r="Q399" s="4"/>
      <c r="R399" s="11"/>
      <c r="S399" s="11"/>
      <c r="T399" s="5"/>
      <c r="U399" s="6"/>
      <c r="V399" s="5"/>
      <c r="W399" s="230"/>
      <c r="X399" s="237"/>
      <c r="Y399" s="145"/>
      <c r="Z399" s="160"/>
      <c r="AA399" s="168"/>
      <c r="AB399" s="160"/>
      <c r="AC399" s="168"/>
      <c r="AD399" s="160"/>
      <c r="AE399" s="168"/>
      <c r="AF399" s="160"/>
      <c r="AG399" s="168"/>
      <c r="AH399" s="160"/>
      <c r="AI399" s="151"/>
      <c r="AJ399" s="12"/>
    </row>
    <row r="400" spans="2:36" x14ac:dyDescent="0.25">
      <c r="B400" s="139"/>
      <c r="C400" s="176"/>
      <c r="D400" s="130"/>
      <c r="E400" s="55"/>
      <c r="F400" s="54"/>
      <c r="G400" s="54"/>
      <c r="H400" s="56"/>
      <c r="I400" s="57"/>
      <c r="J400" s="56"/>
      <c r="K400" s="58"/>
      <c r="L400" s="59"/>
      <c r="M400" s="64"/>
      <c r="N400" s="57"/>
      <c r="O400" s="57"/>
      <c r="P400" s="61"/>
      <c r="Q400" s="56"/>
      <c r="R400" s="61"/>
      <c r="S400" s="61"/>
      <c r="T400" s="54"/>
      <c r="U400" s="55"/>
      <c r="V400" s="54"/>
      <c r="W400" s="228"/>
      <c r="X400" s="235"/>
      <c r="Y400" s="144"/>
      <c r="Z400" s="158"/>
      <c r="AA400" s="167"/>
      <c r="AB400" s="158"/>
      <c r="AC400" s="167"/>
      <c r="AD400" s="158"/>
      <c r="AE400" s="167"/>
      <c r="AF400" s="158"/>
      <c r="AG400" s="167"/>
      <c r="AH400" s="158"/>
      <c r="AI400" s="149"/>
      <c r="AJ400" s="62"/>
    </row>
    <row r="401" spans="2:36" x14ac:dyDescent="0.25">
      <c r="B401" s="139"/>
      <c r="C401" s="176"/>
      <c r="D401" s="130"/>
      <c r="E401" s="55"/>
      <c r="F401" s="54"/>
      <c r="G401" s="54"/>
      <c r="H401" s="56"/>
      <c r="I401" s="57"/>
      <c r="J401" s="56"/>
      <c r="K401" s="58"/>
      <c r="L401" s="59"/>
      <c r="M401" s="64"/>
      <c r="N401" s="57"/>
      <c r="O401" s="55"/>
      <c r="P401" s="61"/>
      <c r="Q401" s="56"/>
      <c r="R401" s="61"/>
      <c r="S401" s="61"/>
      <c r="T401" s="54"/>
      <c r="U401" s="55"/>
      <c r="V401" s="54"/>
      <c r="W401" s="228"/>
      <c r="X401" s="235"/>
      <c r="Y401" s="144"/>
      <c r="Z401" s="158"/>
      <c r="AA401" s="167"/>
      <c r="AB401" s="158"/>
      <c r="AC401" s="167"/>
      <c r="AD401" s="158"/>
      <c r="AE401" s="167"/>
      <c r="AF401" s="158"/>
      <c r="AG401" s="167"/>
      <c r="AH401" s="158"/>
      <c r="AI401" s="149"/>
      <c r="AJ401" s="62"/>
    </row>
    <row r="402" spans="2:36" x14ac:dyDescent="0.25">
      <c r="B402" s="139"/>
      <c r="C402" s="176"/>
      <c r="D402" s="132"/>
      <c r="E402" s="6"/>
      <c r="F402" s="5"/>
      <c r="G402" s="5"/>
      <c r="H402" s="4"/>
      <c r="I402" s="7"/>
      <c r="J402" s="4"/>
      <c r="K402" s="8"/>
      <c r="L402" s="9"/>
      <c r="M402" s="64"/>
      <c r="N402" s="7"/>
      <c r="O402" s="6"/>
      <c r="P402" s="11"/>
      <c r="Q402" s="4"/>
      <c r="R402" s="11"/>
      <c r="S402" s="11"/>
      <c r="T402" s="5"/>
      <c r="U402" s="6"/>
      <c r="V402" s="5"/>
      <c r="W402" s="230"/>
      <c r="X402" s="237"/>
      <c r="Y402" s="145"/>
      <c r="Z402" s="160"/>
      <c r="AA402" s="168"/>
      <c r="AB402" s="160"/>
      <c r="AC402" s="168"/>
      <c r="AD402" s="160"/>
      <c r="AE402" s="168"/>
      <c r="AF402" s="160"/>
      <c r="AG402" s="168"/>
      <c r="AH402" s="160"/>
      <c r="AI402" s="151"/>
      <c r="AJ402" s="12"/>
    </row>
    <row r="403" spans="2:36" x14ac:dyDescent="0.25">
      <c r="B403" s="139"/>
      <c r="C403" s="176"/>
      <c r="D403" s="130"/>
      <c r="E403" s="55"/>
      <c r="F403" s="54"/>
      <c r="G403" s="54"/>
      <c r="H403" s="56"/>
      <c r="I403" s="57"/>
      <c r="J403" s="56"/>
      <c r="K403" s="58"/>
      <c r="L403" s="59"/>
      <c r="M403" s="64"/>
      <c r="N403" s="57"/>
      <c r="O403" s="55"/>
      <c r="P403" s="61"/>
      <c r="Q403" s="56"/>
      <c r="R403" s="61"/>
      <c r="S403" s="61"/>
      <c r="T403" s="54"/>
      <c r="U403" s="55"/>
      <c r="V403" s="54"/>
      <c r="W403" s="228"/>
      <c r="X403" s="235"/>
      <c r="Y403" s="144"/>
      <c r="Z403" s="158"/>
      <c r="AA403" s="167"/>
      <c r="AB403" s="158"/>
      <c r="AC403" s="167"/>
      <c r="AD403" s="158"/>
      <c r="AE403" s="167"/>
      <c r="AF403" s="158"/>
      <c r="AG403" s="167"/>
      <c r="AH403" s="158"/>
      <c r="AI403" s="149"/>
      <c r="AJ403" s="62"/>
    </row>
    <row r="404" spans="2:36" x14ac:dyDescent="0.25">
      <c r="B404" s="139"/>
      <c r="C404" s="176"/>
      <c r="D404" s="130"/>
      <c r="E404" s="55"/>
      <c r="F404" s="54"/>
      <c r="G404" s="54"/>
      <c r="H404" s="56"/>
      <c r="I404" s="57"/>
      <c r="J404" s="56"/>
      <c r="K404" s="58"/>
      <c r="L404" s="59"/>
      <c r="M404" s="64"/>
      <c r="N404" s="57"/>
      <c r="O404" s="57"/>
      <c r="P404" s="61"/>
      <c r="Q404" s="56"/>
      <c r="R404" s="61"/>
      <c r="S404" s="61"/>
      <c r="T404" s="54"/>
      <c r="U404" s="55"/>
      <c r="V404" s="54"/>
      <c r="W404" s="228"/>
      <c r="X404" s="235"/>
      <c r="Y404" s="144"/>
      <c r="Z404" s="158"/>
      <c r="AA404" s="167"/>
      <c r="AB404" s="158"/>
      <c r="AC404" s="167"/>
      <c r="AD404" s="158"/>
      <c r="AE404" s="167"/>
      <c r="AF404" s="158"/>
      <c r="AG404" s="167"/>
      <c r="AH404" s="158"/>
      <c r="AI404" s="149"/>
      <c r="AJ404" s="62"/>
    </row>
    <row r="405" spans="2:36" x14ac:dyDescent="0.25">
      <c r="B405" s="139"/>
      <c r="C405" s="176"/>
      <c r="D405" s="130"/>
      <c r="E405" s="55"/>
      <c r="F405" s="54"/>
      <c r="G405" s="54"/>
      <c r="H405" s="56"/>
      <c r="I405" s="57"/>
      <c r="J405" s="56"/>
      <c r="K405" s="58"/>
      <c r="L405" s="59"/>
      <c r="M405" s="64"/>
      <c r="N405" s="57"/>
      <c r="O405" s="55"/>
      <c r="P405" s="61"/>
      <c r="Q405" s="56"/>
      <c r="R405" s="61"/>
      <c r="S405" s="61"/>
      <c r="T405" s="54"/>
      <c r="U405" s="55"/>
      <c r="V405" s="54"/>
      <c r="W405" s="228"/>
      <c r="X405" s="235"/>
      <c r="Y405" s="144"/>
      <c r="Z405" s="158"/>
      <c r="AA405" s="167"/>
      <c r="AB405" s="158"/>
      <c r="AC405" s="167"/>
      <c r="AD405" s="158"/>
      <c r="AE405" s="167"/>
      <c r="AF405" s="158"/>
      <c r="AG405" s="167"/>
      <c r="AH405" s="158"/>
      <c r="AI405" s="149"/>
      <c r="AJ405" s="62"/>
    </row>
    <row r="406" spans="2:36" x14ac:dyDescent="0.25">
      <c r="B406" s="139"/>
      <c r="C406" s="176"/>
      <c r="D406" s="130"/>
      <c r="E406" s="55"/>
      <c r="F406" s="54"/>
      <c r="G406" s="54"/>
      <c r="H406" s="56"/>
      <c r="I406" s="57"/>
      <c r="J406" s="56"/>
      <c r="K406" s="58"/>
      <c r="L406" s="59"/>
      <c r="M406" s="64"/>
      <c r="N406" s="57"/>
      <c r="O406" s="66"/>
      <c r="P406" s="61"/>
      <c r="Q406" s="56"/>
      <c r="R406" s="61"/>
      <c r="S406" s="61"/>
      <c r="T406" s="54"/>
      <c r="U406" s="55"/>
      <c r="V406" s="54"/>
      <c r="W406" s="228"/>
      <c r="X406" s="235"/>
      <c r="Y406" s="144"/>
      <c r="Z406" s="158"/>
      <c r="AA406" s="167"/>
      <c r="AB406" s="158"/>
      <c r="AC406" s="167"/>
      <c r="AD406" s="158"/>
      <c r="AE406" s="167"/>
      <c r="AF406" s="158"/>
      <c r="AG406" s="167"/>
      <c r="AH406" s="158"/>
      <c r="AI406" s="149"/>
      <c r="AJ406" s="62"/>
    </row>
    <row r="407" spans="2:36" x14ac:dyDescent="0.25">
      <c r="B407" s="139"/>
      <c r="C407" s="176"/>
      <c r="D407" s="130"/>
      <c r="E407" s="55"/>
      <c r="F407" s="54"/>
      <c r="G407" s="54"/>
      <c r="H407" s="56"/>
      <c r="I407" s="57"/>
      <c r="J407" s="56"/>
      <c r="K407" s="58"/>
      <c r="L407" s="59"/>
      <c r="M407" s="64"/>
      <c r="N407" s="57"/>
      <c r="O407" s="57"/>
      <c r="P407" s="61"/>
      <c r="Q407" s="56"/>
      <c r="R407" s="61"/>
      <c r="S407" s="61"/>
      <c r="T407" s="54"/>
      <c r="U407" s="55"/>
      <c r="V407" s="54"/>
      <c r="W407" s="228"/>
      <c r="X407" s="235"/>
      <c r="Y407" s="144"/>
      <c r="Z407" s="158"/>
      <c r="AA407" s="167"/>
      <c r="AB407" s="158"/>
      <c r="AC407" s="167"/>
      <c r="AD407" s="158"/>
      <c r="AE407" s="167"/>
      <c r="AF407" s="158"/>
      <c r="AG407" s="167"/>
      <c r="AH407" s="158"/>
      <c r="AI407" s="149"/>
      <c r="AJ407" s="62"/>
    </row>
    <row r="408" spans="2:36" x14ac:dyDescent="0.25">
      <c r="B408" s="139"/>
      <c r="C408" s="176"/>
      <c r="D408" s="130"/>
      <c r="E408" s="55"/>
      <c r="F408" s="54"/>
      <c r="G408" s="54"/>
      <c r="H408" s="56"/>
      <c r="I408" s="57"/>
      <c r="J408" s="56"/>
      <c r="K408" s="58"/>
      <c r="L408" s="59"/>
      <c r="M408" s="64"/>
      <c r="N408" s="57"/>
      <c r="O408" s="55"/>
      <c r="P408" s="61"/>
      <c r="Q408" s="56"/>
      <c r="R408" s="61"/>
      <c r="S408" s="61"/>
      <c r="T408" s="54"/>
      <c r="U408" s="55"/>
      <c r="V408" s="54"/>
      <c r="W408" s="228"/>
      <c r="X408" s="235"/>
      <c r="Y408" s="144"/>
      <c r="Z408" s="158"/>
      <c r="AA408" s="167"/>
      <c r="AB408" s="158"/>
      <c r="AC408" s="167"/>
      <c r="AD408" s="158"/>
      <c r="AE408" s="167"/>
      <c r="AF408" s="158"/>
      <c r="AG408" s="167"/>
      <c r="AH408" s="158"/>
      <c r="AI408" s="149"/>
      <c r="AJ408" s="62"/>
    </row>
    <row r="409" spans="2:36" x14ac:dyDescent="0.25">
      <c r="B409" s="139"/>
      <c r="C409" s="176"/>
      <c r="D409" s="132"/>
      <c r="E409" s="6"/>
      <c r="F409" s="5"/>
      <c r="G409" s="5"/>
      <c r="H409" s="4"/>
      <c r="I409" s="7"/>
      <c r="J409" s="4"/>
      <c r="K409" s="8"/>
      <c r="L409" s="9"/>
      <c r="M409" s="64"/>
      <c r="N409" s="7"/>
      <c r="O409" s="57"/>
      <c r="P409" s="11"/>
      <c r="Q409" s="4"/>
      <c r="R409" s="11"/>
      <c r="S409" s="11"/>
      <c r="T409" s="5"/>
      <c r="U409" s="6"/>
      <c r="V409" s="5"/>
      <c r="W409" s="228"/>
      <c r="X409" s="237"/>
      <c r="Y409" s="145"/>
      <c r="Z409" s="160"/>
      <c r="AA409" s="168"/>
      <c r="AB409" s="160"/>
      <c r="AC409" s="168"/>
      <c r="AD409" s="160"/>
      <c r="AE409" s="168"/>
      <c r="AF409" s="160"/>
      <c r="AG409" s="168"/>
      <c r="AH409" s="160"/>
      <c r="AI409" s="151"/>
      <c r="AJ409" s="12"/>
    </row>
    <row r="410" spans="2:36" x14ac:dyDescent="0.25">
      <c r="B410" s="139"/>
      <c r="C410" s="176"/>
      <c r="D410" s="132"/>
      <c r="E410" s="6"/>
      <c r="F410" s="5"/>
      <c r="G410" s="5"/>
      <c r="H410" s="4"/>
      <c r="I410" s="7"/>
      <c r="J410" s="4"/>
      <c r="K410" s="8"/>
      <c r="L410" s="9"/>
      <c r="M410" s="64"/>
      <c r="N410" s="7"/>
      <c r="O410" s="57"/>
      <c r="P410" s="11"/>
      <c r="Q410" s="4"/>
      <c r="R410" s="11"/>
      <c r="S410" s="11"/>
      <c r="T410" s="5"/>
      <c r="U410" s="6"/>
      <c r="V410" s="5"/>
      <c r="W410" s="228"/>
      <c r="X410" s="237"/>
      <c r="Y410" s="145"/>
      <c r="Z410" s="160"/>
      <c r="AA410" s="168"/>
      <c r="AB410" s="160"/>
      <c r="AC410" s="168"/>
      <c r="AD410" s="160"/>
      <c r="AE410" s="168"/>
      <c r="AF410" s="160"/>
      <c r="AG410" s="168"/>
      <c r="AH410" s="160"/>
      <c r="AI410" s="151"/>
      <c r="AJ410" s="12"/>
    </row>
    <row r="411" spans="2:36" x14ac:dyDescent="0.25">
      <c r="B411" s="139"/>
      <c r="C411" s="176"/>
      <c r="D411" s="132"/>
      <c r="E411" s="6"/>
      <c r="F411" s="5"/>
      <c r="G411" s="5"/>
      <c r="H411" s="4"/>
      <c r="I411" s="7"/>
      <c r="J411" s="4"/>
      <c r="K411" s="8"/>
      <c r="L411" s="9"/>
      <c r="M411" s="64"/>
      <c r="N411" s="7"/>
      <c r="O411" s="6"/>
      <c r="P411" s="11"/>
      <c r="Q411" s="4"/>
      <c r="R411" s="11"/>
      <c r="S411" s="11"/>
      <c r="T411" s="5"/>
      <c r="U411" s="6"/>
      <c r="V411" s="5"/>
      <c r="W411" s="230"/>
      <c r="X411" s="237"/>
      <c r="Y411" s="145"/>
      <c r="Z411" s="160"/>
      <c r="AA411" s="168"/>
      <c r="AB411" s="160"/>
      <c r="AC411" s="168"/>
      <c r="AD411" s="160"/>
      <c r="AE411" s="168"/>
      <c r="AF411" s="160"/>
      <c r="AG411" s="168"/>
      <c r="AH411" s="160"/>
      <c r="AI411" s="151"/>
      <c r="AJ411" s="12"/>
    </row>
    <row r="412" spans="2:36" x14ac:dyDescent="0.25">
      <c r="B412" s="139"/>
      <c r="C412" s="176"/>
      <c r="D412" s="130"/>
      <c r="E412" s="55"/>
      <c r="F412" s="54"/>
      <c r="G412" s="54"/>
      <c r="H412" s="56"/>
      <c r="I412" s="57"/>
      <c r="J412" s="56"/>
      <c r="K412" s="58"/>
      <c r="L412" s="59"/>
      <c r="M412" s="64"/>
      <c r="N412" s="57"/>
      <c r="O412" s="55"/>
      <c r="P412" s="61"/>
      <c r="Q412" s="56"/>
      <c r="R412" s="61"/>
      <c r="S412" s="61"/>
      <c r="T412" s="54"/>
      <c r="U412" s="55"/>
      <c r="V412" s="54"/>
      <c r="W412" s="228"/>
      <c r="X412" s="235"/>
      <c r="Y412" s="144"/>
      <c r="Z412" s="158"/>
      <c r="AA412" s="167"/>
      <c r="AB412" s="158"/>
      <c r="AC412" s="167"/>
      <c r="AD412" s="158"/>
      <c r="AE412" s="167"/>
      <c r="AF412" s="158"/>
      <c r="AG412" s="167"/>
      <c r="AH412" s="158"/>
      <c r="AI412" s="149"/>
      <c r="AJ412" s="62"/>
    </row>
    <row r="413" spans="2:36" x14ac:dyDescent="0.25">
      <c r="B413" s="139"/>
      <c r="C413" s="176"/>
      <c r="D413" s="132"/>
      <c r="E413" s="6"/>
      <c r="F413" s="5"/>
      <c r="G413" s="5"/>
      <c r="H413" s="4"/>
      <c r="I413" s="7"/>
      <c r="J413" s="4"/>
      <c r="K413" s="8"/>
      <c r="L413" s="9"/>
      <c r="M413" s="64"/>
      <c r="N413" s="7"/>
      <c r="O413" s="6"/>
      <c r="P413" s="11"/>
      <c r="Q413" s="4"/>
      <c r="R413" s="11"/>
      <c r="S413" s="11"/>
      <c r="T413" s="5"/>
      <c r="U413" s="6"/>
      <c r="V413" s="5"/>
      <c r="W413" s="230"/>
      <c r="X413" s="237"/>
      <c r="Y413" s="145"/>
      <c r="Z413" s="160"/>
      <c r="AA413" s="168"/>
      <c r="AB413" s="160"/>
      <c r="AC413" s="168"/>
      <c r="AD413" s="160"/>
      <c r="AE413" s="168"/>
      <c r="AF413" s="160"/>
      <c r="AG413" s="168"/>
      <c r="AH413" s="160"/>
      <c r="AI413" s="151"/>
      <c r="AJ413" s="12"/>
    </row>
    <row r="414" spans="2:36" x14ac:dyDescent="0.25">
      <c r="B414" s="139"/>
      <c r="C414" s="176"/>
      <c r="D414" s="130"/>
      <c r="E414" s="55"/>
      <c r="F414" s="54"/>
      <c r="G414" s="54"/>
      <c r="H414" s="56"/>
      <c r="I414" s="57"/>
      <c r="J414" s="56"/>
      <c r="K414" s="58"/>
      <c r="L414" s="59"/>
      <c r="M414" s="64"/>
      <c r="N414" s="57"/>
      <c r="O414" s="55"/>
      <c r="P414" s="61"/>
      <c r="Q414" s="56"/>
      <c r="R414" s="61"/>
      <c r="S414" s="61"/>
      <c r="T414" s="54"/>
      <c r="U414" s="55"/>
      <c r="V414" s="54"/>
      <c r="W414" s="228"/>
      <c r="X414" s="235"/>
      <c r="Y414" s="144"/>
      <c r="Z414" s="158"/>
      <c r="AA414" s="167"/>
      <c r="AB414" s="158"/>
      <c r="AC414" s="167"/>
      <c r="AD414" s="158"/>
      <c r="AE414" s="167"/>
      <c r="AF414" s="158"/>
      <c r="AG414" s="167"/>
      <c r="AH414" s="158"/>
      <c r="AI414" s="149"/>
      <c r="AJ414" s="62"/>
    </row>
    <row r="415" spans="2:36" x14ac:dyDescent="0.25">
      <c r="B415" s="139"/>
      <c r="C415" s="176"/>
      <c r="D415" s="130"/>
      <c r="E415" s="55"/>
      <c r="F415" s="54"/>
      <c r="G415" s="54"/>
      <c r="H415" s="56"/>
      <c r="I415" s="57"/>
      <c r="J415" s="56"/>
      <c r="K415" s="58"/>
      <c r="L415" s="59"/>
      <c r="M415" s="64"/>
      <c r="N415" s="57"/>
      <c r="O415" s="55"/>
      <c r="P415" s="61"/>
      <c r="Q415" s="56"/>
      <c r="R415" s="61"/>
      <c r="S415" s="61"/>
      <c r="T415" s="54"/>
      <c r="U415" s="55"/>
      <c r="V415" s="54"/>
      <c r="W415" s="228"/>
      <c r="X415" s="235"/>
      <c r="Y415" s="144"/>
      <c r="Z415" s="158"/>
      <c r="AA415" s="167"/>
      <c r="AB415" s="158"/>
      <c r="AC415" s="167"/>
      <c r="AD415" s="158"/>
      <c r="AE415" s="167"/>
      <c r="AF415" s="158"/>
      <c r="AG415" s="167"/>
      <c r="AH415" s="158"/>
      <c r="AI415" s="149"/>
      <c r="AJ415" s="62"/>
    </row>
    <row r="416" spans="2:36" x14ac:dyDescent="0.25">
      <c r="B416" s="139"/>
      <c r="C416" s="176"/>
      <c r="D416" s="132"/>
      <c r="E416" s="6"/>
      <c r="F416" s="5"/>
      <c r="G416" s="5"/>
      <c r="H416" s="4"/>
      <c r="I416" s="7"/>
      <c r="J416" s="4"/>
      <c r="K416" s="8"/>
      <c r="L416" s="9"/>
      <c r="M416" s="64"/>
      <c r="N416" s="7"/>
      <c r="O416" s="69"/>
      <c r="P416" s="11"/>
      <c r="Q416" s="4"/>
      <c r="R416" s="11"/>
      <c r="S416" s="11"/>
      <c r="T416" s="5"/>
      <c r="U416" s="6"/>
      <c r="V416" s="5"/>
      <c r="W416" s="230"/>
      <c r="X416" s="237"/>
      <c r="Y416" s="145"/>
      <c r="Z416" s="160"/>
      <c r="AA416" s="168"/>
      <c r="AB416" s="160"/>
      <c r="AC416" s="168"/>
      <c r="AD416" s="160"/>
      <c r="AE416" s="168"/>
      <c r="AF416" s="160"/>
      <c r="AG416" s="168"/>
      <c r="AH416" s="160"/>
      <c r="AI416" s="151"/>
      <c r="AJ416" s="12"/>
    </row>
    <row r="417" spans="2:36" x14ac:dyDescent="0.25">
      <c r="B417" s="139"/>
      <c r="C417" s="176"/>
      <c r="D417" s="130"/>
      <c r="E417" s="55"/>
      <c r="F417" s="54"/>
      <c r="G417" s="54"/>
      <c r="H417" s="56"/>
      <c r="I417" s="57"/>
      <c r="J417" s="56"/>
      <c r="K417" s="58"/>
      <c r="L417" s="59"/>
      <c r="M417" s="64"/>
      <c r="N417" s="57"/>
      <c r="O417" s="69"/>
      <c r="P417" s="61"/>
      <c r="Q417" s="56"/>
      <c r="R417" s="61"/>
      <c r="S417" s="61"/>
      <c r="T417" s="54"/>
      <c r="U417" s="55"/>
      <c r="V417" s="54"/>
      <c r="W417" s="228"/>
      <c r="X417" s="235"/>
      <c r="Y417" s="144"/>
      <c r="Z417" s="158"/>
      <c r="AA417" s="167"/>
      <c r="AB417" s="158"/>
      <c r="AC417" s="167"/>
      <c r="AD417" s="158"/>
      <c r="AE417" s="167"/>
      <c r="AF417" s="158"/>
      <c r="AG417" s="167"/>
      <c r="AH417" s="158"/>
      <c r="AI417" s="149"/>
      <c r="AJ417" s="62"/>
    </row>
    <row r="418" spans="2:36" x14ac:dyDescent="0.25">
      <c r="B418" s="139"/>
      <c r="C418" s="176"/>
      <c r="D418" s="130"/>
      <c r="E418" s="55"/>
      <c r="F418" s="54"/>
      <c r="G418" s="54"/>
      <c r="H418" s="56"/>
      <c r="I418" s="57"/>
      <c r="J418" s="56"/>
      <c r="K418" s="58"/>
      <c r="L418" s="59"/>
      <c r="M418" s="64"/>
      <c r="N418" s="57"/>
      <c r="O418" s="69"/>
      <c r="P418" s="61"/>
      <c r="Q418" s="56"/>
      <c r="R418" s="61"/>
      <c r="S418" s="61"/>
      <c r="T418" s="54"/>
      <c r="U418" s="55"/>
      <c r="V418" s="54"/>
      <c r="W418" s="228"/>
      <c r="X418" s="235"/>
      <c r="Y418" s="144"/>
      <c r="Z418" s="158"/>
      <c r="AA418" s="167"/>
      <c r="AB418" s="158"/>
      <c r="AC418" s="167"/>
      <c r="AD418" s="158"/>
      <c r="AE418" s="167"/>
      <c r="AF418" s="158"/>
      <c r="AG418" s="167"/>
      <c r="AH418" s="158"/>
      <c r="AI418" s="149"/>
      <c r="AJ418" s="62"/>
    </row>
    <row r="419" spans="2:36" x14ac:dyDescent="0.25">
      <c r="B419" s="139"/>
      <c r="C419" s="176"/>
      <c r="D419" s="131"/>
      <c r="E419" s="46"/>
      <c r="F419" s="45"/>
      <c r="G419" s="45"/>
      <c r="H419" s="47"/>
      <c r="I419" s="48"/>
      <c r="J419" s="47"/>
      <c r="K419" s="49"/>
      <c r="L419" s="50"/>
      <c r="M419" s="64"/>
      <c r="N419" s="48"/>
      <c r="O419" s="57"/>
      <c r="P419" s="52"/>
      <c r="Q419" s="47"/>
      <c r="R419" s="52"/>
      <c r="S419" s="52"/>
      <c r="T419" s="45"/>
      <c r="U419" s="46"/>
      <c r="V419" s="45"/>
      <c r="W419" s="228"/>
      <c r="X419" s="236"/>
      <c r="Y419" s="142"/>
      <c r="Z419" s="159"/>
      <c r="AA419" s="152"/>
      <c r="AB419" s="159"/>
      <c r="AC419" s="152"/>
      <c r="AD419" s="159"/>
      <c r="AE419" s="152"/>
      <c r="AF419" s="159"/>
      <c r="AG419" s="152"/>
      <c r="AH419" s="159"/>
      <c r="AI419" s="150"/>
      <c r="AJ419" s="53"/>
    </row>
    <row r="420" spans="2:36" x14ac:dyDescent="0.25">
      <c r="B420" s="139"/>
      <c r="C420" s="176"/>
      <c r="D420" s="130"/>
      <c r="E420" s="55"/>
      <c r="F420" s="54"/>
      <c r="G420" s="54"/>
      <c r="H420" s="56"/>
      <c r="I420" s="57"/>
      <c r="J420" s="56"/>
      <c r="K420" s="58"/>
      <c r="L420" s="59"/>
      <c r="M420" s="64"/>
      <c r="N420" s="57"/>
      <c r="O420" s="57"/>
      <c r="P420" s="61"/>
      <c r="Q420" s="56"/>
      <c r="R420" s="61"/>
      <c r="S420" s="61"/>
      <c r="T420" s="54"/>
      <c r="U420" s="55"/>
      <c r="V420" s="54"/>
      <c r="W420" s="228"/>
      <c r="X420" s="235"/>
      <c r="Y420" s="144"/>
      <c r="Z420" s="158"/>
      <c r="AA420" s="167"/>
      <c r="AB420" s="158"/>
      <c r="AC420" s="167"/>
      <c r="AD420" s="158"/>
      <c r="AE420" s="167"/>
      <c r="AF420" s="158"/>
      <c r="AG420" s="167"/>
      <c r="AH420" s="158"/>
      <c r="AI420" s="149"/>
      <c r="AJ420" s="62"/>
    </row>
    <row r="421" spans="2:36" x14ac:dyDescent="0.25">
      <c r="B421" s="139"/>
      <c r="C421" s="176"/>
      <c r="D421" s="132"/>
      <c r="E421" s="6"/>
      <c r="F421" s="5"/>
      <c r="G421" s="5"/>
      <c r="H421" s="4"/>
      <c r="I421" s="7"/>
      <c r="J421" s="4"/>
      <c r="K421" s="8"/>
      <c r="L421" s="9"/>
      <c r="M421" s="64"/>
      <c r="N421" s="7"/>
      <c r="O421" s="57"/>
      <c r="P421" s="11"/>
      <c r="Q421" s="4"/>
      <c r="R421" s="11"/>
      <c r="S421" s="11"/>
      <c r="T421" s="5"/>
      <c r="U421" s="6"/>
      <c r="V421" s="5"/>
      <c r="W421" s="228"/>
      <c r="X421" s="237"/>
      <c r="Y421" s="145"/>
      <c r="Z421" s="160"/>
      <c r="AA421" s="168"/>
      <c r="AB421" s="160"/>
      <c r="AC421" s="168"/>
      <c r="AD421" s="160"/>
      <c r="AE421" s="168"/>
      <c r="AF421" s="160"/>
      <c r="AG421" s="168"/>
      <c r="AH421" s="160"/>
      <c r="AI421" s="151"/>
      <c r="AJ421" s="12"/>
    </row>
    <row r="422" spans="2:36" x14ac:dyDescent="0.25">
      <c r="B422" s="139"/>
      <c r="C422" s="176"/>
      <c r="D422" s="130"/>
      <c r="E422" s="55"/>
      <c r="F422" s="54"/>
      <c r="G422" s="54"/>
      <c r="H422" s="56"/>
      <c r="I422" s="57"/>
      <c r="J422" s="56"/>
      <c r="K422" s="58"/>
      <c r="L422" s="59"/>
      <c r="M422" s="64"/>
      <c r="N422" s="57"/>
      <c r="O422" s="57"/>
      <c r="P422" s="61"/>
      <c r="Q422" s="56"/>
      <c r="R422" s="61"/>
      <c r="S422" s="61"/>
      <c r="T422" s="54"/>
      <c r="U422" s="55"/>
      <c r="V422" s="54"/>
      <c r="W422" s="228"/>
      <c r="X422" s="235"/>
      <c r="Y422" s="144"/>
      <c r="Z422" s="158"/>
      <c r="AA422" s="167"/>
      <c r="AB422" s="158"/>
      <c r="AC422" s="167"/>
      <c r="AD422" s="158"/>
      <c r="AE422" s="167"/>
      <c r="AF422" s="158"/>
      <c r="AG422" s="167"/>
      <c r="AH422" s="158"/>
      <c r="AI422" s="149"/>
      <c r="AJ422" s="62"/>
    </row>
    <row r="423" spans="2:36" x14ac:dyDescent="0.25">
      <c r="B423" s="139"/>
      <c r="C423" s="176"/>
      <c r="D423" s="132"/>
      <c r="E423" s="6"/>
      <c r="F423" s="5"/>
      <c r="G423" s="5"/>
      <c r="H423" s="4"/>
      <c r="I423" s="7"/>
      <c r="J423" s="4"/>
      <c r="K423" s="8"/>
      <c r="L423" s="9"/>
      <c r="M423" s="64"/>
      <c r="N423" s="7"/>
      <c r="O423" s="6"/>
      <c r="P423" s="11"/>
      <c r="Q423" s="4"/>
      <c r="R423" s="11"/>
      <c r="S423" s="11"/>
      <c r="T423" s="5"/>
      <c r="U423" s="6"/>
      <c r="V423" s="5"/>
      <c r="W423" s="230"/>
      <c r="X423" s="237"/>
      <c r="Y423" s="145"/>
      <c r="Z423" s="160"/>
      <c r="AA423" s="168"/>
      <c r="AB423" s="160"/>
      <c r="AC423" s="168"/>
      <c r="AD423" s="160"/>
      <c r="AE423" s="168"/>
      <c r="AF423" s="160"/>
      <c r="AG423" s="168"/>
      <c r="AH423" s="160"/>
      <c r="AI423" s="151"/>
      <c r="AJ423" s="12"/>
    </row>
    <row r="424" spans="2:36" x14ac:dyDescent="0.25">
      <c r="B424" s="139"/>
      <c r="C424" s="176"/>
      <c r="D424" s="130"/>
      <c r="E424" s="55"/>
      <c r="F424" s="54"/>
      <c r="G424" s="54"/>
      <c r="H424" s="56"/>
      <c r="I424" s="57"/>
      <c r="J424" s="56"/>
      <c r="K424" s="58"/>
      <c r="L424" s="59"/>
      <c r="M424" s="64"/>
      <c r="N424" s="57"/>
      <c r="O424" s="55"/>
      <c r="P424" s="61"/>
      <c r="Q424" s="56"/>
      <c r="R424" s="61"/>
      <c r="S424" s="61"/>
      <c r="T424" s="54"/>
      <c r="U424" s="55"/>
      <c r="V424" s="54"/>
      <c r="W424" s="228"/>
      <c r="X424" s="235"/>
      <c r="Y424" s="144"/>
      <c r="Z424" s="158"/>
      <c r="AA424" s="167"/>
      <c r="AB424" s="158"/>
      <c r="AC424" s="167"/>
      <c r="AD424" s="158"/>
      <c r="AE424" s="167"/>
      <c r="AF424" s="158"/>
      <c r="AG424" s="167"/>
      <c r="AH424" s="158"/>
      <c r="AI424" s="149"/>
      <c r="AJ424" s="62"/>
    </row>
    <row r="425" spans="2:36" x14ac:dyDescent="0.25">
      <c r="B425" s="139"/>
      <c r="C425" s="176"/>
      <c r="D425" s="130"/>
      <c r="E425" s="55"/>
      <c r="F425" s="54"/>
      <c r="G425" s="54"/>
      <c r="H425" s="56"/>
      <c r="I425" s="57"/>
      <c r="J425" s="56"/>
      <c r="K425" s="58"/>
      <c r="L425" s="59"/>
      <c r="M425" s="64"/>
      <c r="N425" s="57"/>
      <c r="O425" s="55"/>
      <c r="P425" s="61"/>
      <c r="Q425" s="56"/>
      <c r="R425" s="61"/>
      <c r="S425" s="61"/>
      <c r="T425" s="54"/>
      <c r="U425" s="55"/>
      <c r="V425" s="54"/>
      <c r="W425" s="228"/>
      <c r="X425" s="235"/>
      <c r="Y425" s="144"/>
      <c r="Z425" s="158"/>
      <c r="AA425" s="167"/>
      <c r="AB425" s="158"/>
      <c r="AC425" s="167"/>
      <c r="AD425" s="158"/>
      <c r="AE425" s="167"/>
      <c r="AF425" s="158"/>
      <c r="AG425" s="167"/>
      <c r="AH425" s="158"/>
      <c r="AI425" s="149"/>
      <c r="AJ425" s="62"/>
    </row>
    <row r="426" spans="2:36" x14ac:dyDescent="0.25">
      <c r="B426" s="139"/>
      <c r="C426" s="176"/>
      <c r="D426" s="130"/>
      <c r="E426" s="55"/>
      <c r="F426" s="54"/>
      <c r="G426" s="54"/>
      <c r="H426" s="56"/>
      <c r="I426" s="57"/>
      <c r="J426" s="56"/>
      <c r="K426" s="58"/>
      <c r="L426" s="59"/>
      <c r="M426" s="64"/>
      <c r="N426" s="57"/>
      <c r="O426" s="55"/>
      <c r="P426" s="61"/>
      <c r="Q426" s="56"/>
      <c r="R426" s="61"/>
      <c r="S426" s="61"/>
      <c r="T426" s="54"/>
      <c r="U426" s="55"/>
      <c r="V426" s="54"/>
      <c r="W426" s="228"/>
      <c r="X426" s="235"/>
      <c r="Y426" s="144"/>
      <c r="Z426" s="158"/>
      <c r="AA426" s="167"/>
      <c r="AB426" s="158"/>
      <c r="AC426" s="167"/>
      <c r="AD426" s="158"/>
      <c r="AE426" s="167"/>
      <c r="AF426" s="158"/>
      <c r="AG426" s="167"/>
      <c r="AH426" s="158"/>
      <c r="AI426" s="149"/>
      <c r="AJ426" s="62"/>
    </row>
    <row r="427" spans="2:36" x14ac:dyDescent="0.25">
      <c r="B427" s="139"/>
      <c r="C427" s="176"/>
      <c r="D427" s="132"/>
      <c r="E427" s="6"/>
      <c r="F427" s="5"/>
      <c r="G427" s="5"/>
      <c r="H427" s="4"/>
      <c r="I427" s="7"/>
      <c r="J427" s="4"/>
      <c r="K427" s="8"/>
      <c r="L427" s="9"/>
      <c r="M427" s="64"/>
      <c r="N427" s="7"/>
      <c r="O427" s="57"/>
      <c r="P427" s="11"/>
      <c r="Q427" s="4"/>
      <c r="R427" s="11"/>
      <c r="S427" s="11"/>
      <c r="T427" s="5"/>
      <c r="U427" s="6"/>
      <c r="V427" s="5"/>
      <c r="W427" s="228"/>
      <c r="X427" s="237"/>
      <c r="Y427" s="145"/>
      <c r="Z427" s="160"/>
      <c r="AA427" s="168"/>
      <c r="AB427" s="160"/>
      <c r="AC427" s="168"/>
      <c r="AD427" s="160"/>
      <c r="AE427" s="168"/>
      <c r="AF427" s="160"/>
      <c r="AG427" s="168"/>
      <c r="AH427" s="160"/>
      <c r="AI427" s="151"/>
      <c r="AJ427" s="12"/>
    </row>
    <row r="428" spans="2:36" x14ac:dyDescent="0.25">
      <c r="B428" s="139"/>
      <c r="C428" s="176"/>
      <c r="D428" s="130"/>
      <c r="E428" s="55"/>
      <c r="F428" s="54"/>
      <c r="G428" s="54"/>
      <c r="H428" s="56"/>
      <c r="I428" s="57"/>
      <c r="J428" s="56"/>
      <c r="K428" s="58"/>
      <c r="L428" s="59"/>
      <c r="M428" s="64"/>
      <c r="N428" s="57"/>
      <c r="O428" s="57"/>
      <c r="P428" s="61"/>
      <c r="Q428" s="56"/>
      <c r="R428" s="61"/>
      <c r="S428" s="61"/>
      <c r="T428" s="54"/>
      <c r="U428" s="55"/>
      <c r="V428" s="54"/>
      <c r="W428" s="228"/>
      <c r="X428" s="235"/>
      <c r="Y428" s="144"/>
      <c r="Z428" s="158"/>
      <c r="AA428" s="167"/>
      <c r="AB428" s="158"/>
      <c r="AC428" s="167"/>
      <c r="AD428" s="158"/>
      <c r="AE428" s="167"/>
      <c r="AF428" s="158"/>
      <c r="AG428" s="167"/>
      <c r="AH428" s="158"/>
      <c r="AI428" s="149"/>
      <c r="AJ428" s="62"/>
    </row>
    <row r="429" spans="2:36" x14ac:dyDescent="0.25">
      <c r="B429" s="139"/>
      <c r="C429" s="176"/>
      <c r="D429" s="132"/>
      <c r="E429" s="6"/>
      <c r="F429" s="5"/>
      <c r="G429" s="5"/>
      <c r="H429" s="4"/>
      <c r="I429" s="7"/>
      <c r="J429" s="4"/>
      <c r="K429" s="8"/>
      <c r="L429" s="9"/>
      <c r="M429" s="64"/>
      <c r="N429" s="7"/>
      <c r="O429" s="6"/>
      <c r="P429" s="11"/>
      <c r="Q429" s="4"/>
      <c r="R429" s="11"/>
      <c r="S429" s="11"/>
      <c r="T429" s="5"/>
      <c r="U429" s="6"/>
      <c r="V429" s="5"/>
      <c r="W429" s="230"/>
      <c r="X429" s="237"/>
      <c r="Y429" s="145"/>
      <c r="Z429" s="160"/>
      <c r="AA429" s="168"/>
      <c r="AB429" s="160"/>
      <c r="AC429" s="168"/>
      <c r="AD429" s="160"/>
      <c r="AE429" s="168"/>
      <c r="AF429" s="160"/>
      <c r="AG429" s="168"/>
      <c r="AH429" s="160"/>
      <c r="AI429" s="151"/>
      <c r="AJ429" s="12"/>
    </row>
    <row r="430" spans="2:36" x14ac:dyDescent="0.25">
      <c r="B430" s="139"/>
      <c r="C430" s="176"/>
      <c r="D430" s="130"/>
      <c r="E430" s="55"/>
      <c r="F430" s="54"/>
      <c r="G430" s="54"/>
      <c r="H430" s="56"/>
      <c r="I430" s="57"/>
      <c r="J430" s="56"/>
      <c r="K430" s="58"/>
      <c r="L430" s="59"/>
      <c r="M430" s="64"/>
      <c r="N430" s="57"/>
      <c r="O430" s="55"/>
      <c r="P430" s="61"/>
      <c r="Q430" s="56"/>
      <c r="R430" s="61"/>
      <c r="S430" s="61"/>
      <c r="T430" s="54"/>
      <c r="U430" s="55"/>
      <c r="V430" s="54"/>
      <c r="W430" s="228"/>
      <c r="X430" s="235"/>
      <c r="Y430" s="144"/>
      <c r="Z430" s="158"/>
      <c r="AA430" s="167"/>
      <c r="AB430" s="158"/>
      <c r="AC430" s="167"/>
      <c r="AD430" s="158"/>
      <c r="AE430" s="167"/>
      <c r="AF430" s="158"/>
      <c r="AG430" s="167"/>
      <c r="AH430" s="158"/>
      <c r="AI430" s="149"/>
      <c r="AJ430" s="62"/>
    </row>
    <row r="431" spans="2:36" x14ac:dyDescent="0.25">
      <c r="B431" s="139"/>
      <c r="C431" s="176"/>
      <c r="D431" s="130"/>
      <c r="E431" s="55"/>
      <c r="F431" s="54"/>
      <c r="G431" s="54"/>
      <c r="H431" s="56"/>
      <c r="I431" s="57"/>
      <c r="J431" s="56"/>
      <c r="K431" s="58"/>
      <c r="L431" s="59"/>
      <c r="M431" s="64"/>
      <c r="N431" s="57"/>
      <c r="O431" s="55"/>
      <c r="P431" s="61"/>
      <c r="Q431" s="56"/>
      <c r="R431" s="61"/>
      <c r="S431" s="61"/>
      <c r="T431" s="54"/>
      <c r="U431" s="55"/>
      <c r="V431" s="54"/>
      <c r="W431" s="228"/>
      <c r="X431" s="235"/>
      <c r="Y431" s="144"/>
      <c r="Z431" s="158"/>
      <c r="AA431" s="167"/>
      <c r="AB431" s="158"/>
      <c r="AC431" s="167"/>
      <c r="AD431" s="158"/>
      <c r="AE431" s="167"/>
      <c r="AF431" s="158"/>
      <c r="AG431" s="167"/>
      <c r="AH431" s="158"/>
      <c r="AI431" s="149"/>
      <c r="AJ431" s="62"/>
    </row>
    <row r="432" spans="2:36" x14ac:dyDescent="0.25">
      <c r="B432" s="139"/>
      <c r="C432" s="176"/>
      <c r="D432" s="130"/>
      <c r="E432" s="55"/>
      <c r="F432" s="54"/>
      <c r="G432" s="54"/>
      <c r="H432" s="56"/>
      <c r="I432" s="57"/>
      <c r="J432" s="56"/>
      <c r="K432" s="58"/>
      <c r="L432" s="59"/>
      <c r="M432" s="64"/>
      <c r="N432" s="57"/>
      <c r="O432" s="55"/>
      <c r="P432" s="61"/>
      <c r="Q432" s="56"/>
      <c r="R432" s="61"/>
      <c r="S432" s="61"/>
      <c r="T432" s="54"/>
      <c r="U432" s="55"/>
      <c r="V432" s="54"/>
      <c r="W432" s="228"/>
      <c r="X432" s="235"/>
      <c r="Y432" s="144"/>
      <c r="Z432" s="158"/>
      <c r="AA432" s="167"/>
      <c r="AB432" s="158"/>
      <c r="AC432" s="167"/>
      <c r="AD432" s="158"/>
      <c r="AE432" s="167"/>
      <c r="AF432" s="158"/>
      <c r="AG432" s="167"/>
      <c r="AH432" s="158"/>
      <c r="AI432" s="149"/>
      <c r="AJ432" s="62"/>
    </row>
    <row r="433" spans="2:36" x14ac:dyDescent="0.25">
      <c r="B433" s="139"/>
      <c r="C433" s="176"/>
      <c r="D433" s="130"/>
      <c r="E433" s="55"/>
      <c r="F433" s="54"/>
      <c r="G433" s="54"/>
      <c r="H433" s="56"/>
      <c r="I433" s="57"/>
      <c r="J433" s="56"/>
      <c r="K433" s="58"/>
      <c r="L433" s="59"/>
      <c r="M433" s="64"/>
      <c r="N433" s="57"/>
      <c r="O433" s="57"/>
      <c r="P433" s="61"/>
      <c r="Q433" s="56"/>
      <c r="R433" s="61"/>
      <c r="S433" s="61"/>
      <c r="T433" s="54"/>
      <c r="U433" s="55"/>
      <c r="V433" s="54"/>
      <c r="W433" s="228"/>
      <c r="X433" s="235"/>
      <c r="Y433" s="144"/>
      <c r="Z433" s="158"/>
      <c r="AA433" s="167"/>
      <c r="AB433" s="158"/>
      <c r="AC433" s="167"/>
      <c r="AD433" s="158"/>
      <c r="AE433" s="167"/>
      <c r="AF433" s="158"/>
      <c r="AG433" s="167"/>
      <c r="AH433" s="158"/>
      <c r="AI433" s="149"/>
      <c r="AJ433" s="62"/>
    </row>
    <row r="434" spans="2:36" x14ac:dyDescent="0.25">
      <c r="B434" s="139"/>
      <c r="C434" s="176"/>
      <c r="D434" s="132"/>
      <c r="E434" s="6"/>
      <c r="F434" s="5"/>
      <c r="G434" s="5"/>
      <c r="H434" s="4"/>
      <c r="I434" s="7"/>
      <c r="J434" s="4"/>
      <c r="K434" s="8"/>
      <c r="L434" s="9"/>
      <c r="M434" s="64"/>
      <c r="N434" s="7"/>
      <c r="O434" s="6"/>
      <c r="P434" s="11"/>
      <c r="Q434" s="4"/>
      <c r="R434" s="11"/>
      <c r="S434" s="11"/>
      <c r="T434" s="5"/>
      <c r="U434" s="6"/>
      <c r="V434" s="5"/>
      <c r="W434" s="230"/>
      <c r="X434" s="237"/>
      <c r="Y434" s="145"/>
      <c r="Z434" s="160"/>
      <c r="AA434" s="168"/>
      <c r="AB434" s="160"/>
      <c r="AC434" s="168"/>
      <c r="AD434" s="160"/>
      <c r="AE434" s="168"/>
      <c r="AF434" s="160"/>
      <c r="AG434" s="168"/>
      <c r="AH434" s="160"/>
      <c r="AI434" s="151"/>
      <c r="AJ434" s="12"/>
    </row>
    <row r="435" spans="2:36" x14ac:dyDescent="0.25">
      <c r="B435" s="139"/>
      <c r="C435" s="176"/>
      <c r="D435" s="132"/>
      <c r="E435" s="6"/>
      <c r="F435" s="5"/>
      <c r="G435" s="5"/>
      <c r="H435" s="4"/>
      <c r="I435" s="7"/>
      <c r="J435" s="4"/>
      <c r="K435" s="8"/>
      <c r="L435" s="9"/>
      <c r="M435" s="64"/>
      <c r="N435" s="7"/>
      <c r="O435" s="57"/>
      <c r="P435" s="11"/>
      <c r="Q435" s="4"/>
      <c r="R435" s="11"/>
      <c r="S435" s="11"/>
      <c r="T435" s="5"/>
      <c r="U435" s="6"/>
      <c r="V435" s="5"/>
      <c r="W435" s="228"/>
      <c r="X435" s="237"/>
      <c r="Y435" s="145"/>
      <c r="Z435" s="160"/>
      <c r="AA435" s="168"/>
      <c r="AB435" s="160"/>
      <c r="AC435" s="168"/>
      <c r="AD435" s="160"/>
      <c r="AE435" s="168"/>
      <c r="AF435" s="160"/>
      <c r="AG435" s="168"/>
      <c r="AH435" s="160"/>
      <c r="AI435" s="151"/>
      <c r="AJ435" s="12"/>
    </row>
    <row r="436" spans="2:36" x14ac:dyDescent="0.25">
      <c r="B436" s="139"/>
      <c r="C436" s="176"/>
      <c r="D436" s="130"/>
      <c r="E436" s="55"/>
      <c r="F436" s="54"/>
      <c r="G436" s="54"/>
      <c r="H436" s="56"/>
      <c r="I436" s="57"/>
      <c r="J436" s="56"/>
      <c r="K436" s="58"/>
      <c r="L436" s="59"/>
      <c r="M436" s="64"/>
      <c r="N436" s="57"/>
      <c r="O436" s="57"/>
      <c r="P436" s="61"/>
      <c r="Q436" s="56"/>
      <c r="R436" s="61"/>
      <c r="S436" s="61"/>
      <c r="T436" s="54"/>
      <c r="U436" s="55"/>
      <c r="V436" s="54"/>
      <c r="W436" s="228"/>
      <c r="X436" s="235"/>
      <c r="Y436" s="144"/>
      <c r="Z436" s="158"/>
      <c r="AA436" s="167"/>
      <c r="AB436" s="158"/>
      <c r="AC436" s="167"/>
      <c r="AD436" s="158"/>
      <c r="AE436" s="167"/>
      <c r="AF436" s="158"/>
      <c r="AG436" s="167"/>
      <c r="AH436" s="158"/>
      <c r="AI436" s="149"/>
      <c r="AJ436" s="62"/>
    </row>
    <row r="437" spans="2:36" x14ac:dyDescent="0.25">
      <c r="B437" s="139"/>
      <c r="C437" s="176"/>
      <c r="D437" s="130"/>
      <c r="E437" s="55"/>
      <c r="F437" s="54"/>
      <c r="G437" s="54"/>
      <c r="H437" s="56"/>
      <c r="I437" s="57"/>
      <c r="J437" s="56"/>
      <c r="K437" s="58"/>
      <c r="L437" s="59"/>
      <c r="M437" s="64"/>
      <c r="N437" s="57"/>
      <c r="O437" s="57"/>
      <c r="P437" s="61"/>
      <c r="Q437" s="56"/>
      <c r="R437" s="61"/>
      <c r="S437" s="61"/>
      <c r="T437" s="54"/>
      <c r="U437" s="55"/>
      <c r="V437" s="54"/>
      <c r="W437" s="228"/>
      <c r="X437" s="235"/>
      <c r="Y437" s="144"/>
      <c r="Z437" s="158"/>
      <c r="AA437" s="167"/>
      <c r="AB437" s="158"/>
      <c r="AC437" s="167"/>
      <c r="AD437" s="158"/>
      <c r="AE437" s="167"/>
      <c r="AF437" s="158"/>
      <c r="AG437" s="167"/>
      <c r="AH437" s="158"/>
      <c r="AI437" s="149"/>
      <c r="AJ437" s="62"/>
    </row>
    <row r="438" spans="2:36" x14ac:dyDescent="0.25">
      <c r="B438" s="139"/>
      <c r="C438" s="176"/>
      <c r="D438" s="130"/>
      <c r="E438" s="55"/>
      <c r="F438" s="54"/>
      <c r="G438" s="54"/>
      <c r="H438" s="56"/>
      <c r="I438" s="57"/>
      <c r="J438" s="56"/>
      <c r="K438" s="58"/>
      <c r="L438" s="59"/>
      <c r="M438" s="64"/>
      <c r="N438" s="57"/>
      <c r="O438" s="57"/>
      <c r="P438" s="61"/>
      <c r="Q438" s="56"/>
      <c r="R438" s="61"/>
      <c r="S438" s="61"/>
      <c r="T438" s="54"/>
      <c r="U438" s="55"/>
      <c r="V438" s="54"/>
      <c r="W438" s="228"/>
      <c r="X438" s="235"/>
      <c r="Y438" s="144"/>
      <c r="Z438" s="158"/>
      <c r="AA438" s="167"/>
      <c r="AB438" s="158"/>
      <c r="AC438" s="167"/>
      <c r="AD438" s="158"/>
      <c r="AE438" s="167"/>
      <c r="AF438" s="158"/>
      <c r="AG438" s="167"/>
      <c r="AH438" s="158"/>
      <c r="AI438" s="149"/>
      <c r="AJ438" s="62"/>
    </row>
    <row r="439" spans="2:36" x14ac:dyDescent="0.25">
      <c r="B439" s="139"/>
      <c r="C439" s="176"/>
      <c r="D439" s="131"/>
      <c r="E439" s="46"/>
      <c r="F439" s="45"/>
      <c r="G439" s="45"/>
      <c r="H439" s="47"/>
      <c r="I439" s="48"/>
      <c r="J439" s="47"/>
      <c r="K439" s="49"/>
      <c r="L439" s="50"/>
      <c r="M439" s="64"/>
      <c r="N439" s="48"/>
      <c r="O439" s="57"/>
      <c r="P439" s="52"/>
      <c r="Q439" s="47"/>
      <c r="R439" s="52"/>
      <c r="S439" s="52"/>
      <c r="T439" s="45"/>
      <c r="U439" s="46"/>
      <c r="V439" s="45"/>
      <c r="W439" s="228"/>
      <c r="X439" s="236"/>
      <c r="Y439" s="142"/>
      <c r="Z439" s="159"/>
      <c r="AA439" s="152"/>
      <c r="AB439" s="159"/>
      <c r="AC439" s="152"/>
      <c r="AD439" s="159"/>
      <c r="AE439" s="152"/>
      <c r="AF439" s="159"/>
      <c r="AG439" s="152"/>
      <c r="AH439" s="159"/>
      <c r="AI439" s="150"/>
      <c r="AJ439" s="53"/>
    </row>
    <row r="440" spans="2:36" x14ac:dyDescent="0.25">
      <c r="B440" s="139"/>
      <c r="C440" s="176"/>
      <c r="D440" s="130"/>
      <c r="E440" s="55"/>
      <c r="F440" s="54"/>
      <c r="G440" s="54"/>
      <c r="H440" s="56"/>
      <c r="I440" s="57"/>
      <c r="J440" s="56"/>
      <c r="K440" s="58"/>
      <c r="L440" s="59"/>
      <c r="M440" s="64"/>
      <c r="N440" s="57"/>
      <c r="O440" s="57"/>
      <c r="P440" s="61"/>
      <c r="Q440" s="56"/>
      <c r="R440" s="61"/>
      <c r="S440" s="61"/>
      <c r="T440" s="54"/>
      <c r="U440" s="63"/>
      <c r="V440" s="54"/>
      <c r="W440" s="228"/>
      <c r="X440" s="235"/>
      <c r="Y440" s="144"/>
      <c r="Z440" s="158"/>
      <c r="AA440" s="167"/>
      <c r="AB440" s="163"/>
      <c r="AC440" s="167"/>
      <c r="AD440" s="163"/>
      <c r="AE440" s="167"/>
      <c r="AF440" s="163"/>
      <c r="AG440" s="167"/>
      <c r="AH440" s="163"/>
      <c r="AI440" s="155"/>
      <c r="AJ440" s="62"/>
    </row>
    <row r="441" spans="2:36" x14ac:dyDescent="0.25">
      <c r="B441" s="139"/>
      <c r="C441" s="176"/>
      <c r="D441" s="132"/>
      <c r="E441" s="6"/>
      <c r="F441" s="5"/>
      <c r="G441" s="5"/>
      <c r="H441" s="4"/>
      <c r="I441" s="7"/>
      <c r="J441" s="4"/>
      <c r="K441" s="8"/>
      <c r="L441" s="9"/>
      <c r="M441" s="64"/>
      <c r="N441" s="7"/>
      <c r="O441" s="57"/>
      <c r="P441" s="11"/>
      <c r="Q441" s="4"/>
      <c r="R441" s="11"/>
      <c r="S441" s="11"/>
      <c r="T441" s="5"/>
      <c r="U441" s="6"/>
      <c r="V441" s="5"/>
      <c r="W441" s="228"/>
      <c r="X441" s="237"/>
      <c r="Y441" s="145"/>
      <c r="Z441" s="160"/>
      <c r="AA441" s="168"/>
      <c r="AB441" s="160"/>
      <c r="AC441" s="168"/>
      <c r="AD441" s="160"/>
      <c r="AE441" s="168"/>
      <c r="AF441" s="160"/>
      <c r="AG441" s="168"/>
      <c r="AH441" s="160"/>
      <c r="AI441" s="151"/>
      <c r="AJ441" s="12"/>
    </row>
    <row r="442" spans="2:36" x14ac:dyDescent="0.25">
      <c r="B442" s="139"/>
      <c r="C442" s="176"/>
      <c r="D442" s="132"/>
      <c r="E442" s="6"/>
      <c r="F442" s="5"/>
      <c r="G442" s="5"/>
      <c r="H442" s="4"/>
      <c r="I442" s="7"/>
      <c r="J442" s="4"/>
      <c r="K442" s="8"/>
      <c r="L442" s="9"/>
      <c r="M442" s="64"/>
      <c r="N442" s="7"/>
      <c r="O442" s="6"/>
      <c r="P442" s="11"/>
      <c r="Q442" s="4"/>
      <c r="R442" s="11"/>
      <c r="S442" s="11"/>
      <c r="T442" s="5"/>
      <c r="U442" s="6"/>
      <c r="V442" s="5"/>
      <c r="W442" s="230"/>
      <c r="X442" s="237"/>
      <c r="Y442" s="145"/>
      <c r="Z442" s="160"/>
      <c r="AA442" s="168"/>
      <c r="AB442" s="160"/>
      <c r="AC442" s="168"/>
      <c r="AD442" s="160"/>
      <c r="AE442" s="168"/>
      <c r="AF442" s="160"/>
      <c r="AG442" s="168"/>
      <c r="AH442" s="160"/>
      <c r="AI442" s="151"/>
      <c r="AJ442" s="12"/>
    </row>
    <row r="443" spans="2:36" x14ac:dyDescent="0.25">
      <c r="B443" s="139"/>
      <c r="C443" s="176"/>
      <c r="D443" s="132"/>
      <c r="E443" s="6"/>
      <c r="F443" s="5"/>
      <c r="G443" s="5"/>
      <c r="H443" s="4"/>
      <c r="I443" s="7"/>
      <c r="J443" s="4"/>
      <c r="K443" s="8"/>
      <c r="L443" s="9"/>
      <c r="M443" s="64"/>
      <c r="N443" s="7"/>
      <c r="O443" s="6"/>
      <c r="P443" s="11"/>
      <c r="Q443" s="4"/>
      <c r="R443" s="11"/>
      <c r="S443" s="11"/>
      <c r="T443" s="5"/>
      <c r="U443" s="6"/>
      <c r="V443" s="5"/>
      <c r="W443" s="230"/>
      <c r="X443" s="237"/>
      <c r="Y443" s="145"/>
      <c r="Z443" s="160"/>
      <c r="AA443" s="168"/>
      <c r="AB443" s="160"/>
      <c r="AC443" s="168"/>
      <c r="AD443" s="160"/>
      <c r="AE443" s="168"/>
      <c r="AF443" s="160"/>
      <c r="AG443" s="168"/>
      <c r="AH443" s="160"/>
      <c r="AI443" s="151"/>
      <c r="AJ443" s="12"/>
    </row>
    <row r="444" spans="2:36" x14ac:dyDescent="0.25">
      <c r="B444" s="139"/>
      <c r="C444" s="176"/>
      <c r="D444" s="132"/>
      <c r="E444" s="6"/>
      <c r="F444" s="5"/>
      <c r="G444" s="5"/>
      <c r="H444" s="4"/>
      <c r="I444" s="7"/>
      <c r="J444" s="4"/>
      <c r="K444" s="8"/>
      <c r="L444" s="9"/>
      <c r="M444" s="64"/>
      <c r="N444" s="7"/>
      <c r="O444" s="69"/>
      <c r="P444" s="11"/>
      <c r="Q444" s="4"/>
      <c r="R444" s="11"/>
      <c r="S444" s="11"/>
      <c r="T444" s="5"/>
      <c r="U444" s="6"/>
      <c r="V444" s="5"/>
      <c r="W444" s="230"/>
      <c r="X444" s="237"/>
      <c r="Y444" s="145"/>
      <c r="Z444" s="160"/>
      <c r="AA444" s="168"/>
      <c r="AB444" s="160"/>
      <c r="AC444" s="168"/>
      <c r="AD444" s="160"/>
      <c r="AE444" s="168"/>
      <c r="AF444" s="160"/>
      <c r="AG444" s="168"/>
      <c r="AH444" s="160"/>
      <c r="AI444" s="151"/>
      <c r="AJ444" s="12"/>
    </row>
    <row r="445" spans="2:36" x14ac:dyDescent="0.25">
      <c r="B445" s="139"/>
      <c r="C445" s="176"/>
      <c r="D445" s="130"/>
      <c r="E445" s="55"/>
      <c r="F445" s="54"/>
      <c r="G445" s="54"/>
      <c r="H445" s="56"/>
      <c r="I445" s="57"/>
      <c r="J445" s="56"/>
      <c r="K445" s="58"/>
      <c r="L445" s="59"/>
      <c r="M445" s="64"/>
      <c r="N445" s="57"/>
      <c r="O445" s="55"/>
      <c r="P445" s="61"/>
      <c r="Q445" s="56"/>
      <c r="R445" s="61"/>
      <c r="S445" s="61"/>
      <c r="T445" s="54"/>
      <c r="U445" s="55"/>
      <c r="V445" s="54"/>
      <c r="W445" s="228"/>
      <c r="X445" s="235"/>
      <c r="Y445" s="144"/>
      <c r="Z445" s="158"/>
      <c r="AA445" s="167"/>
      <c r="AB445" s="158"/>
      <c r="AC445" s="167"/>
      <c r="AD445" s="158"/>
      <c r="AE445" s="167"/>
      <c r="AF445" s="158"/>
      <c r="AG445" s="167"/>
      <c r="AH445" s="158"/>
      <c r="AI445" s="149"/>
      <c r="AJ445" s="62"/>
    </row>
    <row r="446" spans="2:36" x14ac:dyDescent="0.25">
      <c r="B446" s="139"/>
      <c r="C446" s="176"/>
      <c r="D446" s="130"/>
      <c r="E446" s="55"/>
      <c r="F446" s="54"/>
      <c r="G446" s="54"/>
      <c r="H446" s="56"/>
      <c r="I446" s="57"/>
      <c r="J446" s="56"/>
      <c r="K446" s="58"/>
      <c r="L446" s="59"/>
      <c r="M446" s="64"/>
      <c r="N446" s="57"/>
      <c r="O446" s="55"/>
      <c r="P446" s="61"/>
      <c r="Q446" s="56"/>
      <c r="R446" s="61"/>
      <c r="S446" s="61"/>
      <c r="T446" s="54"/>
      <c r="U446" s="55"/>
      <c r="V446" s="54"/>
      <c r="W446" s="228"/>
      <c r="X446" s="235"/>
      <c r="Y446" s="144"/>
      <c r="Z446" s="158"/>
      <c r="AA446" s="167"/>
      <c r="AB446" s="158"/>
      <c r="AC446" s="167"/>
      <c r="AD446" s="158"/>
      <c r="AE446" s="167"/>
      <c r="AF446" s="158"/>
      <c r="AG446" s="167"/>
      <c r="AH446" s="158"/>
      <c r="AI446" s="149"/>
      <c r="AJ446" s="62"/>
    </row>
    <row r="447" spans="2:36" x14ac:dyDescent="0.25">
      <c r="B447" s="139"/>
      <c r="C447" s="176"/>
      <c r="D447" s="132"/>
      <c r="E447" s="6"/>
      <c r="F447" s="5"/>
      <c r="G447" s="5"/>
      <c r="H447" s="4"/>
      <c r="I447" s="7"/>
      <c r="J447" s="4"/>
      <c r="K447" s="8"/>
      <c r="L447" s="9"/>
      <c r="M447" s="64"/>
      <c r="N447" s="7"/>
      <c r="O447" s="6"/>
      <c r="P447" s="11"/>
      <c r="Q447" s="4"/>
      <c r="R447" s="11"/>
      <c r="S447" s="11"/>
      <c r="T447" s="5"/>
      <c r="U447" s="6"/>
      <c r="V447" s="5"/>
      <c r="W447" s="230"/>
      <c r="X447" s="237"/>
      <c r="Y447" s="145"/>
      <c r="Z447" s="160"/>
      <c r="AA447" s="168"/>
      <c r="AB447" s="160"/>
      <c r="AC447" s="168"/>
      <c r="AD447" s="160"/>
      <c r="AE447" s="168"/>
      <c r="AF447" s="160"/>
      <c r="AG447" s="168"/>
      <c r="AH447" s="160"/>
      <c r="AI447" s="151"/>
      <c r="AJ447" s="12"/>
    </row>
    <row r="448" spans="2:36" x14ac:dyDescent="0.25">
      <c r="B448" s="139"/>
      <c r="C448" s="176"/>
      <c r="D448" s="132"/>
      <c r="E448" s="6"/>
      <c r="F448" s="5"/>
      <c r="G448" s="5"/>
      <c r="H448" s="4"/>
      <c r="I448" s="7"/>
      <c r="J448" s="4"/>
      <c r="K448" s="8"/>
      <c r="L448" s="9"/>
      <c r="M448" s="64"/>
      <c r="N448" s="7"/>
      <c r="O448" s="57"/>
      <c r="P448" s="11"/>
      <c r="Q448" s="4"/>
      <c r="R448" s="11"/>
      <c r="S448" s="11"/>
      <c r="T448" s="5"/>
      <c r="U448" s="6"/>
      <c r="V448" s="5"/>
      <c r="W448" s="228"/>
      <c r="X448" s="237"/>
      <c r="Y448" s="145"/>
      <c r="Z448" s="160"/>
      <c r="AA448" s="168"/>
      <c r="AB448" s="160"/>
      <c r="AC448" s="168"/>
      <c r="AD448" s="160"/>
      <c r="AE448" s="168"/>
      <c r="AF448" s="160"/>
      <c r="AG448" s="168"/>
      <c r="AH448" s="160"/>
      <c r="AI448" s="151"/>
      <c r="AJ448" s="12"/>
    </row>
    <row r="449" spans="2:36" x14ac:dyDescent="0.25">
      <c r="B449" s="139"/>
      <c r="C449" s="176"/>
      <c r="D449" s="130"/>
      <c r="E449" s="55"/>
      <c r="F449" s="54"/>
      <c r="G449" s="54"/>
      <c r="H449" s="56"/>
      <c r="I449" s="57"/>
      <c r="J449" s="56"/>
      <c r="K449" s="58"/>
      <c r="L449" s="59"/>
      <c r="M449" s="64"/>
      <c r="N449" s="57"/>
      <c r="O449" s="57"/>
      <c r="P449" s="61"/>
      <c r="Q449" s="56"/>
      <c r="R449" s="61"/>
      <c r="S449" s="61"/>
      <c r="T449" s="54"/>
      <c r="U449" s="55"/>
      <c r="V449" s="54"/>
      <c r="W449" s="228"/>
      <c r="X449" s="235"/>
      <c r="Y449" s="144"/>
      <c r="Z449" s="158"/>
      <c r="AA449" s="167"/>
      <c r="AB449" s="158"/>
      <c r="AC449" s="167"/>
      <c r="AD449" s="158"/>
      <c r="AE449" s="167"/>
      <c r="AF449" s="158"/>
      <c r="AG449" s="167"/>
      <c r="AH449" s="158"/>
      <c r="AI449" s="149"/>
      <c r="AJ449" s="62"/>
    </row>
    <row r="450" spans="2:36" x14ac:dyDescent="0.25">
      <c r="B450" s="139"/>
      <c r="C450" s="176"/>
      <c r="D450" s="130"/>
      <c r="E450" s="55"/>
      <c r="F450" s="54"/>
      <c r="G450" s="54"/>
      <c r="H450" s="56"/>
      <c r="I450" s="57"/>
      <c r="J450" s="56"/>
      <c r="K450" s="58"/>
      <c r="L450" s="59"/>
      <c r="M450" s="64"/>
      <c r="N450" s="57"/>
      <c r="O450" s="57"/>
      <c r="P450" s="61"/>
      <c r="Q450" s="56"/>
      <c r="R450" s="61"/>
      <c r="S450" s="61"/>
      <c r="T450" s="54"/>
      <c r="U450" s="55"/>
      <c r="V450" s="54"/>
      <c r="W450" s="228"/>
      <c r="X450" s="235"/>
      <c r="Y450" s="144"/>
      <c r="Z450" s="158"/>
      <c r="AA450" s="167"/>
      <c r="AB450" s="158"/>
      <c r="AC450" s="167"/>
      <c r="AD450" s="158"/>
      <c r="AE450" s="167"/>
      <c r="AF450" s="158"/>
      <c r="AG450" s="167"/>
      <c r="AH450" s="158"/>
      <c r="AI450" s="149"/>
      <c r="AJ450" s="62"/>
    </row>
    <row r="451" spans="2:36" x14ac:dyDescent="0.25">
      <c r="B451" s="139"/>
      <c r="C451" s="176"/>
      <c r="D451" s="132"/>
      <c r="E451" s="6"/>
      <c r="F451" s="5"/>
      <c r="G451" s="5"/>
      <c r="H451" s="4"/>
      <c r="I451" s="7"/>
      <c r="J451" s="4"/>
      <c r="K451" s="8"/>
      <c r="L451" s="9"/>
      <c r="M451" s="64"/>
      <c r="N451" s="7"/>
      <c r="O451" s="6"/>
      <c r="P451" s="11"/>
      <c r="Q451" s="4"/>
      <c r="R451" s="11"/>
      <c r="S451" s="11"/>
      <c r="T451" s="5"/>
      <c r="U451" s="6"/>
      <c r="V451" s="5"/>
      <c r="W451" s="230"/>
      <c r="X451" s="237"/>
      <c r="Y451" s="145"/>
      <c r="Z451" s="160"/>
      <c r="AA451" s="168"/>
      <c r="AB451" s="160"/>
      <c r="AC451" s="168"/>
      <c r="AD451" s="160"/>
      <c r="AE451" s="168"/>
      <c r="AF451" s="160"/>
      <c r="AG451" s="168"/>
      <c r="AH451" s="160"/>
      <c r="AI451" s="151"/>
      <c r="AJ451" s="12"/>
    </row>
    <row r="452" spans="2:36" x14ac:dyDescent="0.25">
      <c r="B452" s="139"/>
      <c r="C452" s="176"/>
      <c r="D452" s="132"/>
      <c r="E452" s="6"/>
      <c r="F452" s="5"/>
      <c r="G452" s="5"/>
      <c r="H452" s="4"/>
      <c r="I452" s="7"/>
      <c r="J452" s="4"/>
      <c r="K452" s="8"/>
      <c r="L452" s="9"/>
      <c r="M452" s="64"/>
      <c r="N452" s="7"/>
      <c r="O452" s="57"/>
      <c r="P452" s="11"/>
      <c r="Q452" s="4"/>
      <c r="R452" s="11"/>
      <c r="S452" s="11"/>
      <c r="T452" s="5"/>
      <c r="U452" s="6"/>
      <c r="V452" s="5"/>
      <c r="W452" s="228"/>
      <c r="X452" s="237"/>
      <c r="Y452" s="145"/>
      <c r="Z452" s="160"/>
      <c r="AA452" s="168"/>
      <c r="AB452" s="160"/>
      <c r="AC452" s="168"/>
      <c r="AD452" s="160"/>
      <c r="AE452" s="168"/>
      <c r="AF452" s="160"/>
      <c r="AG452" s="168"/>
      <c r="AH452" s="160"/>
      <c r="AI452" s="151"/>
      <c r="AJ452" s="12"/>
    </row>
    <row r="453" spans="2:36" x14ac:dyDescent="0.25">
      <c r="B453" s="139"/>
      <c r="C453" s="176"/>
      <c r="D453" s="132"/>
      <c r="E453" s="6"/>
      <c r="F453" s="5"/>
      <c r="G453" s="5"/>
      <c r="H453" s="4"/>
      <c r="I453" s="7"/>
      <c r="J453" s="4"/>
      <c r="K453" s="8"/>
      <c r="L453" s="9"/>
      <c r="M453" s="64"/>
      <c r="N453" s="7"/>
      <c r="O453" s="57"/>
      <c r="P453" s="11"/>
      <c r="Q453" s="4"/>
      <c r="R453" s="11"/>
      <c r="S453" s="11"/>
      <c r="T453" s="5"/>
      <c r="U453" s="6"/>
      <c r="V453" s="5"/>
      <c r="W453" s="228"/>
      <c r="X453" s="237"/>
      <c r="Y453" s="145"/>
      <c r="Z453" s="160"/>
      <c r="AA453" s="168"/>
      <c r="AB453" s="160"/>
      <c r="AC453" s="168"/>
      <c r="AD453" s="160"/>
      <c r="AE453" s="168"/>
      <c r="AF453" s="160"/>
      <c r="AG453" s="168"/>
      <c r="AH453" s="160"/>
      <c r="AI453" s="151"/>
      <c r="AJ453" s="12"/>
    </row>
    <row r="454" spans="2:36" x14ac:dyDescent="0.25">
      <c r="B454" s="139"/>
      <c r="C454" s="176"/>
      <c r="D454" s="132"/>
      <c r="E454" s="6"/>
      <c r="F454" s="5"/>
      <c r="G454" s="5"/>
      <c r="H454" s="4"/>
      <c r="I454" s="7"/>
      <c r="J454" s="4"/>
      <c r="K454" s="8"/>
      <c r="L454" s="9"/>
      <c r="M454" s="64"/>
      <c r="N454" s="7"/>
      <c r="O454" s="6"/>
      <c r="P454" s="11"/>
      <c r="Q454" s="4"/>
      <c r="R454" s="11"/>
      <c r="S454" s="11"/>
      <c r="T454" s="5"/>
      <c r="U454" s="6"/>
      <c r="V454" s="5"/>
      <c r="W454" s="230"/>
      <c r="X454" s="237"/>
      <c r="Y454" s="145"/>
      <c r="Z454" s="160"/>
      <c r="AA454" s="168"/>
      <c r="AB454" s="160"/>
      <c r="AC454" s="168"/>
      <c r="AD454" s="160"/>
      <c r="AE454" s="168"/>
      <c r="AF454" s="160"/>
      <c r="AG454" s="168"/>
      <c r="AH454" s="160"/>
      <c r="AI454" s="151"/>
      <c r="AJ454" s="12"/>
    </row>
    <row r="455" spans="2:36" x14ac:dyDescent="0.25">
      <c r="B455" s="139"/>
      <c r="C455" s="176"/>
      <c r="D455" s="132"/>
      <c r="E455" s="6"/>
      <c r="F455" s="5"/>
      <c r="G455" s="5"/>
      <c r="H455" s="4"/>
      <c r="I455" s="7"/>
      <c r="J455" s="4"/>
      <c r="K455" s="8"/>
      <c r="L455" s="9"/>
      <c r="M455" s="64"/>
      <c r="N455" s="7"/>
      <c r="O455" s="6"/>
      <c r="P455" s="11"/>
      <c r="Q455" s="4"/>
      <c r="R455" s="11"/>
      <c r="S455" s="11"/>
      <c r="T455" s="5"/>
      <c r="U455" s="6"/>
      <c r="V455" s="5"/>
      <c r="W455" s="230"/>
      <c r="X455" s="237"/>
      <c r="Y455" s="145"/>
      <c r="Z455" s="160"/>
      <c r="AA455" s="168"/>
      <c r="AB455" s="160"/>
      <c r="AC455" s="168"/>
      <c r="AD455" s="160"/>
      <c r="AE455" s="168"/>
      <c r="AF455" s="160"/>
      <c r="AG455" s="168"/>
      <c r="AH455" s="160"/>
      <c r="AI455" s="151"/>
      <c r="AJ455" s="12"/>
    </row>
    <row r="456" spans="2:36" x14ac:dyDescent="0.25">
      <c r="B456" s="139"/>
      <c r="C456" s="176"/>
      <c r="D456" s="130"/>
      <c r="E456" s="55"/>
      <c r="F456" s="54"/>
      <c r="G456" s="54"/>
      <c r="H456" s="56"/>
      <c r="I456" s="57"/>
      <c r="J456" s="56"/>
      <c r="K456" s="58"/>
      <c r="L456" s="59"/>
      <c r="M456" s="64"/>
      <c r="N456" s="57"/>
      <c r="O456" s="69"/>
      <c r="P456" s="61"/>
      <c r="Q456" s="56"/>
      <c r="R456" s="61"/>
      <c r="S456" s="61"/>
      <c r="T456" s="54"/>
      <c r="U456" s="55"/>
      <c r="V456" s="54"/>
      <c r="W456" s="228"/>
      <c r="X456" s="235"/>
      <c r="Y456" s="144"/>
      <c r="Z456" s="158"/>
      <c r="AA456" s="167"/>
      <c r="AB456" s="158"/>
      <c r="AC456" s="167"/>
      <c r="AD456" s="158"/>
      <c r="AE456" s="167"/>
      <c r="AF456" s="158"/>
      <c r="AG456" s="167"/>
      <c r="AH456" s="158"/>
      <c r="AI456" s="149"/>
      <c r="AJ456" s="62"/>
    </row>
    <row r="457" spans="2:36" x14ac:dyDescent="0.25">
      <c r="B457" s="140"/>
      <c r="C457" s="177"/>
      <c r="D457" s="133"/>
      <c r="E457" s="38"/>
      <c r="F457" s="37"/>
      <c r="G457" s="37"/>
      <c r="H457" s="39"/>
      <c r="I457" s="40"/>
      <c r="J457" s="39"/>
      <c r="K457" s="41"/>
      <c r="L457" s="42"/>
      <c r="M457" s="65"/>
      <c r="N457" s="40"/>
      <c r="O457" s="57"/>
      <c r="P457" s="43"/>
      <c r="Q457" s="39"/>
      <c r="R457" s="43"/>
      <c r="S457" s="43"/>
      <c r="T457" s="37"/>
      <c r="U457" s="38"/>
      <c r="V457" s="37"/>
      <c r="W457" s="228"/>
      <c r="X457" s="238"/>
      <c r="Y457" s="146"/>
      <c r="Z457" s="162"/>
      <c r="AA457" s="169"/>
      <c r="AB457" s="162"/>
      <c r="AC457" s="169"/>
      <c r="AD457" s="162"/>
      <c r="AE457" s="169"/>
      <c r="AF457" s="162"/>
      <c r="AG457" s="169"/>
      <c r="AH457" s="162"/>
      <c r="AI457" s="154"/>
      <c r="AJ457" s="44"/>
    </row>
    <row r="458" spans="2:36" x14ac:dyDescent="0.25">
      <c r="B458" s="139"/>
      <c r="C458" s="176"/>
      <c r="D458" s="132"/>
      <c r="E458" s="6"/>
      <c r="F458" s="5"/>
      <c r="G458" s="5"/>
      <c r="H458" s="4"/>
      <c r="I458" s="7"/>
      <c r="J458" s="4"/>
      <c r="K458" s="8"/>
      <c r="L458" s="9"/>
      <c r="M458" s="64"/>
      <c r="N458" s="7"/>
      <c r="O458" s="6"/>
      <c r="P458" s="11"/>
      <c r="Q458" s="4"/>
      <c r="R458" s="11"/>
      <c r="S458" s="11"/>
      <c r="T458" s="5"/>
      <c r="U458" s="6"/>
      <c r="V458" s="5"/>
      <c r="W458" s="230"/>
      <c r="X458" s="237"/>
      <c r="Y458" s="145"/>
      <c r="Z458" s="160"/>
      <c r="AA458" s="168"/>
      <c r="AB458" s="160"/>
      <c r="AC458" s="168"/>
      <c r="AD458" s="160"/>
      <c r="AE458" s="168"/>
      <c r="AF458" s="160"/>
      <c r="AG458" s="168"/>
      <c r="AH458" s="160"/>
      <c r="AI458" s="151"/>
      <c r="AJ458" s="12"/>
    </row>
    <row r="459" spans="2:36" x14ac:dyDescent="0.25">
      <c r="B459" s="139"/>
      <c r="C459" s="176"/>
      <c r="D459" s="130"/>
      <c r="E459" s="55"/>
      <c r="F459" s="54"/>
      <c r="G459" s="54"/>
      <c r="H459" s="56"/>
      <c r="I459" s="57"/>
      <c r="J459" s="56"/>
      <c r="K459" s="58"/>
      <c r="L459" s="59"/>
      <c r="M459" s="64"/>
      <c r="N459" s="57"/>
      <c r="O459" s="55"/>
      <c r="P459" s="61"/>
      <c r="Q459" s="56"/>
      <c r="R459" s="61"/>
      <c r="S459" s="61"/>
      <c r="T459" s="54"/>
      <c r="U459" s="55"/>
      <c r="V459" s="54"/>
      <c r="W459" s="228"/>
      <c r="X459" s="235"/>
      <c r="Y459" s="144"/>
      <c r="Z459" s="158"/>
      <c r="AA459" s="167"/>
      <c r="AB459" s="158"/>
      <c r="AC459" s="167"/>
      <c r="AD459" s="158"/>
      <c r="AE459" s="167"/>
      <c r="AF459" s="158"/>
      <c r="AG459" s="167"/>
      <c r="AH459" s="158"/>
      <c r="AI459" s="149"/>
      <c r="AJ459" s="62"/>
    </row>
    <row r="460" spans="2:36" x14ac:dyDescent="0.25">
      <c r="B460" s="139"/>
      <c r="C460" s="176"/>
      <c r="D460" s="130"/>
      <c r="E460" s="55"/>
      <c r="F460" s="54"/>
      <c r="G460" s="54"/>
      <c r="H460" s="56"/>
      <c r="I460" s="57"/>
      <c r="J460" s="56"/>
      <c r="K460" s="58"/>
      <c r="L460" s="59"/>
      <c r="M460" s="64"/>
      <c r="N460" s="57"/>
      <c r="O460" s="69"/>
      <c r="P460" s="61"/>
      <c r="Q460" s="56"/>
      <c r="R460" s="61"/>
      <c r="S460" s="61"/>
      <c r="T460" s="54"/>
      <c r="U460" s="55"/>
      <c r="V460" s="54"/>
      <c r="W460" s="228"/>
      <c r="X460" s="235"/>
      <c r="Y460" s="144"/>
      <c r="Z460" s="158"/>
      <c r="AA460" s="167"/>
      <c r="AB460" s="158"/>
      <c r="AC460" s="167"/>
      <c r="AD460" s="158"/>
      <c r="AE460" s="167"/>
      <c r="AF460" s="158"/>
      <c r="AG460" s="167"/>
      <c r="AH460" s="158"/>
      <c r="AI460" s="149"/>
      <c r="AJ460" s="62"/>
    </row>
    <row r="461" spans="2:36" x14ac:dyDescent="0.25">
      <c r="B461" s="139"/>
      <c r="C461" s="176"/>
      <c r="D461" s="130"/>
      <c r="E461" s="55"/>
      <c r="F461" s="54"/>
      <c r="G461" s="54"/>
      <c r="H461" s="56"/>
      <c r="I461" s="57"/>
      <c r="J461" s="56"/>
      <c r="K461" s="58"/>
      <c r="L461" s="59"/>
      <c r="M461" s="64"/>
      <c r="N461" s="57"/>
      <c r="O461" s="69"/>
      <c r="P461" s="61"/>
      <c r="Q461" s="56"/>
      <c r="R461" s="61"/>
      <c r="S461" s="61"/>
      <c r="T461" s="54"/>
      <c r="U461" s="55"/>
      <c r="V461" s="54"/>
      <c r="W461" s="228"/>
      <c r="X461" s="235"/>
      <c r="Y461" s="144"/>
      <c r="Z461" s="158"/>
      <c r="AA461" s="167"/>
      <c r="AB461" s="158"/>
      <c r="AC461" s="167"/>
      <c r="AD461" s="158"/>
      <c r="AE461" s="167"/>
      <c r="AF461" s="158"/>
      <c r="AG461" s="167"/>
      <c r="AH461" s="158"/>
      <c r="AI461" s="149"/>
      <c r="AJ461" s="62"/>
    </row>
    <row r="462" spans="2:36" x14ac:dyDescent="0.25">
      <c r="B462" s="139"/>
      <c r="C462" s="176"/>
      <c r="D462" s="132"/>
      <c r="E462" s="6"/>
      <c r="F462" s="5"/>
      <c r="G462" s="5"/>
      <c r="H462" s="4"/>
      <c r="I462" s="7"/>
      <c r="J462" s="4"/>
      <c r="K462" s="8"/>
      <c r="L462" s="9"/>
      <c r="M462" s="64"/>
      <c r="N462" s="7"/>
      <c r="O462" s="57"/>
      <c r="P462" s="11"/>
      <c r="Q462" s="4"/>
      <c r="R462" s="11"/>
      <c r="S462" s="11"/>
      <c r="T462" s="5"/>
      <c r="U462" s="6"/>
      <c r="V462" s="5"/>
      <c r="W462" s="228"/>
      <c r="X462" s="237"/>
      <c r="Y462" s="145"/>
      <c r="Z462" s="160"/>
      <c r="AA462" s="168"/>
      <c r="AB462" s="160"/>
      <c r="AC462" s="168"/>
      <c r="AD462" s="160"/>
      <c r="AE462" s="168"/>
      <c r="AF462" s="160"/>
      <c r="AG462" s="168"/>
      <c r="AH462" s="160"/>
      <c r="AI462" s="151"/>
      <c r="AJ462" s="12"/>
    </row>
    <row r="463" spans="2:36" x14ac:dyDescent="0.25">
      <c r="B463" s="139"/>
      <c r="C463" s="176"/>
      <c r="D463" s="132"/>
      <c r="E463" s="6"/>
      <c r="F463" s="5"/>
      <c r="G463" s="5"/>
      <c r="H463" s="4"/>
      <c r="I463" s="7"/>
      <c r="J463" s="4"/>
      <c r="K463" s="8"/>
      <c r="L463" s="9"/>
      <c r="M463" s="64"/>
      <c r="N463" s="7"/>
      <c r="O463" s="69"/>
      <c r="P463" s="11"/>
      <c r="Q463" s="4"/>
      <c r="R463" s="11"/>
      <c r="S463" s="11"/>
      <c r="T463" s="5"/>
      <c r="U463" s="6"/>
      <c r="V463" s="5"/>
      <c r="W463" s="230"/>
      <c r="X463" s="237"/>
      <c r="Y463" s="145"/>
      <c r="Z463" s="160"/>
      <c r="AA463" s="168"/>
      <c r="AB463" s="160"/>
      <c r="AC463" s="168"/>
      <c r="AD463" s="160"/>
      <c r="AE463" s="168"/>
      <c r="AF463" s="160"/>
      <c r="AG463" s="168"/>
      <c r="AH463" s="160"/>
      <c r="AI463" s="151"/>
      <c r="AJ463" s="12"/>
    </row>
    <row r="464" spans="2:36" x14ac:dyDescent="0.25">
      <c r="B464" s="139"/>
      <c r="C464" s="176"/>
      <c r="D464" s="132"/>
      <c r="E464" s="6"/>
      <c r="F464" s="5"/>
      <c r="G464" s="5"/>
      <c r="H464" s="4"/>
      <c r="I464" s="7"/>
      <c r="J464" s="4"/>
      <c r="K464" s="8"/>
      <c r="L464" s="9"/>
      <c r="M464" s="64"/>
      <c r="N464" s="7"/>
      <c r="O464" s="6"/>
      <c r="P464" s="11"/>
      <c r="Q464" s="4"/>
      <c r="R464" s="11"/>
      <c r="S464" s="11"/>
      <c r="T464" s="5"/>
      <c r="U464" s="6"/>
      <c r="V464" s="5"/>
      <c r="W464" s="230"/>
      <c r="X464" s="237"/>
      <c r="Y464" s="145"/>
      <c r="Z464" s="160"/>
      <c r="AA464" s="168"/>
      <c r="AB464" s="160"/>
      <c r="AC464" s="168"/>
      <c r="AD464" s="160"/>
      <c r="AE464" s="168"/>
      <c r="AF464" s="160"/>
      <c r="AG464" s="168"/>
      <c r="AH464" s="160"/>
      <c r="AI464" s="151"/>
      <c r="AJ464" s="12"/>
    </row>
    <row r="465" spans="2:36" x14ac:dyDescent="0.25">
      <c r="B465" s="139"/>
      <c r="C465" s="176"/>
      <c r="D465" s="132"/>
      <c r="E465" s="6"/>
      <c r="F465" s="5"/>
      <c r="G465" s="5"/>
      <c r="H465" s="4"/>
      <c r="I465" s="7"/>
      <c r="J465" s="4"/>
      <c r="K465" s="8"/>
      <c r="L465" s="9"/>
      <c r="M465" s="64"/>
      <c r="N465" s="7"/>
      <c r="O465" s="69"/>
      <c r="P465" s="11"/>
      <c r="Q465" s="4"/>
      <c r="R465" s="11"/>
      <c r="S465" s="11"/>
      <c r="T465" s="5"/>
      <c r="U465" s="6"/>
      <c r="V465" s="5"/>
      <c r="W465" s="230"/>
      <c r="X465" s="237"/>
      <c r="Y465" s="145"/>
      <c r="Z465" s="160"/>
      <c r="AA465" s="168"/>
      <c r="AB465" s="160"/>
      <c r="AC465" s="168"/>
      <c r="AD465" s="160"/>
      <c r="AE465" s="168"/>
      <c r="AF465" s="160"/>
      <c r="AG465" s="168"/>
      <c r="AH465" s="160"/>
      <c r="AI465" s="151"/>
      <c r="AJ465" s="12"/>
    </row>
    <row r="466" spans="2:36" x14ac:dyDescent="0.25">
      <c r="B466" s="139"/>
      <c r="C466" s="176"/>
      <c r="D466" s="132"/>
      <c r="E466" s="6"/>
      <c r="F466" s="5"/>
      <c r="G466" s="5"/>
      <c r="H466" s="4"/>
      <c r="I466" s="7"/>
      <c r="J466" s="4"/>
      <c r="K466" s="8"/>
      <c r="L466" s="9"/>
      <c r="M466" s="64"/>
      <c r="N466" s="7"/>
      <c r="O466" s="6"/>
      <c r="P466" s="11"/>
      <c r="Q466" s="4"/>
      <c r="R466" s="11"/>
      <c r="S466" s="11"/>
      <c r="T466" s="5"/>
      <c r="U466" s="6"/>
      <c r="V466" s="5"/>
      <c r="W466" s="230"/>
      <c r="X466" s="237"/>
      <c r="Y466" s="145"/>
      <c r="Z466" s="160"/>
      <c r="AA466" s="168"/>
      <c r="AB466" s="160"/>
      <c r="AC466" s="168"/>
      <c r="AD466" s="160"/>
      <c r="AE466" s="168"/>
      <c r="AF466" s="160"/>
      <c r="AG466" s="168"/>
      <c r="AH466" s="160"/>
      <c r="AI466" s="151"/>
      <c r="AJ466" s="12"/>
    </row>
    <row r="467" spans="2:36" x14ac:dyDescent="0.25">
      <c r="B467" s="139"/>
      <c r="C467" s="176"/>
      <c r="D467" s="132"/>
      <c r="E467" s="6"/>
      <c r="F467" s="5"/>
      <c r="G467" s="5"/>
      <c r="H467" s="4"/>
      <c r="I467" s="7"/>
      <c r="J467" s="4"/>
      <c r="K467" s="8"/>
      <c r="L467" s="9"/>
      <c r="M467" s="64"/>
      <c r="N467" s="7"/>
      <c r="O467" s="6"/>
      <c r="P467" s="11"/>
      <c r="Q467" s="4"/>
      <c r="R467" s="11"/>
      <c r="S467" s="11"/>
      <c r="T467" s="5"/>
      <c r="U467" s="6"/>
      <c r="V467" s="5"/>
      <c r="W467" s="230"/>
      <c r="X467" s="237"/>
      <c r="Y467" s="145"/>
      <c r="Z467" s="160"/>
      <c r="AA467" s="168"/>
      <c r="AB467" s="160"/>
      <c r="AC467" s="168"/>
      <c r="AD467" s="160"/>
      <c r="AE467" s="168"/>
      <c r="AF467" s="160"/>
      <c r="AG467" s="168"/>
      <c r="AH467" s="160"/>
      <c r="AI467" s="151"/>
      <c r="AJ467" s="12"/>
    </row>
    <row r="468" spans="2:36" x14ac:dyDescent="0.25">
      <c r="B468" s="139"/>
      <c r="C468" s="176"/>
      <c r="D468" s="130"/>
      <c r="E468" s="55"/>
      <c r="F468" s="54"/>
      <c r="G468" s="54"/>
      <c r="H468" s="56"/>
      <c r="I468" s="57"/>
      <c r="J468" s="56"/>
      <c r="K468" s="58"/>
      <c r="L468" s="59"/>
      <c r="M468" s="64"/>
      <c r="N468" s="57"/>
      <c r="O468" s="57"/>
      <c r="P468" s="61"/>
      <c r="Q468" s="56"/>
      <c r="R468" s="61"/>
      <c r="S468" s="61"/>
      <c r="T468" s="54"/>
      <c r="U468" s="55"/>
      <c r="V468" s="54"/>
      <c r="W468" s="228"/>
      <c r="X468" s="235"/>
      <c r="Y468" s="144"/>
      <c r="Z468" s="158"/>
      <c r="AA468" s="167"/>
      <c r="AB468" s="158"/>
      <c r="AC468" s="167"/>
      <c r="AD468" s="158"/>
      <c r="AE468" s="167"/>
      <c r="AF468" s="158"/>
      <c r="AG468" s="167"/>
      <c r="AH468" s="158"/>
      <c r="AI468" s="149"/>
      <c r="AJ468" s="62"/>
    </row>
    <row r="469" spans="2:36" x14ac:dyDescent="0.25">
      <c r="B469" s="139"/>
      <c r="C469" s="176"/>
      <c r="D469" s="132"/>
      <c r="E469" s="6"/>
      <c r="F469" s="5"/>
      <c r="G469" s="5"/>
      <c r="H469" s="4"/>
      <c r="I469" s="7"/>
      <c r="J469" s="4"/>
      <c r="K469" s="8"/>
      <c r="L469" s="9"/>
      <c r="M469" s="64"/>
      <c r="N469" s="7"/>
      <c r="O469" s="57"/>
      <c r="P469" s="11"/>
      <c r="Q469" s="4"/>
      <c r="R469" s="11"/>
      <c r="S469" s="11"/>
      <c r="T469" s="5"/>
      <c r="U469" s="6"/>
      <c r="V469" s="5"/>
      <c r="W469" s="228"/>
      <c r="X469" s="237"/>
      <c r="Y469" s="145"/>
      <c r="Z469" s="160"/>
      <c r="AA469" s="168"/>
      <c r="AB469" s="160"/>
      <c r="AC469" s="168"/>
      <c r="AD469" s="160"/>
      <c r="AE469" s="168"/>
      <c r="AF469" s="160"/>
      <c r="AG469" s="168"/>
      <c r="AH469" s="160"/>
      <c r="AI469" s="151"/>
      <c r="AJ469" s="12"/>
    </row>
    <row r="470" spans="2:36" x14ac:dyDescent="0.25">
      <c r="B470" s="139"/>
      <c r="C470" s="176"/>
      <c r="D470" s="132"/>
      <c r="E470" s="6"/>
      <c r="F470" s="5"/>
      <c r="G470" s="5"/>
      <c r="H470" s="4"/>
      <c r="I470" s="7"/>
      <c r="J470" s="4"/>
      <c r="K470" s="8"/>
      <c r="L470" s="9"/>
      <c r="M470" s="64"/>
      <c r="N470" s="7"/>
      <c r="O470" s="6"/>
      <c r="P470" s="11"/>
      <c r="Q470" s="4"/>
      <c r="R470" s="11"/>
      <c r="S470" s="11"/>
      <c r="T470" s="5"/>
      <c r="U470" s="6"/>
      <c r="V470" s="5"/>
      <c r="W470" s="230"/>
      <c r="X470" s="237"/>
      <c r="Y470" s="145"/>
      <c r="Z470" s="160"/>
      <c r="AA470" s="168"/>
      <c r="AB470" s="160"/>
      <c r="AC470" s="168"/>
      <c r="AD470" s="160"/>
      <c r="AE470" s="168"/>
      <c r="AF470" s="160"/>
      <c r="AG470" s="168"/>
      <c r="AH470" s="160"/>
      <c r="AI470" s="151"/>
      <c r="AJ470" s="12"/>
    </row>
    <row r="471" spans="2:36" x14ac:dyDescent="0.25">
      <c r="B471" s="139"/>
      <c r="C471" s="176"/>
      <c r="D471" s="132"/>
      <c r="E471" s="6"/>
      <c r="F471" s="5"/>
      <c r="G471" s="5"/>
      <c r="H471" s="4"/>
      <c r="I471" s="7"/>
      <c r="J471" s="4"/>
      <c r="K471" s="8"/>
      <c r="L471" s="9"/>
      <c r="M471" s="64"/>
      <c r="N471" s="7"/>
      <c r="O471" s="69"/>
      <c r="P471" s="11"/>
      <c r="Q471" s="4"/>
      <c r="R471" s="11"/>
      <c r="S471" s="11"/>
      <c r="T471" s="5"/>
      <c r="U471" s="6"/>
      <c r="V471" s="5"/>
      <c r="W471" s="230"/>
      <c r="X471" s="237"/>
      <c r="Y471" s="145"/>
      <c r="Z471" s="160"/>
      <c r="AA471" s="168"/>
      <c r="AB471" s="160"/>
      <c r="AC471" s="168"/>
      <c r="AD471" s="160"/>
      <c r="AE471" s="168"/>
      <c r="AF471" s="160"/>
      <c r="AG471" s="168"/>
      <c r="AH471" s="160"/>
      <c r="AI471" s="151"/>
      <c r="AJ471" s="12"/>
    </row>
    <row r="472" spans="2:36" x14ac:dyDescent="0.25">
      <c r="B472" s="139"/>
      <c r="C472" s="176"/>
      <c r="D472" s="130"/>
      <c r="E472" s="55"/>
      <c r="F472" s="54"/>
      <c r="G472" s="54"/>
      <c r="H472" s="56"/>
      <c r="I472" s="57"/>
      <c r="J472" s="56"/>
      <c r="K472" s="58"/>
      <c r="L472" s="59"/>
      <c r="M472" s="64"/>
      <c r="N472" s="57"/>
      <c r="O472" s="55"/>
      <c r="P472" s="61"/>
      <c r="Q472" s="56"/>
      <c r="R472" s="61"/>
      <c r="S472" s="61"/>
      <c r="T472" s="54"/>
      <c r="U472" s="55"/>
      <c r="V472" s="54"/>
      <c r="W472" s="228"/>
      <c r="X472" s="235"/>
      <c r="Y472" s="144"/>
      <c r="Z472" s="158"/>
      <c r="AA472" s="167"/>
      <c r="AB472" s="158"/>
      <c r="AC472" s="167"/>
      <c r="AD472" s="158"/>
      <c r="AE472" s="167"/>
      <c r="AF472" s="158"/>
      <c r="AG472" s="167"/>
      <c r="AH472" s="158"/>
      <c r="AI472" s="149"/>
      <c r="AJ472" s="62"/>
    </row>
    <row r="473" spans="2:36" x14ac:dyDescent="0.25">
      <c r="B473" s="140"/>
      <c r="C473" s="177"/>
      <c r="D473" s="133"/>
      <c r="E473" s="38"/>
      <c r="F473" s="37"/>
      <c r="G473" s="37"/>
      <c r="H473" s="39"/>
      <c r="I473" s="40"/>
      <c r="J473" s="39"/>
      <c r="K473" s="41"/>
      <c r="L473" s="42"/>
      <c r="M473" s="65"/>
      <c r="N473" s="40"/>
      <c r="O473" s="57"/>
      <c r="P473" s="43"/>
      <c r="Q473" s="39"/>
      <c r="R473" s="43"/>
      <c r="S473" s="43"/>
      <c r="T473" s="37"/>
      <c r="U473" s="38"/>
      <c r="V473" s="37"/>
      <c r="W473" s="228"/>
      <c r="X473" s="238"/>
      <c r="Y473" s="146"/>
      <c r="Z473" s="162"/>
      <c r="AA473" s="169"/>
      <c r="AB473" s="162"/>
      <c r="AC473" s="169"/>
      <c r="AD473" s="162"/>
      <c r="AE473" s="169"/>
      <c r="AF473" s="162"/>
      <c r="AG473" s="169"/>
      <c r="AH473" s="162"/>
      <c r="AI473" s="154"/>
      <c r="AJ473" s="44"/>
    </row>
    <row r="474" spans="2:36" x14ac:dyDescent="0.25">
      <c r="B474" s="139"/>
      <c r="C474" s="176"/>
      <c r="D474" s="132"/>
      <c r="E474" s="6"/>
      <c r="F474" s="5"/>
      <c r="G474" s="5"/>
      <c r="H474" s="4"/>
      <c r="I474" s="7"/>
      <c r="J474" s="4"/>
      <c r="K474" s="8"/>
      <c r="L474" s="9"/>
      <c r="M474" s="64"/>
      <c r="N474" s="7"/>
      <c r="O474" s="69"/>
      <c r="P474" s="11"/>
      <c r="Q474" s="4"/>
      <c r="R474" s="11"/>
      <c r="S474" s="11"/>
      <c r="T474" s="5"/>
      <c r="U474" s="6"/>
      <c r="V474" s="5"/>
      <c r="W474" s="230"/>
      <c r="X474" s="237"/>
      <c r="Y474" s="145"/>
      <c r="Z474" s="160"/>
      <c r="AA474" s="168"/>
      <c r="AB474" s="160"/>
      <c r="AC474" s="168"/>
      <c r="AD474" s="160"/>
      <c r="AE474" s="168"/>
      <c r="AF474" s="160"/>
      <c r="AG474" s="168"/>
      <c r="AH474" s="160"/>
      <c r="AI474" s="151"/>
      <c r="AJ474" s="12"/>
    </row>
    <row r="475" spans="2:36" x14ac:dyDescent="0.25">
      <c r="B475" s="139"/>
      <c r="C475" s="176"/>
      <c r="D475" s="130"/>
      <c r="E475" s="55"/>
      <c r="F475" s="54"/>
      <c r="G475" s="54"/>
      <c r="H475" s="56"/>
      <c r="I475" s="57"/>
      <c r="J475" s="56"/>
      <c r="K475" s="58"/>
      <c r="L475" s="59"/>
      <c r="M475" s="64"/>
      <c r="N475" s="57"/>
      <c r="O475" s="57"/>
      <c r="P475" s="61"/>
      <c r="Q475" s="56"/>
      <c r="R475" s="61"/>
      <c r="S475" s="61"/>
      <c r="T475" s="54"/>
      <c r="U475" s="55"/>
      <c r="V475" s="54"/>
      <c r="W475" s="228"/>
      <c r="X475" s="235"/>
      <c r="Y475" s="144"/>
      <c r="Z475" s="158"/>
      <c r="AA475" s="167"/>
      <c r="AB475" s="158"/>
      <c r="AC475" s="167"/>
      <c r="AD475" s="158"/>
      <c r="AE475" s="167"/>
      <c r="AF475" s="158"/>
      <c r="AG475" s="167"/>
      <c r="AH475" s="158"/>
      <c r="AI475" s="149"/>
      <c r="AJ475" s="62"/>
    </row>
    <row r="476" spans="2:36" x14ac:dyDescent="0.25">
      <c r="B476" s="139"/>
      <c r="C476" s="176"/>
      <c r="D476" s="132"/>
      <c r="E476" s="6"/>
      <c r="F476" s="5"/>
      <c r="G476" s="5"/>
      <c r="H476" s="4"/>
      <c r="I476" s="7"/>
      <c r="J476" s="4"/>
      <c r="K476" s="8"/>
      <c r="L476" s="9"/>
      <c r="M476" s="64"/>
      <c r="N476" s="7"/>
      <c r="O476" s="57"/>
      <c r="P476" s="11"/>
      <c r="Q476" s="4"/>
      <c r="R476" s="11"/>
      <c r="S476" s="11"/>
      <c r="T476" s="5"/>
      <c r="U476" s="6"/>
      <c r="V476" s="5"/>
      <c r="W476" s="228"/>
      <c r="X476" s="237"/>
      <c r="Y476" s="145"/>
      <c r="Z476" s="160"/>
      <c r="AA476" s="168"/>
      <c r="AB476" s="160"/>
      <c r="AC476" s="168"/>
      <c r="AD476" s="160"/>
      <c r="AE476" s="168"/>
      <c r="AF476" s="160"/>
      <c r="AG476" s="168"/>
      <c r="AH476" s="160"/>
      <c r="AI476" s="151"/>
      <c r="AJ476" s="12"/>
    </row>
    <row r="477" spans="2:36" x14ac:dyDescent="0.25">
      <c r="B477" s="139"/>
      <c r="C477" s="176"/>
      <c r="D477" s="130"/>
      <c r="E477" s="55"/>
      <c r="F477" s="54"/>
      <c r="G477" s="54"/>
      <c r="H477" s="56"/>
      <c r="I477" s="57"/>
      <c r="J477" s="56"/>
      <c r="K477" s="58"/>
      <c r="L477" s="59"/>
      <c r="M477" s="64"/>
      <c r="N477" s="57"/>
      <c r="O477" s="57"/>
      <c r="P477" s="61"/>
      <c r="Q477" s="56"/>
      <c r="R477" s="61"/>
      <c r="S477" s="61"/>
      <c r="T477" s="54"/>
      <c r="U477" s="55"/>
      <c r="V477" s="54"/>
      <c r="W477" s="228"/>
      <c r="X477" s="235"/>
      <c r="Y477" s="144"/>
      <c r="Z477" s="158"/>
      <c r="AA477" s="167"/>
      <c r="AB477" s="158"/>
      <c r="AC477" s="167"/>
      <c r="AD477" s="158"/>
      <c r="AE477" s="167"/>
      <c r="AF477" s="158"/>
      <c r="AG477" s="167"/>
      <c r="AH477" s="158"/>
      <c r="AI477" s="149"/>
      <c r="AJ477" s="62"/>
    </row>
    <row r="478" spans="2:36" x14ac:dyDescent="0.25">
      <c r="B478" s="139"/>
      <c r="C478" s="176"/>
      <c r="D478" s="132"/>
      <c r="E478" s="6"/>
      <c r="F478" s="5"/>
      <c r="G478" s="5"/>
      <c r="H478" s="4"/>
      <c r="I478" s="7"/>
      <c r="J478" s="4"/>
      <c r="K478" s="8"/>
      <c r="L478" s="9"/>
      <c r="M478" s="64"/>
      <c r="N478" s="7"/>
      <c r="O478" s="69"/>
      <c r="P478" s="11"/>
      <c r="Q478" s="4"/>
      <c r="R478" s="11"/>
      <c r="S478" s="11"/>
      <c r="T478" s="5"/>
      <c r="U478" s="6"/>
      <c r="V478" s="5"/>
      <c r="W478" s="230"/>
      <c r="X478" s="237"/>
      <c r="Y478" s="145"/>
      <c r="Z478" s="160"/>
      <c r="AA478" s="168"/>
      <c r="AB478" s="160"/>
      <c r="AC478" s="168"/>
      <c r="AD478" s="160"/>
      <c r="AE478" s="168"/>
      <c r="AF478" s="160"/>
      <c r="AG478" s="168"/>
      <c r="AH478" s="160"/>
      <c r="AI478" s="151"/>
      <c r="AJ478" s="12"/>
    </row>
    <row r="479" spans="2:36" x14ac:dyDescent="0.25">
      <c r="B479" s="139"/>
      <c r="C479" s="176"/>
      <c r="D479" s="132"/>
      <c r="E479" s="6"/>
      <c r="F479" s="5"/>
      <c r="G479" s="5"/>
      <c r="H479" s="4"/>
      <c r="I479" s="7"/>
      <c r="J479" s="4"/>
      <c r="K479" s="8"/>
      <c r="L479" s="9"/>
      <c r="M479" s="64"/>
      <c r="N479" s="7"/>
      <c r="O479" s="69"/>
      <c r="P479" s="11"/>
      <c r="Q479" s="4"/>
      <c r="R479" s="11"/>
      <c r="S479" s="11"/>
      <c r="T479" s="5"/>
      <c r="U479" s="6"/>
      <c r="V479" s="5"/>
      <c r="W479" s="230"/>
      <c r="X479" s="237"/>
      <c r="Y479" s="145"/>
      <c r="Z479" s="160"/>
      <c r="AA479" s="168"/>
      <c r="AB479" s="160"/>
      <c r="AC479" s="168"/>
      <c r="AD479" s="160"/>
      <c r="AE479" s="168"/>
      <c r="AF479" s="160"/>
      <c r="AG479" s="168"/>
      <c r="AH479" s="160"/>
      <c r="AI479" s="151"/>
      <c r="AJ479" s="12"/>
    </row>
    <row r="480" spans="2:36" x14ac:dyDescent="0.25">
      <c r="B480" s="139"/>
      <c r="C480" s="176"/>
      <c r="D480" s="130"/>
      <c r="E480" s="55"/>
      <c r="F480" s="54"/>
      <c r="G480" s="54"/>
      <c r="H480" s="56"/>
      <c r="I480" s="57"/>
      <c r="J480" s="56"/>
      <c r="K480" s="58"/>
      <c r="L480" s="59"/>
      <c r="M480" s="64"/>
      <c r="N480" s="57"/>
      <c r="O480" s="57"/>
      <c r="P480" s="61"/>
      <c r="Q480" s="56"/>
      <c r="R480" s="61"/>
      <c r="S480" s="61"/>
      <c r="T480" s="54"/>
      <c r="U480" s="55"/>
      <c r="V480" s="54"/>
      <c r="W480" s="228"/>
      <c r="X480" s="235"/>
      <c r="Y480" s="144"/>
      <c r="Z480" s="158"/>
      <c r="AA480" s="167"/>
      <c r="AB480" s="158"/>
      <c r="AC480" s="167"/>
      <c r="AD480" s="158"/>
      <c r="AE480" s="167"/>
      <c r="AF480" s="158"/>
      <c r="AG480" s="167"/>
      <c r="AH480" s="158"/>
      <c r="AI480" s="149"/>
      <c r="AJ480" s="62"/>
    </row>
    <row r="481" spans="2:36" x14ac:dyDescent="0.25">
      <c r="B481" s="139"/>
      <c r="C481" s="176"/>
      <c r="D481" s="132"/>
      <c r="E481" s="6"/>
      <c r="F481" s="5"/>
      <c r="G481" s="5"/>
      <c r="H481" s="4"/>
      <c r="I481" s="7"/>
      <c r="J481" s="4"/>
      <c r="K481" s="8"/>
      <c r="L481" s="9"/>
      <c r="M481" s="64"/>
      <c r="N481" s="7"/>
      <c r="O481" s="57"/>
      <c r="P481" s="11"/>
      <c r="Q481" s="4"/>
      <c r="R481" s="11"/>
      <c r="S481" s="11"/>
      <c r="T481" s="5"/>
      <c r="U481" s="6"/>
      <c r="V481" s="5"/>
      <c r="W481" s="228"/>
      <c r="X481" s="237"/>
      <c r="Y481" s="145"/>
      <c r="Z481" s="160"/>
      <c r="AA481" s="168"/>
      <c r="AB481" s="160"/>
      <c r="AC481" s="168"/>
      <c r="AD481" s="160"/>
      <c r="AE481" s="168"/>
      <c r="AF481" s="160"/>
      <c r="AG481" s="168"/>
      <c r="AH481" s="160"/>
      <c r="AI481" s="151"/>
      <c r="AJ481" s="12"/>
    </row>
    <row r="482" spans="2:36" x14ac:dyDescent="0.25">
      <c r="B482" s="139"/>
      <c r="C482" s="176"/>
      <c r="D482" s="132"/>
      <c r="E482" s="6"/>
      <c r="F482" s="5"/>
      <c r="G482" s="5"/>
      <c r="H482" s="4"/>
      <c r="I482" s="7"/>
      <c r="J482" s="4"/>
      <c r="K482" s="8"/>
      <c r="L482" s="9"/>
      <c r="M482" s="64"/>
      <c r="N482" s="7"/>
      <c r="O482" s="7"/>
      <c r="P482" s="11"/>
      <c r="Q482" s="4"/>
      <c r="R482" s="11"/>
      <c r="S482" s="11"/>
      <c r="T482" s="5"/>
      <c r="U482" s="6"/>
      <c r="V482" s="5"/>
      <c r="W482" s="230"/>
      <c r="X482" s="237"/>
      <c r="Y482" s="145"/>
      <c r="Z482" s="160"/>
      <c r="AA482" s="168"/>
      <c r="AB482" s="160"/>
      <c r="AC482" s="168"/>
      <c r="AD482" s="160"/>
      <c r="AE482" s="168"/>
      <c r="AF482" s="160"/>
      <c r="AG482" s="168"/>
      <c r="AH482" s="160"/>
      <c r="AI482" s="151"/>
      <c r="AJ482" s="12"/>
    </row>
    <row r="483" spans="2:36" x14ac:dyDescent="0.25">
      <c r="B483" s="139"/>
      <c r="C483" s="176"/>
      <c r="D483" s="132"/>
      <c r="E483" s="6"/>
      <c r="F483" s="5"/>
      <c r="G483" s="5"/>
      <c r="H483" s="4"/>
      <c r="I483" s="7"/>
      <c r="J483" s="4"/>
      <c r="K483" s="8"/>
      <c r="L483" s="9"/>
      <c r="M483" s="64"/>
      <c r="N483" s="7"/>
      <c r="O483" s="57"/>
      <c r="P483" s="11"/>
      <c r="Q483" s="4"/>
      <c r="R483" s="11"/>
      <c r="S483" s="11"/>
      <c r="T483" s="5"/>
      <c r="U483" s="6"/>
      <c r="V483" s="5"/>
      <c r="W483" s="228"/>
      <c r="X483" s="237"/>
      <c r="Y483" s="145"/>
      <c r="Z483" s="160"/>
      <c r="AA483" s="168"/>
      <c r="AB483" s="160"/>
      <c r="AC483" s="168"/>
      <c r="AD483" s="160"/>
      <c r="AE483" s="168"/>
      <c r="AF483" s="160"/>
      <c r="AG483" s="168"/>
      <c r="AH483" s="160"/>
      <c r="AI483" s="151"/>
      <c r="AJ483" s="12"/>
    </row>
    <row r="484" spans="2:36" x14ac:dyDescent="0.25">
      <c r="B484" s="139"/>
      <c r="C484" s="176"/>
      <c r="D484" s="132"/>
      <c r="E484" s="6"/>
      <c r="F484" s="5"/>
      <c r="G484" s="5"/>
      <c r="H484" s="4"/>
      <c r="I484" s="7"/>
      <c r="J484" s="4"/>
      <c r="K484" s="8"/>
      <c r="L484" s="9"/>
      <c r="M484" s="64"/>
      <c r="N484" s="7"/>
      <c r="O484" s="57"/>
      <c r="P484" s="11"/>
      <c r="Q484" s="4"/>
      <c r="R484" s="11"/>
      <c r="S484" s="11"/>
      <c r="T484" s="5"/>
      <c r="U484" s="6"/>
      <c r="V484" s="5"/>
      <c r="W484" s="228"/>
      <c r="X484" s="237"/>
      <c r="Y484" s="145"/>
      <c r="Z484" s="160"/>
      <c r="AA484" s="168"/>
      <c r="AB484" s="160"/>
      <c r="AC484" s="168"/>
      <c r="AD484" s="160"/>
      <c r="AE484" s="168"/>
      <c r="AF484" s="160"/>
      <c r="AG484" s="168"/>
      <c r="AH484" s="160"/>
      <c r="AI484" s="151"/>
      <c r="AJ484" s="12"/>
    </row>
    <row r="485" spans="2:36" x14ac:dyDescent="0.25">
      <c r="B485" s="139"/>
      <c r="C485" s="176"/>
      <c r="D485" s="132"/>
      <c r="E485" s="6"/>
      <c r="F485" s="5"/>
      <c r="G485" s="5"/>
      <c r="H485" s="4"/>
      <c r="I485" s="7"/>
      <c r="J485" s="4"/>
      <c r="K485" s="8"/>
      <c r="L485" s="9"/>
      <c r="M485" s="64"/>
      <c r="N485" s="7"/>
      <c r="O485" s="57"/>
      <c r="P485" s="11"/>
      <c r="Q485" s="4"/>
      <c r="R485" s="11"/>
      <c r="S485" s="11"/>
      <c r="T485" s="5"/>
      <c r="U485" s="6"/>
      <c r="V485" s="5"/>
      <c r="W485" s="228"/>
      <c r="X485" s="237"/>
      <c r="Y485" s="145"/>
      <c r="Z485" s="160"/>
      <c r="AA485" s="168"/>
      <c r="AB485" s="160"/>
      <c r="AC485" s="168"/>
      <c r="AD485" s="160"/>
      <c r="AE485" s="168"/>
      <c r="AF485" s="160"/>
      <c r="AG485" s="168"/>
      <c r="AH485" s="160"/>
      <c r="AI485" s="151"/>
      <c r="AJ485" s="12"/>
    </row>
    <row r="486" spans="2:36" x14ac:dyDescent="0.25">
      <c r="B486" s="139"/>
      <c r="C486" s="176"/>
      <c r="D486" s="132"/>
      <c r="E486" s="6"/>
      <c r="F486" s="5"/>
      <c r="G486" s="5"/>
      <c r="H486" s="4"/>
      <c r="I486" s="7"/>
      <c r="J486" s="4"/>
      <c r="K486" s="8"/>
      <c r="L486" s="9"/>
      <c r="M486" s="64"/>
      <c r="N486" s="7"/>
      <c r="O486" s="6"/>
      <c r="P486" s="11"/>
      <c r="Q486" s="4"/>
      <c r="R486" s="11"/>
      <c r="S486" s="11"/>
      <c r="T486" s="5"/>
      <c r="U486" s="6"/>
      <c r="V486" s="5"/>
      <c r="W486" s="230"/>
      <c r="X486" s="237"/>
      <c r="Y486" s="145"/>
      <c r="Z486" s="160"/>
      <c r="AA486" s="168"/>
      <c r="AB486" s="160"/>
      <c r="AC486" s="168"/>
      <c r="AD486" s="160"/>
      <c r="AE486" s="168"/>
      <c r="AF486" s="160"/>
      <c r="AG486" s="168"/>
      <c r="AH486" s="160"/>
      <c r="AI486" s="151"/>
      <c r="AJ486" s="12"/>
    </row>
    <row r="487" spans="2:36" x14ac:dyDescent="0.25">
      <c r="B487" s="139"/>
      <c r="C487" s="176"/>
      <c r="D487" s="130"/>
      <c r="E487" s="55"/>
      <c r="F487" s="54"/>
      <c r="G487" s="54"/>
      <c r="H487" s="56"/>
      <c r="I487" s="57"/>
      <c r="J487" s="56"/>
      <c r="K487" s="58"/>
      <c r="L487" s="59"/>
      <c r="M487" s="64"/>
      <c r="N487" s="57"/>
      <c r="O487" s="57"/>
      <c r="P487" s="61"/>
      <c r="Q487" s="56"/>
      <c r="R487" s="61"/>
      <c r="S487" s="61"/>
      <c r="T487" s="54"/>
      <c r="U487" s="55"/>
      <c r="V487" s="54"/>
      <c r="W487" s="228"/>
      <c r="X487" s="235"/>
      <c r="Y487" s="144"/>
      <c r="Z487" s="158"/>
      <c r="AA487" s="167"/>
      <c r="AB487" s="158"/>
      <c r="AC487" s="167"/>
      <c r="AD487" s="158"/>
      <c r="AE487" s="167"/>
      <c r="AF487" s="158"/>
      <c r="AG487" s="167"/>
      <c r="AH487" s="158"/>
      <c r="AI487" s="149"/>
      <c r="AJ487" s="62"/>
    </row>
    <row r="488" spans="2:36" x14ac:dyDescent="0.25">
      <c r="B488" s="139"/>
      <c r="C488" s="176"/>
      <c r="D488" s="132"/>
      <c r="E488" s="6"/>
      <c r="F488" s="5"/>
      <c r="G488" s="5"/>
      <c r="H488" s="4"/>
      <c r="I488" s="7"/>
      <c r="J488" s="4"/>
      <c r="K488" s="8"/>
      <c r="L488" s="9"/>
      <c r="M488" s="64"/>
      <c r="N488" s="7"/>
      <c r="O488" s="57"/>
      <c r="P488" s="11"/>
      <c r="Q488" s="4"/>
      <c r="R488" s="11"/>
      <c r="S488" s="11"/>
      <c r="T488" s="5"/>
      <c r="U488" s="6"/>
      <c r="V488" s="5"/>
      <c r="W488" s="228"/>
      <c r="X488" s="237"/>
      <c r="Y488" s="145"/>
      <c r="Z488" s="160"/>
      <c r="AA488" s="168"/>
      <c r="AB488" s="160"/>
      <c r="AC488" s="168"/>
      <c r="AD488" s="160"/>
      <c r="AE488" s="168"/>
      <c r="AF488" s="160"/>
      <c r="AG488" s="168"/>
      <c r="AH488" s="160"/>
      <c r="AI488" s="151"/>
      <c r="AJ488" s="12"/>
    </row>
    <row r="489" spans="2:36" x14ac:dyDescent="0.25">
      <c r="B489" s="139"/>
      <c r="C489" s="176"/>
      <c r="D489" s="130"/>
      <c r="E489" s="55"/>
      <c r="F489" s="54"/>
      <c r="G489" s="54"/>
      <c r="H489" s="56"/>
      <c r="I489" s="57"/>
      <c r="J489" s="56"/>
      <c r="K489" s="58"/>
      <c r="L489" s="59"/>
      <c r="M489" s="64"/>
      <c r="N489" s="57"/>
      <c r="O489" s="55"/>
      <c r="P489" s="61"/>
      <c r="Q489" s="56"/>
      <c r="R489" s="61"/>
      <c r="S489" s="61"/>
      <c r="T489" s="54"/>
      <c r="U489" s="55"/>
      <c r="V489" s="54"/>
      <c r="W489" s="228"/>
      <c r="X489" s="235"/>
      <c r="Y489" s="144"/>
      <c r="Z489" s="158"/>
      <c r="AA489" s="167"/>
      <c r="AB489" s="158"/>
      <c r="AC489" s="167"/>
      <c r="AD489" s="158"/>
      <c r="AE489" s="167"/>
      <c r="AF489" s="158"/>
      <c r="AG489" s="167"/>
      <c r="AH489" s="158"/>
      <c r="AI489" s="149"/>
      <c r="AJ489" s="62"/>
    </row>
    <row r="490" spans="2:36" x14ac:dyDescent="0.25">
      <c r="B490" s="139"/>
      <c r="C490" s="176"/>
      <c r="D490" s="132"/>
      <c r="E490" s="6"/>
      <c r="F490" s="5"/>
      <c r="G490" s="5"/>
      <c r="H490" s="4"/>
      <c r="I490" s="7"/>
      <c r="J490" s="4"/>
      <c r="K490" s="8"/>
      <c r="L490" s="9"/>
      <c r="M490" s="64"/>
      <c r="N490" s="7"/>
      <c r="O490" s="6"/>
      <c r="P490" s="11"/>
      <c r="Q490" s="4"/>
      <c r="R490" s="11"/>
      <c r="S490" s="11"/>
      <c r="T490" s="5"/>
      <c r="U490" s="6"/>
      <c r="V490" s="5"/>
      <c r="W490" s="230"/>
      <c r="X490" s="237"/>
      <c r="Y490" s="145"/>
      <c r="Z490" s="160"/>
      <c r="AA490" s="168"/>
      <c r="AB490" s="160"/>
      <c r="AC490" s="168"/>
      <c r="AD490" s="160"/>
      <c r="AE490" s="168"/>
      <c r="AF490" s="160"/>
      <c r="AG490" s="168"/>
      <c r="AH490" s="160"/>
      <c r="AI490" s="151"/>
      <c r="AJ490" s="12"/>
    </row>
    <row r="491" spans="2:36" x14ac:dyDescent="0.25">
      <c r="B491" s="139"/>
      <c r="C491" s="176"/>
      <c r="D491" s="130"/>
      <c r="E491" s="55"/>
      <c r="F491" s="54"/>
      <c r="G491" s="54"/>
      <c r="H491" s="56"/>
      <c r="I491" s="57"/>
      <c r="J491" s="56"/>
      <c r="K491" s="58"/>
      <c r="L491" s="59"/>
      <c r="M491" s="64"/>
      <c r="N491" s="57"/>
      <c r="O491" s="55"/>
      <c r="P491" s="61"/>
      <c r="Q491" s="56"/>
      <c r="R491" s="61"/>
      <c r="S491" s="61"/>
      <c r="T491" s="54"/>
      <c r="U491" s="55"/>
      <c r="V491" s="54"/>
      <c r="W491" s="228"/>
      <c r="X491" s="235"/>
      <c r="Y491" s="144"/>
      <c r="Z491" s="158"/>
      <c r="AA491" s="167"/>
      <c r="AB491" s="158"/>
      <c r="AC491" s="167"/>
      <c r="AD491" s="158"/>
      <c r="AE491" s="167"/>
      <c r="AF491" s="158"/>
      <c r="AG491" s="167"/>
      <c r="AH491" s="158"/>
      <c r="AI491" s="149"/>
      <c r="AJ491" s="62"/>
    </row>
    <row r="492" spans="2:36" x14ac:dyDescent="0.25">
      <c r="B492" s="139"/>
      <c r="C492" s="176"/>
      <c r="D492" s="130"/>
      <c r="E492" s="55"/>
      <c r="F492" s="54"/>
      <c r="G492" s="54"/>
      <c r="H492" s="56"/>
      <c r="I492" s="57"/>
      <c r="J492" s="56"/>
      <c r="K492" s="58"/>
      <c r="L492" s="59"/>
      <c r="M492" s="64"/>
      <c r="N492" s="57"/>
      <c r="O492" s="55"/>
      <c r="P492" s="61"/>
      <c r="Q492" s="56"/>
      <c r="R492" s="61"/>
      <c r="S492" s="61"/>
      <c r="T492" s="54"/>
      <c r="U492" s="55"/>
      <c r="V492" s="54"/>
      <c r="W492" s="228"/>
      <c r="X492" s="235"/>
      <c r="Y492" s="144"/>
      <c r="Z492" s="158"/>
      <c r="AA492" s="167"/>
      <c r="AB492" s="158"/>
      <c r="AC492" s="167"/>
      <c r="AD492" s="158"/>
      <c r="AE492" s="167"/>
      <c r="AF492" s="158"/>
      <c r="AG492" s="167"/>
      <c r="AH492" s="158"/>
      <c r="AI492" s="149"/>
      <c r="AJ492" s="62"/>
    </row>
    <row r="493" spans="2:36" x14ac:dyDescent="0.25">
      <c r="B493" s="139"/>
      <c r="C493" s="176"/>
      <c r="D493" s="132"/>
      <c r="E493" s="6"/>
      <c r="F493" s="5"/>
      <c r="G493" s="5"/>
      <c r="H493" s="4"/>
      <c r="I493" s="7"/>
      <c r="J493" s="4"/>
      <c r="K493" s="8"/>
      <c r="L493" s="9"/>
      <c r="M493" s="64"/>
      <c r="N493" s="7"/>
      <c r="O493" s="6"/>
      <c r="P493" s="11"/>
      <c r="Q493" s="4"/>
      <c r="R493" s="11"/>
      <c r="S493" s="11"/>
      <c r="T493" s="5"/>
      <c r="U493" s="6"/>
      <c r="V493" s="5"/>
      <c r="W493" s="230"/>
      <c r="X493" s="237"/>
      <c r="Y493" s="145"/>
      <c r="Z493" s="160"/>
      <c r="AA493" s="168"/>
      <c r="AB493" s="160"/>
      <c r="AC493" s="168"/>
      <c r="AD493" s="160"/>
      <c r="AE493" s="168"/>
      <c r="AF493" s="160"/>
      <c r="AG493" s="168"/>
      <c r="AH493" s="160"/>
      <c r="AI493" s="151"/>
      <c r="AJ493" s="12"/>
    </row>
    <row r="494" spans="2:36" x14ac:dyDescent="0.25">
      <c r="B494" s="139"/>
      <c r="C494" s="176"/>
      <c r="D494" s="130"/>
      <c r="E494" s="55"/>
      <c r="F494" s="54"/>
      <c r="G494" s="54"/>
      <c r="H494" s="56"/>
      <c r="I494" s="57"/>
      <c r="J494" s="56"/>
      <c r="K494" s="58"/>
      <c r="L494" s="59"/>
      <c r="M494" s="64"/>
      <c r="N494" s="57"/>
      <c r="O494" s="57"/>
      <c r="P494" s="61"/>
      <c r="Q494" s="56"/>
      <c r="R494" s="61"/>
      <c r="S494" s="61"/>
      <c r="T494" s="54"/>
      <c r="U494" s="55"/>
      <c r="V494" s="54"/>
      <c r="W494" s="228"/>
      <c r="X494" s="235"/>
      <c r="Y494" s="144"/>
      <c r="Z494" s="158"/>
      <c r="AA494" s="167"/>
      <c r="AB494" s="158"/>
      <c r="AC494" s="167"/>
      <c r="AD494" s="158"/>
      <c r="AE494" s="167"/>
      <c r="AF494" s="158"/>
      <c r="AG494" s="167"/>
      <c r="AH494" s="158"/>
      <c r="AI494" s="149"/>
      <c r="AJ494" s="62"/>
    </row>
    <row r="495" spans="2:36" x14ac:dyDescent="0.25">
      <c r="B495" s="139"/>
      <c r="C495" s="176"/>
      <c r="D495" s="132"/>
      <c r="E495" s="6"/>
      <c r="F495" s="5"/>
      <c r="G495" s="5"/>
      <c r="H495" s="4"/>
      <c r="I495" s="7"/>
      <c r="J495" s="4"/>
      <c r="K495" s="8"/>
      <c r="L495" s="9"/>
      <c r="M495" s="64"/>
      <c r="N495" s="7"/>
      <c r="O495" s="57"/>
      <c r="P495" s="11"/>
      <c r="Q495" s="4"/>
      <c r="R495" s="11"/>
      <c r="S495" s="11"/>
      <c r="T495" s="5"/>
      <c r="U495" s="6"/>
      <c r="V495" s="5"/>
      <c r="W495" s="228"/>
      <c r="X495" s="237"/>
      <c r="Y495" s="145"/>
      <c r="Z495" s="160"/>
      <c r="AA495" s="168"/>
      <c r="AB495" s="160"/>
      <c r="AC495" s="168"/>
      <c r="AD495" s="160"/>
      <c r="AE495" s="168"/>
      <c r="AF495" s="160"/>
      <c r="AG495" s="168"/>
      <c r="AH495" s="160"/>
      <c r="AI495" s="151"/>
      <c r="AJ495" s="12"/>
    </row>
    <row r="496" spans="2:36" x14ac:dyDescent="0.25">
      <c r="B496" s="139"/>
      <c r="C496" s="176"/>
      <c r="D496" s="132"/>
      <c r="E496" s="6"/>
      <c r="F496" s="5"/>
      <c r="G496" s="5"/>
      <c r="H496" s="4"/>
      <c r="I496" s="7"/>
      <c r="J496" s="4"/>
      <c r="K496" s="8"/>
      <c r="L496" s="9"/>
      <c r="M496" s="64"/>
      <c r="N496" s="7"/>
      <c r="O496" s="6"/>
      <c r="P496" s="11"/>
      <c r="Q496" s="4"/>
      <c r="R496" s="11"/>
      <c r="S496" s="11"/>
      <c r="T496" s="5"/>
      <c r="U496" s="6"/>
      <c r="V496" s="5"/>
      <c r="W496" s="230"/>
      <c r="X496" s="237"/>
      <c r="Y496" s="145"/>
      <c r="Z496" s="160"/>
      <c r="AA496" s="168"/>
      <c r="AB496" s="160"/>
      <c r="AC496" s="168"/>
      <c r="AD496" s="160"/>
      <c r="AE496" s="168"/>
      <c r="AF496" s="160"/>
      <c r="AG496" s="168"/>
      <c r="AH496" s="160"/>
      <c r="AI496" s="151"/>
      <c r="AJ496" s="12"/>
    </row>
    <row r="497" spans="2:36" x14ac:dyDescent="0.25">
      <c r="B497" s="139"/>
      <c r="C497" s="176"/>
      <c r="D497" s="132"/>
      <c r="E497" s="6"/>
      <c r="F497" s="5"/>
      <c r="G497" s="5"/>
      <c r="H497" s="4"/>
      <c r="I497" s="7"/>
      <c r="J497" s="4"/>
      <c r="K497" s="8"/>
      <c r="L497" s="9"/>
      <c r="M497" s="64"/>
      <c r="N497" s="7"/>
      <c r="O497" s="6"/>
      <c r="P497" s="11"/>
      <c r="Q497" s="4"/>
      <c r="R497" s="11"/>
      <c r="S497" s="11"/>
      <c r="T497" s="5"/>
      <c r="U497" s="6"/>
      <c r="V497" s="5"/>
      <c r="W497" s="230"/>
      <c r="X497" s="237"/>
      <c r="Y497" s="145"/>
      <c r="Z497" s="160"/>
      <c r="AA497" s="168"/>
      <c r="AB497" s="160"/>
      <c r="AC497" s="168"/>
      <c r="AD497" s="160"/>
      <c r="AE497" s="168"/>
      <c r="AF497" s="160"/>
      <c r="AG497" s="168"/>
      <c r="AH497" s="160"/>
      <c r="AI497" s="151"/>
      <c r="AJ497" s="12"/>
    </row>
    <row r="498" spans="2:36" x14ac:dyDescent="0.25">
      <c r="B498" s="139"/>
      <c r="C498" s="176"/>
      <c r="D498" s="132"/>
      <c r="E498" s="6"/>
      <c r="F498" s="5"/>
      <c r="G498" s="5"/>
      <c r="H498" s="4"/>
      <c r="I498" s="7"/>
      <c r="J498" s="4"/>
      <c r="K498" s="8"/>
      <c r="L498" s="9"/>
      <c r="M498" s="64"/>
      <c r="N498" s="7"/>
      <c r="O498" s="6"/>
      <c r="P498" s="11"/>
      <c r="Q498" s="4"/>
      <c r="R498" s="11"/>
      <c r="S498" s="11"/>
      <c r="T498" s="5"/>
      <c r="U498" s="6"/>
      <c r="V498" s="5"/>
      <c r="W498" s="230"/>
      <c r="X498" s="237"/>
      <c r="Y498" s="145"/>
      <c r="Z498" s="160"/>
      <c r="AA498" s="168"/>
      <c r="AB498" s="160"/>
      <c r="AC498" s="168"/>
      <c r="AD498" s="160"/>
      <c r="AE498" s="168"/>
      <c r="AF498" s="160"/>
      <c r="AG498" s="168"/>
      <c r="AH498" s="160"/>
      <c r="AI498" s="151"/>
      <c r="AJ498" s="12"/>
    </row>
    <row r="499" spans="2:36" x14ac:dyDescent="0.25">
      <c r="B499" s="139"/>
      <c r="C499" s="176"/>
      <c r="D499" s="132"/>
      <c r="E499" s="6"/>
      <c r="F499" s="5"/>
      <c r="G499" s="5"/>
      <c r="H499" s="4"/>
      <c r="I499" s="7"/>
      <c r="J499" s="4"/>
      <c r="K499" s="8"/>
      <c r="L499" s="9"/>
      <c r="M499" s="64"/>
      <c r="N499" s="7"/>
      <c r="O499" s="6"/>
      <c r="P499" s="11"/>
      <c r="Q499" s="4"/>
      <c r="R499" s="11"/>
      <c r="S499" s="11"/>
      <c r="T499" s="5"/>
      <c r="U499" s="6"/>
      <c r="V499" s="5"/>
      <c r="W499" s="230"/>
      <c r="X499" s="237"/>
      <c r="Y499" s="145"/>
      <c r="Z499" s="160"/>
      <c r="AA499" s="168"/>
      <c r="AB499" s="160"/>
      <c r="AC499" s="168"/>
      <c r="AD499" s="160"/>
      <c r="AE499" s="168"/>
      <c r="AF499" s="160"/>
      <c r="AG499" s="168"/>
      <c r="AH499" s="160"/>
      <c r="AI499" s="151"/>
      <c r="AJ499" s="12"/>
    </row>
    <row r="500" spans="2:36" x14ac:dyDescent="0.25">
      <c r="B500" s="139"/>
      <c r="C500" s="176"/>
      <c r="D500" s="132"/>
      <c r="E500" s="6"/>
      <c r="F500" s="5"/>
      <c r="G500" s="5"/>
      <c r="H500" s="4"/>
      <c r="I500" s="7"/>
      <c r="J500" s="4"/>
      <c r="K500" s="8"/>
      <c r="L500" s="9"/>
      <c r="M500" s="64"/>
      <c r="N500" s="7"/>
      <c r="O500" s="57"/>
      <c r="P500" s="11"/>
      <c r="Q500" s="4"/>
      <c r="R500" s="11"/>
      <c r="S500" s="11"/>
      <c r="T500" s="5"/>
      <c r="U500" s="6"/>
      <c r="V500" s="5"/>
      <c r="W500" s="228"/>
      <c r="X500" s="237"/>
      <c r="Y500" s="145"/>
      <c r="Z500" s="160"/>
      <c r="AA500" s="168"/>
      <c r="AB500" s="160"/>
      <c r="AC500" s="168"/>
      <c r="AD500" s="160"/>
      <c r="AE500" s="168"/>
      <c r="AF500" s="160"/>
      <c r="AG500" s="168"/>
      <c r="AH500" s="160"/>
      <c r="AI500" s="151"/>
      <c r="AJ500" s="12"/>
    </row>
    <row r="501" spans="2:36" x14ac:dyDescent="0.25">
      <c r="B501" s="139"/>
      <c r="C501" s="176"/>
      <c r="D501" s="132"/>
      <c r="E501" s="6"/>
      <c r="F501" s="5"/>
      <c r="G501" s="5"/>
      <c r="H501" s="4"/>
      <c r="I501" s="7"/>
      <c r="J501" s="4"/>
      <c r="K501" s="8"/>
      <c r="L501" s="9"/>
      <c r="M501" s="64"/>
      <c r="N501" s="7"/>
      <c r="O501" s="57"/>
      <c r="P501" s="11"/>
      <c r="Q501" s="4"/>
      <c r="R501" s="11"/>
      <c r="S501" s="11"/>
      <c r="T501" s="5"/>
      <c r="U501" s="6"/>
      <c r="V501" s="5"/>
      <c r="W501" s="228"/>
      <c r="X501" s="237"/>
      <c r="Y501" s="145"/>
      <c r="Z501" s="160"/>
      <c r="AA501" s="168"/>
      <c r="AB501" s="160"/>
      <c r="AC501" s="168"/>
      <c r="AD501" s="160"/>
      <c r="AE501" s="168"/>
      <c r="AF501" s="160"/>
      <c r="AG501" s="168"/>
      <c r="AH501" s="160"/>
      <c r="AI501" s="151"/>
      <c r="AJ501" s="12"/>
    </row>
    <row r="502" spans="2:36" x14ac:dyDescent="0.25">
      <c r="B502" s="139"/>
      <c r="C502" s="176"/>
      <c r="D502" s="132"/>
      <c r="E502" s="6"/>
      <c r="F502" s="5"/>
      <c r="G502" s="5"/>
      <c r="H502" s="4"/>
      <c r="I502" s="7"/>
      <c r="J502" s="4"/>
      <c r="K502" s="8"/>
      <c r="L502" s="9"/>
      <c r="M502" s="64"/>
      <c r="N502" s="7"/>
      <c r="O502" s="6"/>
      <c r="P502" s="11"/>
      <c r="Q502" s="4"/>
      <c r="R502" s="11"/>
      <c r="S502" s="11"/>
      <c r="T502" s="5"/>
      <c r="U502" s="6"/>
      <c r="V502" s="5"/>
      <c r="W502" s="230"/>
      <c r="X502" s="237"/>
      <c r="Y502" s="145"/>
      <c r="Z502" s="160"/>
      <c r="AA502" s="168"/>
      <c r="AB502" s="160"/>
      <c r="AC502" s="168"/>
      <c r="AD502" s="160"/>
      <c r="AE502" s="168"/>
      <c r="AF502" s="160"/>
      <c r="AG502" s="168"/>
      <c r="AH502" s="160"/>
      <c r="AI502" s="151"/>
      <c r="AJ502" s="12"/>
    </row>
    <row r="503" spans="2:36" x14ac:dyDescent="0.25">
      <c r="B503" s="139"/>
      <c r="C503" s="176"/>
      <c r="D503" s="132"/>
      <c r="E503" s="6"/>
      <c r="F503" s="5"/>
      <c r="G503" s="5"/>
      <c r="H503" s="4"/>
      <c r="I503" s="7"/>
      <c r="J503" s="4"/>
      <c r="K503" s="8"/>
      <c r="L503" s="9"/>
      <c r="M503" s="10"/>
      <c r="N503" s="7"/>
      <c r="O503" s="6"/>
      <c r="P503" s="11"/>
      <c r="Q503" s="4"/>
      <c r="R503" s="11"/>
      <c r="S503" s="11"/>
      <c r="T503" s="5"/>
      <c r="U503" s="6"/>
      <c r="V503" s="5"/>
      <c r="W503" s="230"/>
      <c r="X503" s="237"/>
      <c r="Y503" s="145"/>
      <c r="Z503" s="160"/>
      <c r="AA503" s="168"/>
      <c r="AB503" s="160"/>
      <c r="AC503" s="168"/>
      <c r="AD503" s="160"/>
      <c r="AE503" s="168"/>
      <c r="AF503" s="160"/>
      <c r="AG503" s="168"/>
      <c r="AH503" s="160"/>
      <c r="AI503" s="151"/>
      <c r="AJ503" s="12"/>
    </row>
    <row r="504" spans="2:36" x14ac:dyDescent="0.25">
      <c r="B504" s="139"/>
      <c r="C504" s="176"/>
      <c r="D504" s="132"/>
      <c r="E504" s="6"/>
      <c r="F504" s="5"/>
      <c r="G504" s="5"/>
      <c r="H504" s="4"/>
      <c r="I504" s="7"/>
      <c r="J504" s="4"/>
      <c r="K504" s="8"/>
      <c r="L504" s="9"/>
      <c r="M504" s="10"/>
      <c r="N504" s="7"/>
      <c r="O504" s="6"/>
      <c r="P504" s="11"/>
      <c r="Q504" s="4"/>
      <c r="R504" s="11"/>
      <c r="S504" s="11"/>
      <c r="T504" s="5"/>
      <c r="U504" s="6"/>
      <c r="V504" s="5"/>
      <c r="W504" s="230"/>
      <c r="X504" s="237"/>
      <c r="Y504" s="145"/>
      <c r="Z504" s="160"/>
      <c r="AA504" s="168"/>
      <c r="AB504" s="160"/>
      <c r="AC504" s="168"/>
      <c r="AD504" s="160"/>
      <c r="AE504" s="168"/>
      <c r="AF504" s="160"/>
      <c r="AG504" s="168"/>
      <c r="AH504" s="160"/>
      <c r="AI504" s="151"/>
      <c r="AJ504" s="12"/>
    </row>
    <row r="505" spans="2:36" x14ac:dyDescent="0.25">
      <c r="B505" s="139"/>
      <c r="C505" s="176"/>
      <c r="D505" s="132"/>
      <c r="E505" s="6"/>
      <c r="F505" s="5"/>
      <c r="G505" s="5"/>
      <c r="H505" s="4"/>
      <c r="I505" s="7"/>
      <c r="J505" s="4"/>
      <c r="K505" s="8"/>
      <c r="L505" s="9"/>
      <c r="M505" s="64"/>
      <c r="N505" s="7"/>
      <c r="O505" s="7"/>
      <c r="P505" s="11"/>
      <c r="Q505" s="4"/>
      <c r="R505" s="11"/>
      <c r="S505" s="11"/>
      <c r="T505" s="5"/>
      <c r="U505" s="6"/>
      <c r="V505" s="5"/>
      <c r="W505" s="230"/>
      <c r="X505" s="237"/>
      <c r="Y505" s="145"/>
      <c r="Z505" s="160"/>
      <c r="AA505" s="168"/>
      <c r="AB505" s="160"/>
      <c r="AC505" s="168"/>
      <c r="AD505" s="160"/>
      <c r="AE505" s="168"/>
      <c r="AF505" s="160"/>
      <c r="AG505" s="168"/>
      <c r="AH505" s="160"/>
      <c r="AI505" s="151"/>
      <c r="AJ505" s="12"/>
    </row>
    <row r="506" spans="2:36" x14ac:dyDescent="0.25">
      <c r="B506" s="139"/>
      <c r="C506" s="176"/>
      <c r="D506" s="132"/>
      <c r="E506" s="6"/>
      <c r="F506" s="5"/>
      <c r="G506" s="5"/>
      <c r="H506" s="4"/>
      <c r="I506" s="7"/>
      <c r="J506" s="4"/>
      <c r="K506" s="8"/>
      <c r="L506" s="9"/>
      <c r="M506" s="64"/>
      <c r="N506" s="7"/>
      <c r="O506" s="6"/>
      <c r="P506" s="11"/>
      <c r="Q506" s="4"/>
      <c r="R506" s="11"/>
      <c r="S506" s="11"/>
      <c r="T506" s="5"/>
      <c r="U506" s="6"/>
      <c r="V506" s="5"/>
      <c r="W506" s="230"/>
      <c r="X506" s="237"/>
      <c r="Y506" s="145"/>
      <c r="Z506" s="160"/>
      <c r="AA506" s="168"/>
      <c r="AB506" s="160"/>
      <c r="AC506" s="168"/>
      <c r="AD506" s="160"/>
      <c r="AE506" s="168"/>
      <c r="AF506" s="160"/>
      <c r="AG506" s="168"/>
      <c r="AH506" s="160"/>
      <c r="AI506" s="151"/>
      <c r="AJ506" s="12"/>
    </row>
    <row r="507" spans="2:36" x14ac:dyDescent="0.25">
      <c r="B507" s="139"/>
      <c r="C507" s="176"/>
      <c r="D507" s="132"/>
      <c r="E507" s="6"/>
      <c r="F507" s="5"/>
      <c r="G507" s="5"/>
      <c r="H507" s="4"/>
      <c r="I507" s="7"/>
      <c r="J507" s="4"/>
      <c r="K507" s="8"/>
      <c r="L507" s="9"/>
      <c r="M507" s="64"/>
      <c r="N507" s="7"/>
      <c r="O507" s="57"/>
      <c r="P507" s="11"/>
      <c r="Q507" s="4"/>
      <c r="R507" s="11"/>
      <c r="S507" s="11"/>
      <c r="T507" s="5"/>
      <c r="U507" s="6"/>
      <c r="V507" s="5"/>
      <c r="W507" s="228"/>
      <c r="X507" s="237"/>
      <c r="Y507" s="145"/>
      <c r="Z507" s="160"/>
      <c r="AA507" s="168"/>
      <c r="AB507" s="160"/>
      <c r="AC507" s="168"/>
      <c r="AD507" s="160"/>
      <c r="AE507" s="168"/>
      <c r="AF507" s="160"/>
      <c r="AG507" s="168"/>
      <c r="AH507" s="160"/>
      <c r="AI507" s="151"/>
      <c r="AJ507" s="12"/>
    </row>
    <row r="508" spans="2:36" x14ac:dyDescent="0.25">
      <c r="B508" s="139"/>
      <c r="C508" s="176"/>
      <c r="D508" s="132"/>
      <c r="E508" s="6"/>
      <c r="F508" s="5"/>
      <c r="G508" s="5"/>
      <c r="H508" s="4"/>
      <c r="I508" s="7"/>
      <c r="J508" s="4"/>
      <c r="K508" s="8"/>
      <c r="L508" s="9"/>
      <c r="M508" s="64"/>
      <c r="N508" s="7"/>
      <c r="O508" s="57"/>
      <c r="P508" s="11"/>
      <c r="Q508" s="4"/>
      <c r="R508" s="11"/>
      <c r="S508" s="11"/>
      <c r="T508" s="5"/>
      <c r="U508" s="6"/>
      <c r="V508" s="5"/>
      <c r="W508" s="228"/>
      <c r="X508" s="237"/>
      <c r="Y508" s="145"/>
      <c r="Z508" s="160"/>
      <c r="AA508" s="168"/>
      <c r="AB508" s="160"/>
      <c r="AC508" s="168"/>
      <c r="AD508" s="160"/>
      <c r="AE508" s="168"/>
      <c r="AF508" s="160"/>
      <c r="AG508" s="168"/>
      <c r="AH508" s="160"/>
      <c r="AI508" s="151"/>
      <c r="AJ508" s="12"/>
    </row>
    <row r="509" spans="2:36" x14ac:dyDescent="0.25">
      <c r="B509" s="139"/>
      <c r="C509" s="176"/>
      <c r="D509" s="132"/>
      <c r="E509" s="6"/>
      <c r="F509" s="5"/>
      <c r="G509" s="5"/>
      <c r="H509" s="4"/>
      <c r="I509" s="7"/>
      <c r="J509" s="4"/>
      <c r="K509" s="8"/>
      <c r="L509" s="9"/>
      <c r="M509" s="64"/>
      <c r="N509" s="7"/>
      <c r="O509" s="69"/>
      <c r="P509" s="11"/>
      <c r="Q509" s="4"/>
      <c r="R509" s="11"/>
      <c r="S509" s="11"/>
      <c r="T509" s="5"/>
      <c r="U509" s="6"/>
      <c r="V509" s="5"/>
      <c r="W509" s="230"/>
      <c r="X509" s="237"/>
      <c r="Y509" s="145"/>
      <c r="Z509" s="160"/>
      <c r="AA509" s="168"/>
      <c r="AB509" s="160"/>
      <c r="AC509" s="168"/>
      <c r="AD509" s="160"/>
      <c r="AE509" s="168"/>
      <c r="AF509" s="160"/>
      <c r="AG509" s="168"/>
      <c r="AH509" s="160"/>
      <c r="AI509" s="151"/>
      <c r="AJ509" s="12"/>
    </row>
    <row r="510" spans="2:36" x14ac:dyDescent="0.25">
      <c r="B510" s="139"/>
      <c r="C510" s="176"/>
      <c r="D510" s="132"/>
      <c r="E510" s="6"/>
      <c r="F510" s="5"/>
      <c r="G510" s="5"/>
      <c r="H510" s="4"/>
      <c r="I510" s="7"/>
      <c r="J510" s="4"/>
      <c r="K510" s="8"/>
      <c r="L510" s="9"/>
      <c r="M510" s="64"/>
      <c r="N510" s="7"/>
      <c r="O510" s="7"/>
      <c r="P510" s="11"/>
      <c r="Q510" s="4"/>
      <c r="R510" s="11"/>
      <c r="S510" s="11"/>
      <c r="T510" s="5"/>
      <c r="U510" s="6"/>
      <c r="V510" s="5"/>
      <c r="W510" s="230"/>
      <c r="X510" s="237"/>
      <c r="Y510" s="145"/>
      <c r="Z510" s="160"/>
      <c r="AA510" s="168"/>
      <c r="AB510" s="160"/>
      <c r="AC510" s="168"/>
      <c r="AD510" s="160"/>
      <c r="AE510" s="168"/>
      <c r="AF510" s="160"/>
      <c r="AG510" s="168"/>
      <c r="AH510" s="160"/>
      <c r="AI510" s="151"/>
      <c r="AJ510" s="12"/>
    </row>
    <row r="511" spans="2:36" x14ac:dyDescent="0.25">
      <c r="B511" s="139"/>
      <c r="C511" s="176"/>
      <c r="D511" s="132"/>
      <c r="E511" s="6"/>
      <c r="F511" s="5"/>
      <c r="G511" s="5"/>
      <c r="H511" s="4"/>
      <c r="I511" s="7"/>
      <c r="J511" s="4"/>
      <c r="K511" s="8"/>
      <c r="L511" s="9"/>
      <c r="M511" s="64"/>
      <c r="N511" s="7"/>
      <c r="O511" s="6"/>
      <c r="P511" s="11"/>
      <c r="Q511" s="4"/>
      <c r="R511" s="11"/>
      <c r="S511" s="11"/>
      <c r="T511" s="5"/>
      <c r="U511" s="6"/>
      <c r="V511" s="5"/>
      <c r="W511" s="230"/>
      <c r="X511" s="237"/>
      <c r="Y511" s="145"/>
      <c r="Z511" s="160"/>
      <c r="AA511" s="168"/>
      <c r="AB511" s="160"/>
      <c r="AC511" s="168"/>
      <c r="AD511" s="160"/>
      <c r="AE511" s="168"/>
      <c r="AF511" s="160"/>
      <c r="AG511" s="168"/>
      <c r="AH511" s="160"/>
      <c r="AI511" s="151"/>
      <c r="AJ511" s="12"/>
    </row>
    <row r="512" spans="2:36" x14ac:dyDescent="0.25">
      <c r="B512" s="139"/>
      <c r="C512" s="176"/>
      <c r="D512" s="132"/>
      <c r="E512" s="6"/>
      <c r="F512" s="5"/>
      <c r="G512" s="5"/>
      <c r="H512" s="4"/>
      <c r="I512" s="7"/>
      <c r="J512" s="4"/>
      <c r="K512" s="8"/>
      <c r="L512" s="9"/>
      <c r="M512" s="64"/>
      <c r="N512" s="7"/>
      <c r="O512" s="6"/>
      <c r="P512" s="11"/>
      <c r="Q512" s="4"/>
      <c r="R512" s="11"/>
      <c r="S512" s="11"/>
      <c r="T512" s="5"/>
      <c r="U512" s="6"/>
      <c r="V512" s="5"/>
      <c r="W512" s="230"/>
      <c r="X512" s="237"/>
      <c r="Y512" s="145"/>
      <c r="Z512" s="160"/>
      <c r="AA512" s="168"/>
      <c r="AB512" s="160"/>
      <c r="AC512" s="168"/>
      <c r="AD512" s="160"/>
      <c r="AE512" s="168"/>
      <c r="AF512" s="160"/>
      <c r="AG512" s="168"/>
      <c r="AH512" s="160"/>
      <c r="AI512" s="151"/>
      <c r="AJ512" s="12"/>
    </row>
    <row r="513" spans="2:36" x14ac:dyDescent="0.25">
      <c r="B513" s="139"/>
      <c r="C513" s="176"/>
      <c r="D513" s="132"/>
      <c r="E513" s="6"/>
      <c r="F513" s="5"/>
      <c r="G513" s="5"/>
      <c r="H513" s="4"/>
      <c r="I513" s="7"/>
      <c r="J513" s="4"/>
      <c r="K513" s="8"/>
      <c r="L513" s="9"/>
      <c r="M513" s="64"/>
      <c r="N513" s="7"/>
      <c r="O513" s="6"/>
      <c r="P513" s="11"/>
      <c r="Q513" s="4"/>
      <c r="R513" s="11"/>
      <c r="S513" s="11"/>
      <c r="T513" s="5"/>
      <c r="U513" s="6"/>
      <c r="V513" s="5"/>
      <c r="W513" s="230"/>
      <c r="X513" s="237"/>
      <c r="Y513" s="145"/>
      <c r="Z513" s="160"/>
      <c r="AA513" s="168"/>
      <c r="AB513" s="160"/>
      <c r="AC513" s="168"/>
      <c r="AD513" s="160"/>
      <c r="AE513" s="168"/>
      <c r="AF513" s="160"/>
      <c r="AG513" s="168"/>
      <c r="AH513" s="160"/>
      <c r="AI513" s="151"/>
      <c r="AJ513" s="12"/>
    </row>
    <row r="514" spans="2:36" x14ac:dyDescent="0.25">
      <c r="B514" s="139"/>
      <c r="C514" s="176"/>
      <c r="D514" s="132"/>
      <c r="E514" s="6"/>
      <c r="F514" s="5"/>
      <c r="G514" s="5"/>
      <c r="H514" s="4"/>
      <c r="I514" s="7"/>
      <c r="J514" s="4"/>
      <c r="K514" s="8"/>
      <c r="L514" s="9"/>
      <c r="M514" s="64"/>
      <c r="N514" s="7"/>
      <c r="O514" s="6"/>
      <c r="P514" s="11"/>
      <c r="Q514" s="4"/>
      <c r="R514" s="11"/>
      <c r="S514" s="11"/>
      <c r="T514" s="5"/>
      <c r="U514" s="6"/>
      <c r="V514" s="5"/>
      <c r="W514" s="230"/>
      <c r="X514" s="237"/>
      <c r="Y514" s="145"/>
      <c r="Z514" s="160"/>
      <c r="AA514" s="168"/>
      <c r="AB514" s="160"/>
      <c r="AC514" s="168"/>
      <c r="AD514" s="160"/>
      <c r="AE514" s="168"/>
      <c r="AF514" s="160"/>
      <c r="AG514" s="168"/>
      <c r="AH514" s="160"/>
      <c r="AI514" s="151"/>
      <c r="AJ514" s="12"/>
    </row>
    <row r="515" spans="2:36" x14ac:dyDescent="0.25">
      <c r="B515" s="139"/>
      <c r="C515" s="176"/>
      <c r="D515" s="132"/>
      <c r="E515" s="6"/>
      <c r="F515" s="5"/>
      <c r="G515" s="5"/>
      <c r="H515" s="4"/>
      <c r="I515" s="7"/>
      <c r="J515" s="4"/>
      <c r="K515" s="8"/>
      <c r="L515" s="9"/>
      <c r="M515" s="64"/>
      <c r="N515" s="7"/>
      <c r="O515" s="57"/>
      <c r="P515" s="11"/>
      <c r="Q515" s="4"/>
      <c r="R515" s="11"/>
      <c r="S515" s="11"/>
      <c r="T515" s="5"/>
      <c r="U515" s="6"/>
      <c r="V515" s="5"/>
      <c r="W515" s="228"/>
      <c r="X515" s="237"/>
      <c r="Y515" s="145"/>
      <c r="Z515" s="160"/>
      <c r="AA515" s="168"/>
      <c r="AB515" s="160"/>
      <c r="AC515" s="168"/>
      <c r="AD515" s="160"/>
      <c r="AE515" s="168"/>
      <c r="AF515" s="160"/>
      <c r="AG515" s="168"/>
      <c r="AH515" s="160"/>
      <c r="AI515" s="151"/>
      <c r="AJ515" s="12"/>
    </row>
    <row r="516" spans="2:36" x14ac:dyDescent="0.25">
      <c r="B516" s="139"/>
      <c r="C516" s="176"/>
      <c r="D516" s="132"/>
      <c r="E516" s="6"/>
      <c r="F516" s="5"/>
      <c r="G516" s="5"/>
      <c r="H516" s="4"/>
      <c r="I516" s="7"/>
      <c r="J516" s="4"/>
      <c r="K516" s="8"/>
      <c r="L516" s="9"/>
      <c r="M516" s="64"/>
      <c r="N516" s="7"/>
      <c r="O516" s="6"/>
      <c r="P516" s="11"/>
      <c r="Q516" s="4"/>
      <c r="R516" s="11"/>
      <c r="S516" s="11"/>
      <c r="T516" s="5"/>
      <c r="U516" s="6"/>
      <c r="V516" s="5"/>
      <c r="W516" s="230"/>
      <c r="X516" s="237"/>
      <c r="Y516" s="145"/>
      <c r="Z516" s="160"/>
      <c r="AA516" s="168"/>
      <c r="AB516" s="160"/>
      <c r="AC516" s="168"/>
      <c r="AD516" s="160"/>
      <c r="AE516" s="168"/>
      <c r="AF516" s="160"/>
      <c r="AG516" s="168"/>
      <c r="AH516" s="160"/>
      <c r="AI516" s="151"/>
      <c r="AJ516" s="12"/>
    </row>
    <row r="517" spans="2:36" x14ac:dyDescent="0.25">
      <c r="B517" s="139"/>
      <c r="C517" s="176"/>
      <c r="D517" s="132"/>
      <c r="E517" s="6"/>
      <c r="F517" s="5"/>
      <c r="G517" s="5"/>
      <c r="H517" s="4"/>
      <c r="I517" s="7"/>
      <c r="J517" s="4"/>
      <c r="K517" s="8"/>
      <c r="L517" s="9"/>
      <c r="M517" s="10"/>
      <c r="N517" s="7"/>
      <c r="O517" s="57"/>
      <c r="P517" s="11"/>
      <c r="Q517" s="4"/>
      <c r="R517" s="11"/>
      <c r="S517" s="11"/>
      <c r="T517" s="5"/>
      <c r="U517" s="6"/>
      <c r="V517" s="5"/>
      <c r="W517" s="228"/>
      <c r="X517" s="237"/>
      <c r="Y517" s="145"/>
      <c r="Z517" s="160"/>
      <c r="AA517" s="168"/>
      <c r="AB517" s="160"/>
      <c r="AC517" s="168"/>
      <c r="AD517" s="160"/>
      <c r="AE517" s="168"/>
      <c r="AF517" s="160"/>
      <c r="AG517" s="168"/>
      <c r="AH517" s="160"/>
      <c r="AI517" s="151"/>
      <c r="AJ517" s="12"/>
    </row>
    <row r="518" spans="2:36" x14ac:dyDescent="0.25">
      <c r="B518" s="139"/>
      <c r="C518" s="176"/>
      <c r="D518" s="132"/>
      <c r="E518" s="6"/>
      <c r="F518" s="5"/>
      <c r="G518" s="5"/>
      <c r="H518" s="4"/>
      <c r="I518" s="7"/>
      <c r="J518" s="4"/>
      <c r="K518" s="8"/>
      <c r="L518" s="9"/>
      <c r="M518" s="10"/>
      <c r="N518" s="7"/>
      <c r="O518" s="57"/>
      <c r="P518" s="11"/>
      <c r="Q518" s="4"/>
      <c r="R518" s="11"/>
      <c r="S518" s="11"/>
      <c r="T518" s="5"/>
      <c r="U518" s="6"/>
      <c r="V518" s="5"/>
      <c r="W518" s="228"/>
      <c r="X518" s="237"/>
      <c r="Y518" s="145"/>
      <c r="Z518" s="160"/>
      <c r="AA518" s="168"/>
      <c r="AB518" s="160"/>
      <c r="AC518" s="168"/>
      <c r="AD518" s="160"/>
      <c r="AE518" s="168"/>
      <c r="AF518" s="160"/>
      <c r="AG518" s="168"/>
      <c r="AH518" s="160"/>
      <c r="AI518" s="151"/>
      <c r="AJ518" s="12"/>
    </row>
    <row r="519" spans="2:36" x14ac:dyDescent="0.25">
      <c r="B519" s="139"/>
      <c r="C519" s="176"/>
      <c r="D519" s="132"/>
      <c r="E519" s="6"/>
      <c r="F519" s="5"/>
      <c r="G519" s="5"/>
      <c r="H519" s="4"/>
      <c r="I519" s="7"/>
      <c r="J519" s="4"/>
      <c r="K519" s="8"/>
      <c r="L519" s="9"/>
      <c r="M519" s="10"/>
      <c r="N519" s="7"/>
      <c r="O519" s="57"/>
      <c r="P519" s="11"/>
      <c r="Q519" s="4"/>
      <c r="R519" s="11"/>
      <c r="S519" s="11"/>
      <c r="T519" s="5"/>
      <c r="U519" s="6"/>
      <c r="V519" s="5"/>
      <c r="W519" s="228"/>
      <c r="X519" s="237"/>
      <c r="Y519" s="145"/>
      <c r="Z519" s="160"/>
      <c r="AA519" s="168"/>
      <c r="AB519" s="160"/>
      <c r="AC519" s="168"/>
      <c r="AD519" s="160"/>
      <c r="AE519" s="168"/>
      <c r="AF519" s="160"/>
      <c r="AG519" s="168"/>
      <c r="AH519" s="160"/>
      <c r="AI519" s="151"/>
      <c r="AJ519" s="12"/>
    </row>
    <row r="520" spans="2:36" x14ac:dyDescent="0.25">
      <c r="B520" s="139"/>
      <c r="C520" s="176"/>
      <c r="D520" s="130"/>
      <c r="E520" s="55"/>
      <c r="F520" s="54"/>
      <c r="G520" s="54"/>
      <c r="H520" s="56"/>
      <c r="I520" s="57"/>
      <c r="J520" s="56"/>
      <c r="K520" s="58"/>
      <c r="L520" s="59"/>
      <c r="M520" s="60"/>
      <c r="N520" s="57"/>
      <c r="O520" s="55"/>
      <c r="P520" s="61"/>
      <c r="Q520" s="56"/>
      <c r="R520" s="61"/>
      <c r="S520" s="61"/>
      <c r="T520" s="54"/>
      <c r="U520" s="55"/>
      <c r="V520" s="54"/>
      <c r="W520" s="228"/>
      <c r="X520" s="235"/>
      <c r="Y520" s="144"/>
      <c r="Z520" s="158"/>
      <c r="AA520" s="167"/>
      <c r="AB520" s="158"/>
      <c r="AC520" s="167"/>
      <c r="AD520" s="158"/>
      <c r="AE520" s="167"/>
      <c r="AF520" s="158"/>
      <c r="AG520" s="167"/>
      <c r="AH520" s="158"/>
      <c r="AI520" s="149"/>
      <c r="AJ520" s="62"/>
    </row>
    <row r="521" spans="2:36" x14ac:dyDescent="0.25">
      <c r="B521" s="139"/>
      <c r="C521" s="176"/>
      <c r="D521" s="132"/>
      <c r="E521" s="6"/>
      <c r="F521" s="5"/>
      <c r="G521" s="5"/>
      <c r="H521" s="4"/>
      <c r="I521" s="7"/>
      <c r="J521" s="4"/>
      <c r="K521" s="8"/>
      <c r="L521" s="9"/>
      <c r="M521" s="64"/>
      <c r="N521" s="7"/>
      <c r="O521" s="6"/>
      <c r="P521" s="11"/>
      <c r="Q521" s="4"/>
      <c r="R521" s="11"/>
      <c r="S521" s="11"/>
      <c r="T521" s="5"/>
      <c r="U521" s="6"/>
      <c r="V521" s="5"/>
      <c r="W521" s="230"/>
      <c r="X521" s="237"/>
      <c r="Y521" s="145"/>
      <c r="Z521" s="160"/>
      <c r="AA521" s="168"/>
      <c r="AB521" s="160"/>
      <c r="AC521" s="168"/>
      <c r="AD521" s="160"/>
      <c r="AE521" s="168"/>
      <c r="AF521" s="160"/>
      <c r="AG521" s="168"/>
      <c r="AH521" s="160"/>
      <c r="AI521" s="151"/>
      <c r="AJ521" s="12"/>
    </row>
    <row r="522" spans="2:36" ht="15.75" thickBot="1" x14ac:dyDescent="0.3">
      <c r="B522" s="141"/>
      <c r="C522" s="178"/>
      <c r="D522" s="134"/>
      <c r="E522" s="14"/>
      <c r="F522" s="13"/>
      <c r="G522" s="13"/>
      <c r="H522" s="15"/>
      <c r="I522" s="16"/>
      <c r="J522" s="15"/>
      <c r="K522" s="17"/>
      <c r="L522" s="18"/>
      <c r="M522" s="19"/>
      <c r="N522" s="16"/>
      <c r="O522" s="14"/>
      <c r="P522" s="20"/>
      <c r="Q522" s="15"/>
      <c r="R522" s="20"/>
      <c r="S522" s="20"/>
      <c r="T522" s="5"/>
      <c r="U522" s="14"/>
      <c r="V522" s="13"/>
      <c r="W522" s="232"/>
      <c r="X522" s="239"/>
      <c r="Y522" s="147"/>
      <c r="Z522" s="164"/>
      <c r="AA522" s="170"/>
      <c r="AB522" s="164"/>
      <c r="AC522" s="170"/>
      <c r="AD522" s="164"/>
      <c r="AE522" s="170"/>
      <c r="AF522" s="164"/>
      <c r="AG522" s="170"/>
      <c r="AH522" s="164"/>
      <c r="AI522" s="156"/>
      <c r="AJ522" s="21"/>
    </row>
    <row r="523" spans="2:36" x14ac:dyDescent="0.25">
      <c r="T523" s="3"/>
    </row>
    <row r="524" spans="2:36" x14ac:dyDescent="0.25">
      <c r="T524" s="3"/>
    </row>
    <row r="525" spans="2:36" x14ac:dyDescent="0.25">
      <c r="T525" s="3"/>
    </row>
    <row r="526" spans="2:36" x14ac:dyDescent="0.25">
      <c r="T526" s="3"/>
    </row>
    <row r="527" spans="2:36" x14ac:dyDescent="0.25">
      <c r="T527" s="3"/>
    </row>
    <row r="528" spans="2:36" x14ac:dyDescent="0.25">
      <c r="T528" s="3"/>
    </row>
    <row r="529" spans="20:20" x14ac:dyDescent="0.25">
      <c r="T529" s="3"/>
    </row>
    <row r="530" spans="20:20" x14ac:dyDescent="0.25">
      <c r="T530" s="3"/>
    </row>
    <row r="531" spans="20:20" x14ac:dyDescent="0.25">
      <c r="T531" s="3"/>
    </row>
    <row r="532" spans="20:20" x14ac:dyDescent="0.25">
      <c r="T532" s="3"/>
    </row>
    <row r="533" spans="20:20" x14ac:dyDescent="0.25">
      <c r="T533" s="3"/>
    </row>
    <row r="534" spans="20:20" x14ac:dyDescent="0.25">
      <c r="T534" s="3"/>
    </row>
    <row r="535" spans="20:20" x14ac:dyDescent="0.25">
      <c r="T535" s="3"/>
    </row>
    <row r="536" spans="20:20" x14ac:dyDescent="0.25">
      <c r="T536" s="3"/>
    </row>
    <row r="537" spans="20:20" x14ac:dyDescent="0.25">
      <c r="T537" s="3"/>
    </row>
    <row r="538" spans="20:20" x14ac:dyDescent="0.25">
      <c r="T538" s="3"/>
    </row>
    <row r="539" spans="20:20" x14ac:dyDescent="0.25">
      <c r="T539" s="3"/>
    </row>
    <row r="540" spans="20:20" x14ac:dyDescent="0.25">
      <c r="T540" s="3"/>
    </row>
    <row r="541" spans="20:20" x14ac:dyDescent="0.25">
      <c r="T541" s="3"/>
    </row>
    <row r="542" spans="20:20" x14ac:dyDescent="0.25">
      <c r="T542" s="3"/>
    </row>
    <row r="543" spans="20:20" x14ac:dyDescent="0.25">
      <c r="T543" s="3"/>
    </row>
    <row r="544" spans="20:20" x14ac:dyDescent="0.25">
      <c r="T544" s="3"/>
    </row>
    <row r="545" spans="20:20" x14ac:dyDescent="0.25">
      <c r="T545" s="3"/>
    </row>
    <row r="546" spans="20:20" x14ac:dyDescent="0.25">
      <c r="T546" s="3"/>
    </row>
    <row r="547" spans="20:20" x14ac:dyDescent="0.25">
      <c r="T547" s="3"/>
    </row>
    <row r="548" spans="20:20" x14ac:dyDescent="0.25">
      <c r="T548" s="3"/>
    </row>
    <row r="549" spans="20:20" x14ac:dyDescent="0.25">
      <c r="T549" s="3"/>
    </row>
    <row r="550" spans="20:20" x14ac:dyDescent="0.25">
      <c r="T550" s="3"/>
    </row>
    <row r="551" spans="20:20" x14ac:dyDescent="0.25">
      <c r="T551" s="3"/>
    </row>
    <row r="552" spans="20:20" x14ac:dyDescent="0.25">
      <c r="T552" s="3"/>
    </row>
    <row r="553" spans="20:20" x14ac:dyDescent="0.25">
      <c r="T553" s="3"/>
    </row>
    <row r="554" spans="20:20" x14ac:dyDescent="0.25">
      <c r="T554" s="3"/>
    </row>
    <row r="555" spans="20:20" x14ac:dyDescent="0.25">
      <c r="T555" s="3"/>
    </row>
    <row r="556" spans="20:20" x14ac:dyDescent="0.25">
      <c r="T556" s="3"/>
    </row>
    <row r="557" spans="20:20" x14ac:dyDescent="0.25">
      <c r="T557" s="3"/>
    </row>
    <row r="558" spans="20:20" x14ac:dyDescent="0.25">
      <c r="T558" s="3"/>
    </row>
    <row r="559" spans="20:20" x14ac:dyDescent="0.25">
      <c r="T559" s="3"/>
    </row>
    <row r="560" spans="20:20" x14ac:dyDescent="0.25">
      <c r="T560" s="3"/>
    </row>
    <row r="561" spans="20:20" x14ac:dyDescent="0.25">
      <c r="T561" s="3"/>
    </row>
    <row r="562" spans="20:20" x14ac:dyDescent="0.25">
      <c r="T562" s="3"/>
    </row>
    <row r="563" spans="20:20" x14ac:dyDescent="0.25">
      <c r="T563" s="3"/>
    </row>
    <row r="564" spans="20:20" x14ac:dyDescent="0.25">
      <c r="T564" s="3"/>
    </row>
    <row r="565" spans="20:20" x14ac:dyDescent="0.25">
      <c r="T565" s="3"/>
    </row>
    <row r="566" spans="20:20" x14ac:dyDescent="0.25">
      <c r="T566" s="3"/>
    </row>
    <row r="567" spans="20:20" x14ac:dyDescent="0.25">
      <c r="T567" s="3"/>
    </row>
    <row r="568" spans="20:20" x14ac:dyDescent="0.25">
      <c r="T568" s="3"/>
    </row>
    <row r="569" spans="20:20" x14ac:dyDescent="0.25">
      <c r="T569" s="3"/>
    </row>
    <row r="570" spans="20:20" x14ac:dyDescent="0.25">
      <c r="T570" s="3"/>
    </row>
    <row r="571" spans="20:20" x14ac:dyDescent="0.25">
      <c r="T571" s="3"/>
    </row>
    <row r="572" spans="20:20" x14ac:dyDescent="0.25">
      <c r="T572" s="3"/>
    </row>
    <row r="573" spans="20:20" x14ac:dyDescent="0.25">
      <c r="T573" s="3"/>
    </row>
    <row r="574" spans="20:20" x14ac:dyDescent="0.25">
      <c r="T574" s="3"/>
    </row>
    <row r="575" spans="20:20" x14ac:dyDescent="0.25">
      <c r="T575" s="3"/>
    </row>
    <row r="576" spans="20:20" x14ac:dyDescent="0.25">
      <c r="T576" s="3"/>
    </row>
    <row r="577" spans="20:20" x14ac:dyDescent="0.25">
      <c r="T577" s="3"/>
    </row>
    <row r="578" spans="20:20" x14ac:dyDescent="0.25">
      <c r="T578" s="3"/>
    </row>
    <row r="579" spans="20:20" x14ac:dyDescent="0.25">
      <c r="T579" s="3"/>
    </row>
    <row r="580" spans="20:20" x14ac:dyDescent="0.25">
      <c r="T580" s="3"/>
    </row>
    <row r="581" spans="20:20" x14ac:dyDescent="0.25">
      <c r="T581" s="3"/>
    </row>
    <row r="582" spans="20:20" x14ac:dyDescent="0.25">
      <c r="T582" s="3"/>
    </row>
    <row r="583" spans="20:20" x14ac:dyDescent="0.25">
      <c r="T583" s="3"/>
    </row>
    <row r="584" spans="20:20" x14ac:dyDescent="0.25">
      <c r="T584" s="3"/>
    </row>
    <row r="585" spans="20:20" x14ac:dyDescent="0.25">
      <c r="T585" s="3"/>
    </row>
    <row r="586" spans="20:20" x14ac:dyDescent="0.25">
      <c r="T586" s="3"/>
    </row>
    <row r="587" spans="20:20" x14ac:dyDescent="0.25">
      <c r="T587" s="3"/>
    </row>
    <row r="588" spans="20:20" x14ac:dyDescent="0.25">
      <c r="T588" s="3"/>
    </row>
    <row r="589" spans="20:20" x14ac:dyDescent="0.25">
      <c r="T589" s="3"/>
    </row>
    <row r="590" spans="20:20" x14ac:dyDescent="0.25">
      <c r="T590" s="3"/>
    </row>
    <row r="591" spans="20:20" x14ac:dyDescent="0.25">
      <c r="T591" s="3"/>
    </row>
    <row r="592" spans="20:20" x14ac:dyDescent="0.25">
      <c r="T592" s="3"/>
    </row>
    <row r="593" spans="20:20" x14ac:dyDescent="0.25">
      <c r="T593" s="3"/>
    </row>
    <row r="594" spans="20:20" x14ac:dyDescent="0.25">
      <c r="T594" s="3"/>
    </row>
    <row r="595" spans="20:20" x14ac:dyDescent="0.25">
      <c r="T595" s="3"/>
    </row>
    <row r="596" spans="20:20" x14ac:dyDescent="0.25">
      <c r="T596" s="3"/>
    </row>
    <row r="597" spans="20:20" x14ac:dyDescent="0.25">
      <c r="T597" s="3"/>
    </row>
    <row r="598" spans="20:20" x14ac:dyDescent="0.25">
      <c r="T598" s="3"/>
    </row>
    <row r="599" spans="20:20" x14ac:dyDescent="0.25">
      <c r="T599" s="3"/>
    </row>
    <row r="600" spans="20:20" x14ac:dyDescent="0.25">
      <c r="T600" s="3"/>
    </row>
    <row r="601" spans="20:20" x14ac:dyDescent="0.25">
      <c r="T601" s="3"/>
    </row>
    <row r="602" spans="20:20" x14ac:dyDescent="0.25">
      <c r="T602" s="3"/>
    </row>
    <row r="603" spans="20:20" x14ac:dyDescent="0.25">
      <c r="T603" s="3"/>
    </row>
    <row r="604" spans="20:20" x14ac:dyDescent="0.25">
      <c r="T604" s="3"/>
    </row>
    <row r="605" spans="20:20" x14ac:dyDescent="0.25">
      <c r="T605" s="3"/>
    </row>
    <row r="606" spans="20:20" x14ac:dyDescent="0.25">
      <c r="T606" s="3"/>
    </row>
    <row r="607" spans="20:20" x14ac:dyDescent="0.25">
      <c r="T607" s="3"/>
    </row>
    <row r="608" spans="20:20" x14ac:dyDescent="0.25">
      <c r="T608" s="3"/>
    </row>
    <row r="609" spans="20:20" x14ac:dyDescent="0.25">
      <c r="T609" s="3"/>
    </row>
    <row r="610" spans="20:20" x14ac:dyDescent="0.25">
      <c r="T610" s="3"/>
    </row>
    <row r="611" spans="20:20" x14ac:dyDescent="0.25">
      <c r="T611" s="3"/>
    </row>
    <row r="612" spans="20:20" x14ac:dyDescent="0.25">
      <c r="T612" s="3"/>
    </row>
    <row r="613" spans="20:20" x14ac:dyDescent="0.25">
      <c r="T613" s="3"/>
    </row>
    <row r="614" spans="20:20" x14ac:dyDescent="0.25">
      <c r="T614" s="3"/>
    </row>
    <row r="615" spans="20:20" x14ac:dyDescent="0.25">
      <c r="T615" s="3"/>
    </row>
    <row r="616" spans="20:20" x14ac:dyDescent="0.25">
      <c r="T616" s="3"/>
    </row>
    <row r="617" spans="20:20" x14ac:dyDescent="0.25">
      <c r="T617" s="3"/>
    </row>
    <row r="618" spans="20:20" x14ac:dyDescent="0.25">
      <c r="T618" s="3"/>
    </row>
    <row r="619" spans="20:20" x14ac:dyDescent="0.25">
      <c r="T619" s="3"/>
    </row>
    <row r="620" spans="20:20" x14ac:dyDescent="0.25">
      <c r="T620" s="3"/>
    </row>
    <row r="621" spans="20:20" x14ac:dyDescent="0.25">
      <c r="T621" s="3"/>
    </row>
    <row r="622" spans="20:20" x14ac:dyDescent="0.25">
      <c r="T622" s="3"/>
    </row>
    <row r="623" spans="20:20" x14ac:dyDescent="0.25">
      <c r="T623" s="3"/>
    </row>
    <row r="624" spans="20:20" x14ac:dyDescent="0.25">
      <c r="T624" s="3"/>
    </row>
    <row r="625" spans="20:20" x14ac:dyDescent="0.25">
      <c r="T625" s="3"/>
    </row>
    <row r="626" spans="20:20" x14ac:dyDescent="0.25">
      <c r="T626" s="3"/>
    </row>
    <row r="627" spans="20:20" x14ac:dyDescent="0.25">
      <c r="T627" s="3"/>
    </row>
    <row r="628" spans="20:20" x14ac:dyDescent="0.25">
      <c r="T628" s="3"/>
    </row>
    <row r="629" spans="20:20" x14ac:dyDescent="0.25">
      <c r="T629" s="3"/>
    </row>
    <row r="630" spans="20:20" x14ac:dyDescent="0.25">
      <c r="T630" s="3"/>
    </row>
    <row r="631" spans="20:20" x14ac:dyDescent="0.25">
      <c r="T631" s="3"/>
    </row>
    <row r="632" spans="20:20" x14ac:dyDescent="0.25">
      <c r="T632" s="3"/>
    </row>
    <row r="633" spans="20:20" x14ac:dyDescent="0.25">
      <c r="T633" s="3"/>
    </row>
    <row r="634" spans="20:20" x14ac:dyDescent="0.25">
      <c r="T634" s="3"/>
    </row>
  </sheetData>
  <dataConsolidate/>
  <mergeCells count="1">
    <mergeCell ref="L2:L3"/>
  </mergeCells>
  <conditionalFormatting sqref="V10:X522">
    <cfRule type="containsText" dxfId="427" priority="4" operator="containsText" text="☺">
      <formula>NOT(ISERROR(SEARCH("☺",V10)))</formula>
    </cfRule>
    <cfRule type="containsText" dxfId="426" priority="5" operator="containsText" text="non ok">
      <formula>NOT(ISERROR(SEARCH("non ok",V10)))</formula>
    </cfRule>
  </conditionalFormatting>
  <conditionalFormatting sqref="AJ10:AJ522">
    <cfRule type="notContainsBlanks" dxfId="425" priority="7">
      <formula>LEN(TRIM(AJ10))&gt;0</formula>
    </cfRule>
  </conditionalFormatting>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acro4">
                <anchor moveWithCells="1" sizeWithCells="1">
                  <from>
                    <xdr:col>26</xdr:col>
                    <xdr:colOff>1000125</xdr:colOff>
                    <xdr:row>3</xdr:row>
                    <xdr:rowOff>57150</xdr:rowOff>
                  </from>
                  <to>
                    <xdr:col>28</xdr:col>
                    <xdr:colOff>647700</xdr:colOff>
                    <xdr:row>5</xdr:row>
                    <xdr:rowOff>142875</xdr:rowOff>
                  </to>
                </anchor>
              </controlPr>
            </control>
          </mc:Choice>
        </mc:AlternateContent>
      </controls>
    </mc:Choice>
  </mc:AlternateContent>
  <tableParts count="1">
    <tablePart r:id="rId5"/>
  </tableParts>
  <extLst>
    <ext xmlns:x15="http://schemas.microsoft.com/office/spreadsheetml/2010/11/main" uri="{3A4CF648-6AED-40f4-86FF-DC5316D8AED3}">
      <x14:slicerList xmlns:x14="http://schemas.microsoft.com/office/spreadsheetml/2009/9/main">
        <x14:slicer r:id="rId6"/>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O764"/>
  <sheetViews>
    <sheetView zoomScale="85" zoomScaleNormal="85" workbookViewId="0">
      <pane xSplit="3" ySplit="9" topLeftCell="D10" activePane="bottomRight" state="frozen"/>
      <selection pane="topRight" activeCell="D1" sqref="D1"/>
      <selection pane="bottomLeft" activeCell="A10" sqref="A10"/>
      <selection pane="bottomRight" activeCell="D7" sqref="D7"/>
    </sheetView>
  </sheetViews>
  <sheetFormatPr baseColWidth="10" defaultColWidth="9.140625" defaultRowHeight="15" x14ac:dyDescent="0.25"/>
  <cols>
    <col min="1" max="1" width="3.28515625" customWidth="1"/>
    <col min="2" max="2" width="36" customWidth="1"/>
    <col min="3" max="3" width="19.140625" customWidth="1"/>
    <col min="4" max="4" width="16.5703125" customWidth="1"/>
    <col min="5" max="5" width="12" customWidth="1"/>
    <col min="6" max="6" width="14.42578125" style="1" customWidth="1"/>
    <col min="7" max="7" width="12" customWidth="1"/>
    <col min="8" max="8" width="12" style="1" customWidth="1"/>
    <col min="9" max="9" width="12" customWidth="1"/>
    <col min="10" max="10" width="12.28515625" customWidth="1"/>
    <col min="11" max="11" width="9.42578125" customWidth="1"/>
    <col min="12" max="12" width="52.140625" customWidth="1"/>
    <col min="13" max="13" width="16.140625" customWidth="1"/>
    <col min="14" max="14" width="22.42578125" customWidth="1"/>
    <col min="15" max="15" width="21.85546875" customWidth="1"/>
    <col min="16" max="16" width="12.85546875" customWidth="1"/>
    <col min="17" max="17" width="22.85546875" customWidth="1"/>
    <col min="18" max="18" width="21.42578125" customWidth="1"/>
    <col min="19" max="19" width="12" customWidth="1"/>
    <col min="20" max="20" width="15.7109375" customWidth="1"/>
    <col min="21" max="21" width="12" customWidth="1"/>
    <col min="22" max="22" width="18.85546875" customWidth="1"/>
    <col min="23" max="23" width="17.42578125" customWidth="1"/>
    <col min="24" max="24" width="12.28515625" customWidth="1"/>
    <col min="25" max="25" width="15.7109375" customWidth="1"/>
    <col min="26" max="26" width="12.7109375" customWidth="1"/>
    <col min="27" max="27" width="15.7109375" customWidth="1"/>
    <col min="28" max="28" width="12.7109375" customWidth="1"/>
    <col min="29" max="29" width="15.7109375" customWidth="1"/>
    <col min="30" max="30" width="12.7109375" customWidth="1"/>
    <col min="31" max="31" width="15.7109375" customWidth="1"/>
    <col min="32" max="32" width="12.7109375" customWidth="1"/>
    <col min="33" max="33" width="15.7109375" customWidth="1"/>
    <col min="34" max="34" width="12.7109375" customWidth="1"/>
    <col min="35" max="35" width="11.28515625" customWidth="1"/>
    <col min="36" max="36" width="10.85546875" customWidth="1"/>
  </cols>
  <sheetData>
    <row r="1" spans="1:41" ht="20.100000000000001" customHeight="1" thickBot="1" x14ac:dyDescent="0.3">
      <c r="A1" s="219"/>
      <c r="B1" s="219"/>
      <c r="C1" s="219"/>
      <c r="D1" s="219"/>
      <c r="E1" s="219"/>
      <c r="F1" s="219"/>
      <c r="G1" s="219"/>
      <c r="H1" s="219"/>
      <c r="I1" s="219"/>
      <c r="J1" s="219"/>
      <c r="K1" s="219"/>
      <c r="L1" s="220"/>
      <c r="M1" s="220"/>
      <c r="N1" s="220"/>
      <c r="O1" s="220"/>
      <c r="P1" s="220"/>
      <c r="Q1" s="220"/>
      <c r="R1" s="220"/>
      <c r="S1" s="220"/>
      <c r="T1" s="220"/>
      <c r="U1" s="220"/>
      <c r="V1" s="220"/>
      <c r="W1" s="220"/>
      <c r="X1" s="220"/>
      <c r="Y1" s="220"/>
      <c r="Z1" s="220"/>
      <c r="AA1" s="220"/>
      <c r="AB1" s="220"/>
      <c r="AC1" s="220"/>
      <c r="AD1" s="220"/>
      <c r="AE1" s="220"/>
      <c r="AF1" s="220"/>
      <c r="AG1" s="220"/>
      <c r="AH1" s="220"/>
      <c r="AI1" s="220"/>
      <c r="AJ1" s="220"/>
      <c r="AK1" s="220"/>
      <c r="AL1" s="220"/>
      <c r="AM1" s="220"/>
      <c r="AN1" s="220"/>
    </row>
    <row r="2" spans="1:41" ht="20.100000000000001" customHeight="1" x14ac:dyDescent="0.25">
      <c r="A2" s="219"/>
      <c r="B2" s="219"/>
      <c r="C2" s="219"/>
      <c r="D2" s="219"/>
      <c r="E2" s="219"/>
      <c r="F2" s="219"/>
      <c r="G2" s="219"/>
      <c r="H2" s="219"/>
      <c r="I2" s="219"/>
      <c r="J2" s="219"/>
      <c r="K2" s="219"/>
      <c r="L2" s="245" t="s">
        <v>110</v>
      </c>
      <c r="M2" s="246"/>
      <c r="N2" s="220"/>
      <c r="O2" s="220"/>
      <c r="P2" s="220"/>
      <c r="Q2" s="220"/>
      <c r="R2" s="220"/>
      <c r="S2" s="220"/>
      <c r="T2" s="220"/>
      <c r="U2" s="220"/>
      <c r="V2" s="220"/>
      <c r="W2" s="220"/>
      <c r="X2" s="220"/>
      <c r="Y2" s="220"/>
      <c r="Z2" s="220"/>
      <c r="AA2" s="220"/>
      <c r="AB2" s="220"/>
      <c r="AC2" s="220"/>
      <c r="AD2" s="220"/>
      <c r="AE2" s="220"/>
      <c r="AF2" s="220"/>
      <c r="AG2" s="220"/>
      <c r="AH2" s="220"/>
      <c r="AI2" s="220"/>
      <c r="AJ2" s="220"/>
      <c r="AK2" s="220"/>
      <c r="AL2" s="220"/>
      <c r="AM2" s="220"/>
      <c r="AN2" s="220"/>
    </row>
    <row r="3" spans="1:41" ht="20.100000000000001" customHeight="1" thickBot="1" x14ac:dyDescent="0.3">
      <c r="A3" s="219"/>
      <c r="B3" s="219"/>
      <c r="C3" s="219"/>
      <c r="D3" s="219"/>
      <c r="E3" s="219"/>
      <c r="F3" s="219"/>
      <c r="G3" s="219"/>
      <c r="H3" s="219"/>
      <c r="I3" s="219"/>
      <c r="J3" s="219"/>
      <c r="K3" s="219"/>
      <c r="L3" s="247"/>
      <c r="M3" s="248"/>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row>
    <row r="4" spans="1:41" ht="20.100000000000001" customHeight="1" thickBot="1" x14ac:dyDescent="0.3">
      <c r="A4" s="219"/>
      <c r="B4" s="219"/>
      <c r="C4" s="219"/>
      <c r="D4" s="219"/>
      <c r="E4" s="219"/>
      <c r="F4" s="219"/>
      <c r="G4" s="219"/>
      <c r="H4" s="219"/>
      <c r="I4" s="219"/>
      <c r="J4" s="219"/>
      <c r="K4" s="219"/>
      <c r="L4" s="220"/>
      <c r="M4" s="220"/>
      <c r="N4" s="220"/>
      <c r="O4" s="220"/>
      <c r="P4" s="220"/>
      <c r="Q4" s="220"/>
      <c r="R4" s="220"/>
      <c r="S4" s="220"/>
      <c r="T4" s="220"/>
      <c r="U4" s="220"/>
      <c r="V4" s="220"/>
      <c r="W4" s="220"/>
      <c r="X4" s="220"/>
      <c r="Y4" s="221">
        <f ca="1">TODAY()</f>
        <v>45264</v>
      </c>
      <c r="Z4" s="220"/>
      <c r="AA4" s="220"/>
      <c r="AB4" s="220"/>
      <c r="AC4" s="220"/>
      <c r="AD4" s="220"/>
      <c r="AE4" s="220"/>
      <c r="AF4" s="220"/>
      <c r="AG4" s="220"/>
      <c r="AH4" s="220"/>
      <c r="AI4" s="220"/>
      <c r="AJ4" s="220"/>
      <c r="AK4" s="220"/>
      <c r="AL4" s="220"/>
      <c r="AM4" s="220"/>
      <c r="AN4" s="220"/>
      <c r="AO4" s="220"/>
    </row>
    <row r="5" spans="1:41" ht="20.100000000000001" customHeight="1" x14ac:dyDescent="0.25">
      <c r="A5" s="219"/>
      <c r="B5" s="219"/>
      <c r="C5" s="219"/>
      <c r="D5" s="219"/>
      <c r="E5" s="219"/>
      <c r="F5" s="219"/>
      <c r="G5" s="219"/>
      <c r="H5" s="219"/>
      <c r="I5" s="219"/>
      <c r="J5" s="219"/>
      <c r="K5" s="219"/>
      <c r="L5" s="220"/>
      <c r="M5" s="220"/>
      <c r="N5" s="220"/>
      <c r="O5" s="220"/>
      <c r="P5" s="220"/>
      <c r="Q5" s="220"/>
      <c r="R5" s="220"/>
      <c r="S5" s="220"/>
      <c r="T5" s="220"/>
      <c r="U5" s="220"/>
      <c r="V5" s="220"/>
      <c r="W5" s="220"/>
      <c r="X5" s="220"/>
      <c r="Y5" s="220"/>
      <c r="Z5" s="220"/>
      <c r="AA5" s="220"/>
      <c r="AB5" s="220"/>
      <c r="AC5" s="220"/>
      <c r="AD5" s="220"/>
      <c r="AE5" s="220"/>
      <c r="AF5" s="220"/>
      <c r="AG5" s="220"/>
      <c r="AH5" s="220"/>
      <c r="AI5" s="220"/>
      <c r="AJ5" s="220"/>
      <c r="AK5" s="220"/>
      <c r="AL5" s="220"/>
      <c r="AM5" s="220"/>
      <c r="AN5" s="220"/>
      <c r="AO5" s="220"/>
    </row>
    <row r="6" spans="1:41" ht="20.100000000000001" customHeight="1" x14ac:dyDescent="0.25">
      <c r="A6" s="219"/>
      <c r="B6" s="219"/>
      <c r="C6" s="219"/>
      <c r="D6" s="219"/>
      <c r="E6" s="219"/>
      <c r="F6" s="219"/>
      <c r="G6" s="219"/>
      <c r="H6" s="219"/>
      <c r="I6" s="219"/>
      <c r="J6" s="219"/>
      <c r="K6" s="219"/>
      <c r="L6" s="220"/>
      <c r="M6" s="220"/>
      <c r="N6" s="220"/>
      <c r="O6" s="220"/>
      <c r="P6" s="220"/>
      <c r="Q6" s="220"/>
      <c r="R6" s="220"/>
      <c r="S6" s="220"/>
      <c r="T6" s="220"/>
      <c r="U6" s="220"/>
      <c r="V6" s="220"/>
      <c r="W6" s="219"/>
      <c r="X6" s="219"/>
      <c r="Y6" s="219"/>
      <c r="Z6" s="219"/>
      <c r="AA6" s="220"/>
      <c r="AB6" s="220"/>
      <c r="AC6" s="220"/>
      <c r="AD6" s="220"/>
      <c r="AE6" s="220"/>
      <c r="AF6" s="220"/>
      <c r="AG6" s="220"/>
      <c r="AH6" s="220"/>
      <c r="AI6" s="220"/>
      <c r="AJ6" s="220"/>
      <c r="AK6" s="220"/>
      <c r="AL6" s="220"/>
      <c r="AM6" s="220"/>
      <c r="AN6" s="220"/>
      <c r="AO6" s="220"/>
    </row>
    <row r="7" spans="1:41" ht="20.100000000000001" customHeight="1" x14ac:dyDescent="0.25">
      <c r="A7" s="219"/>
      <c r="B7" s="219"/>
      <c r="C7" s="219"/>
      <c r="D7" s="219"/>
      <c r="E7" s="219"/>
      <c r="F7" s="219"/>
      <c r="G7" s="219"/>
      <c r="H7" s="219"/>
      <c r="I7" s="219"/>
      <c r="J7" s="219"/>
      <c r="K7" s="219"/>
      <c r="L7" s="220"/>
      <c r="M7" s="220"/>
      <c r="N7" s="220"/>
      <c r="O7" s="220"/>
      <c r="P7" s="220"/>
      <c r="Q7" s="220"/>
      <c r="R7" s="220"/>
      <c r="S7" s="220"/>
      <c r="T7" s="220"/>
      <c r="U7" s="220"/>
      <c r="V7" s="181"/>
      <c r="W7" s="181"/>
      <c r="X7" s="220"/>
      <c r="Y7" s="220"/>
      <c r="Z7" s="220"/>
      <c r="AA7" s="220"/>
      <c r="AB7" s="220"/>
      <c r="AC7" s="220"/>
      <c r="AD7" s="220"/>
      <c r="AE7" s="220"/>
      <c r="AF7" s="220"/>
      <c r="AG7" s="220"/>
      <c r="AH7" s="220"/>
      <c r="AI7" s="220"/>
      <c r="AJ7" s="220"/>
      <c r="AK7" s="220"/>
      <c r="AL7" s="220"/>
      <c r="AM7" s="220"/>
      <c r="AN7" s="220"/>
      <c r="AO7" s="220"/>
    </row>
    <row r="8" spans="1:41" ht="20.100000000000001" customHeight="1" thickBot="1" x14ac:dyDescent="0.3">
      <c r="A8" s="219"/>
      <c r="B8" s="219"/>
      <c r="C8" s="219"/>
      <c r="D8" s="219"/>
      <c r="E8" s="219"/>
      <c r="F8" s="219"/>
      <c r="G8" s="219"/>
      <c r="H8" s="219"/>
      <c r="I8" s="219"/>
      <c r="J8" s="219"/>
      <c r="K8" s="219"/>
      <c r="L8" s="220"/>
      <c r="M8" s="220"/>
      <c r="N8" s="220"/>
      <c r="O8" s="220"/>
      <c r="P8" s="220"/>
      <c r="Q8" s="220"/>
      <c r="R8" s="220"/>
      <c r="S8" s="220"/>
      <c r="T8" s="220"/>
      <c r="U8" s="220"/>
      <c r="V8" s="220"/>
      <c r="W8" s="220"/>
      <c r="X8" s="220"/>
      <c r="Y8" s="220"/>
      <c r="Z8" s="220"/>
      <c r="AA8" s="220"/>
      <c r="AB8" s="220"/>
      <c r="AC8" s="220"/>
      <c r="AD8" s="220"/>
      <c r="AE8" s="220"/>
      <c r="AF8" s="220"/>
      <c r="AG8" s="220"/>
      <c r="AH8" s="220"/>
      <c r="AI8" s="220"/>
      <c r="AJ8" s="220"/>
      <c r="AK8" s="220"/>
      <c r="AL8" s="220"/>
      <c r="AM8" s="220"/>
      <c r="AN8" s="220"/>
      <c r="AO8" s="220"/>
    </row>
    <row r="9" spans="1:41" ht="30" customHeight="1" thickBot="1" x14ac:dyDescent="0.3">
      <c r="B9" s="213" t="s">
        <v>0</v>
      </c>
      <c r="C9" s="216" t="s">
        <v>8</v>
      </c>
      <c r="D9" s="22" t="s">
        <v>1</v>
      </c>
      <c r="E9" s="23" t="s">
        <v>2</v>
      </c>
      <c r="F9" s="23" t="s">
        <v>10</v>
      </c>
      <c r="G9" s="23" t="s">
        <v>3</v>
      </c>
      <c r="H9" s="23" t="s">
        <v>11</v>
      </c>
      <c r="I9" s="23" t="s">
        <v>4</v>
      </c>
      <c r="J9" s="23" t="s">
        <v>5</v>
      </c>
      <c r="K9" s="23" t="s">
        <v>6</v>
      </c>
      <c r="L9" s="23" t="s">
        <v>7</v>
      </c>
      <c r="M9" s="23" t="s">
        <v>9</v>
      </c>
      <c r="N9" s="23" t="s">
        <v>12</v>
      </c>
      <c r="O9" s="67" t="s">
        <v>86</v>
      </c>
      <c r="P9" s="23" t="s">
        <v>13</v>
      </c>
      <c r="Q9" s="23" t="s">
        <v>14</v>
      </c>
      <c r="R9" s="24" t="s">
        <v>76</v>
      </c>
      <c r="S9" s="23" t="s">
        <v>15</v>
      </c>
      <c r="T9" s="23" t="s">
        <v>16</v>
      </c>
      <c r="U9" s="23" t="s">
        <v>85</v>
      </c>
      <c r="V9" s="23" t="s">
        <v>78</v>
      </c>
      <c r="W9" s="23" t="s">
        <v>102</v>
      </c>
      <c r="X9" s="23" t="s">
        <v>101</v>
      </c>
      <c r="Y9" s="23" t="s">
        <v>17</v>
      </c>
      <c r="Z9" s="23" t="s">
        <v>100</v>
      </c>
      <c r="AA9" s="67" t="s">
        <v>99</v>
      </c>
      <c r="AB9" s="23" t="s">
        <v>98</v>
      </c>
      <c r="AC9" s="67" t="s">
        <v>97</v>
      </c>
      <c r="AD9" s="23" t="s">
        <v>95</v>
      </c>
      <c r="AE9" s="67" t="s">
        <v>96</v>
      </c>
      <c r="AF9" s="67" t="s">
        <v>108</v>
      </c>
      <c r="AG9" s="67" t="s">
        <v>109</v>
      </c>
      <c r="AH9" s="67" t="s">
        <v>93</v>
      </c>
      <c r="AI9" s="67" t="s">
        <v>94</v>
      </c>
      <c r="AJ9" s="25" t="s">
        <v>18</v>
      </c>
      <c r="AK9" s="222"/>
      <c r="AL9" s="220"/>
      <c r="AM9" s="220"/>
      <c r="AN9" s="220"/>
      <c r="AO9" s="220"/>
    </row>
    <row r="10" spans="1:41" x14ac:dyDescent="0.25">
      <c r="A10" s="220"/>
      <c r="B10" s="214"/>
      <c r="C10" s="217"/>
      <c r="D10" s="183"/>
      <c r="E10" s="184"/>
      <c r="F10" s="182"/>
      <c r="G10" s="182"/>
      <c r="H10" s="185"/>
      <c r="I10" s="186"/>
      <c r="J10" s="185"/>
      <c r="K10" s="187"/>
      <c r="L10" s="188"/>
      <c r="M10" s="189"/>
      <c r="N10" s="186"/>
      <c r="O10" s="184"/>
      <c r="P10" s="190"/>
      <c r="Q10" s="185"/>
      <c r="R10" s="190"/>
      <c r="S10" s="190"/>
      <c r="T10" s="182"/>
      <c r="U10" s="184"/>
      <c r="V10" s="182"/>
      <c r="W10" s="182"/>
      <c r="X10" s="191"/>
      <c r="Y10" s="192"/>
      <c r="Z10" s="193"/>
      <c r="AA10" s="194"/>
      <c r="AB10" s="193"/>
      <c r="AC10" s="194"/>
      <c r="AD10" s="193"/>
      <c r="AE10" s="194"/>
      <c r="AF10" s="193"/>
      <c r="AG10" s="194"/>
      <c r="AH10" s="193"/>
      <c r="AI10" s="195"/>
      <c r="AJ10" s="196"/>
      <c r="AK10" s="220"/>
      <c r="AL10" s="220"/>
      <c r="AM10" s="220"/>
      <c r="AN10" s="220"/>
      <c r="AO10" s="220"/>
    </row>
    <row r="11" spans="1:41" x14ac:dyDescent="0.25">
      <c r="A11" s="220"/>
      <c r="B11" s="215"/>
      <c r="C11" s="218"/>
      <c r="D11" s="198"/>
      <c r="E11" s="199"/>
      <c r="F11" s="197"/>
      <c r="G11" s="197"/>
      <c r="H11" s="200"/>
      <c r="I11" s="201"/>
      <c r="J11" s="200"/>
      <c r="K11" s="202"/>
      <c r="L11" s="203"/>
      <c r="M11" s="204"/>
      <c r="N11" s="201"/>
      <c r="O11" s="199"/>
      <c r="P11" s="205"/>
      <c r="Q11" s="200"/>
      <c r="R11" s="206"/>
      <c r="S11" s="205"/>
      <c r="T11" s="197"/>
      <c r="U11" s="199"/>
      <c r="V11" s="197"/>
      <c r="W11" s="197"/>
      <c r="X11" s="207"/>
      <c r="Y11" s="208"/>
      <c r="Z11" s="209"/>
      <c r="AA11" s="210"/>
      <c r="AB11" s="209"/>
      <c r="AC11" s="210"/>
      <c r="AD11" s="209"/>
      <c r="AE11" s="210"/>
      <c r="AF11" s="209"/>
      <c r="AG11" s="210"/>
      <c r="AH11" s="209"/>
      <c r="AI11" s="211"/>
      <c r="AJ11" s="212"/>
      <c r="AK11" s="220"/>
      <c r="AL11" s="220"/>
      <c r="AM11" s="220"/>
      <c r="AN11" s="220"/>
      <c r="AO11" s="220"/>
    </row>
    <row r="12" spans="1:41" x14ac:dyDescent="0.25">
      <c r="A12" s="220"/>
      <c r="T12" s="3"/>
      <c r="AK12" s="220"/>
      <c r="AL12" s="220"/>
      <c r="AM12" s="220"/>
      <c r="AN12" s="220"/>
      <c r="AO12" s="220"/>
    </row>
    <row r="13" spans="1:41" x14ac:dyDescent="0.25">
      <c r="A13" s="220"/>
      <c r="T13" s="3"/>
      <c r="AK13" s="220"/>
      <c r="AL13" s="220"/>
      <c r="AM13" s="220"/>
      <c r="AN13" s="220"/>
      <c r="AO13" s="220"/>
    </row>
    <row r="14" spans="1:41" x14ac:dyDescent="0.25">
      <c r="A14" s="220"/>
      <c r="T14" s="3"/>
      <c r="AK14" s="220"/>
      <c r="AL14" s="220"/>
      <c r="AM14" s="220"/>
      <c r="AN14" s="220"/>
      <c r="AO14" s="220"/>
    </row>
    <row r="15" spans="1:41" x14ac:dyDescent="0.25">
      <c r="A15" s="220"/>
      <c r="T15" s="3"/>
      <c r="AK15" s="220"/>
      <c r="AL15" s="220"/>
      <c r="AM15" s="220"/>
      <c r="AN15" s="220"/>
      <c r="AO15" s="220"/>
    </row>
    <row r="16" spans="1:41" x14ac:dyDescent="0.25">
      <c r="A16" s="220"/>
      <c r="T16" s="3"/>
      <c r="AK16" s="220"/>
      <c r="AL16" s="220"/>
      <c r="AM16" s="220"/>
      <c r="AN16" s="220"/>
      <c r="AO16" s="220"/>
    </row>
    <row r="17" spans="1:41" x14ac:dyDescent="0.25">
      <c r="A17" s="220"/>
      <c r="T17" s="3"/>
      <c r="AK17" s="220"/>
      <c r="AL17" s="220"/>
      <c r="AM17" s="220"/>
      <c r="AN17" s="220"/>
      <c r="AO17" s="220"/>
    </row>
    <row r="18" spans="1:41" x14ac:dyDescent="0.25">
      <c r="A18" s="220"/>
      <c r="T18" s="3"/>
      <c r="AK18" s="220"/>
      <c r="AL18" s="220"/>
      <c r="AM18" s="220"/>
      <c r="AN18" s="220"/>
      <c r="AO18" s="220"/>
    </row>
    <row r="19" spans="1:41" x14ac:dyDescent="0.25">
      <c r="A19" s="220"/>
      <c r="T19" s="3"/>
      <c r="AK19" s="220"/>
      <c r="AL19" s="220"/>
      <c r="AM19" s="220"/>
      <c r="AN19" s="220"/>
      <c r="AO19" s="220"/>
    </row>
    <row r="20" spans="1:41" x14ac:dyDescent="0.25">
      <c r="A20" s="220"/>
      <c r="T20" s="3"/>
      <c r="AK20" s="220"/>
      <c r="AL20" s="220"/>
      <c r="AM20" s="220"/>
      <c r="AN20" s="220"/>
      <c r="AO20" s="220"/>
    </row>
    <row r="21" spans="1:41" x14ac:dyDescent="0.25">
      <c r="A21" s="220"/>
      <c r="T21" s="3"/>
      <c r="AK21" s="220"/>
      <c r="AL21" s="220"/>
      <c r="AM21" s="220"/>
      <c r="AN21" s="220"/>
      <c r="AO21" s="220"/>
    </row>
    <row r="22" spans="1:41" x14ac:dyDescent="0.25">
      <c r="A22" s="220"/>
      <c r="T22" s="3"/>
      <c r="AK22" s="220"/>
      <c r="AL22" s="220"/>
      <c r="AM22" s="220"/>
      <c r="AN22" s="220"/>
      <c r="AO22" s="220"/>
    </row>
    <row r="23" spans="1:41" x14ac:dyDescent="0.25">
      <c r="A23" s="220"/>
      <c r="T23" s="3"/>
      <c r="AK23" s="220"/>
      <c r="AL23" s="220"/>
      <c r="AM23" s="220"/>
      <c r="AN23" s="220"/>
      <c r="AO23" s="220"/>
    </row>
    <row r="24" spans="1:41" x14ac:dyDescent="0.25">
      <c r="A24" s="220"/>
      <c r="T24" s="3"/>
      <c r="AK24" s="220"/>
      <c r="AL24" s="220"/>
      <c r="AM24" s="220"/>
      <c r="AN24" s="220"/>
      <c r="AO24" s="220"/>
    </row>
    <row r="25" spans="1:41" x14ac:dyDescent="0.25">
      <c r="A25" s="220"/>
      <c r="T25" s="3"/>
      <c r="AK25" s="220"/>
      <c r="AL25" s="220"/>
      <c r="AM25" s="220"/>
      <c r="AN25" s="220"/>
      <c r="AO25" s="220"/>
    </row>
    <row r="26" spans="1:41" x14ac:dyDescent="0.25">
      <c r="A26" s="220"/>
      <c r="T26" s="3"/>
      <c r="AK26" s="220"/>
      <c r="AL26" s="220"/>
      <c r="AM26" s="220"/>
      <c r="AN26" s="220"/>
      <c r="AO26" s="220"/>
    </row>
    <row r="27" spans="1:41" x14ac:dyDescent="0.25">
      <c r="A27" s="220"/>
      <c r="T27" s="3"/>
      <c r="AK27" s="220"/>
      <c r="AL27" s="220"/>
      <c r="AM27" s="220"/>
      <c r="AN27" s="220"/>
      <c r="AO27" s="220"/>
    </row>
    <row r="28" spans="1:41" x14ac:dyDescent="0.25">
      <c r="A28" s="220"/>
      <c r="T28" s="3"/>
      <c r="AK28" s="220"/>
      <c r="AL28" s="220"/>
      <c r="AM28" s="220"/>
      <c r="AN28" s="220"/>
      <c r="AO28" s="220"/>
    </row>
    <row r="29" spans="1:41" x14ac:dyDescent="0.25">
      <c r="A29" s="220"/>
      <c r="T29" s="3"/>
      <c r="AK29" s="220"/>
      <c r="AL29" s="220"/>
      <c r="AM29" s="220"/>
      <c r="AN29" s="220"/>
      <c r="AO29" s="220"/>
    </row>
    <row r="30" spans="1:41" x14ac:dyDescent="0.25">
      <c r="A30" s="220"/>
      <c r="T30" s="3"/>
      <c r="AK30" s="220"/>
      <c r="AL30" s="220"/>
      <c r="AM30" s="220"/>
      <c r="AN30" s="220"/>
      <c r="AO30" s="220"/>
    </row>
    <row r="31" spans="1:41" x14ac:dyDescent="0.25">
      <c r="A31" s="220"/>
      <c r="T31" s="3"/>
      <c r="AK31" s="220"/>
      <c r="AL31" s="220"/>
      <c r="AM31" s="220"/>
      <c r="AN31" s="220"/>
      <c r="AO31" s="220"/>
    </row>
    <row r="32" spans="1:41" x14ac:dyDescent="0.25">
      <c r="A32" s="220"/>
      <c r="T32" s="3"/>
      <c r="AK32" s="220"/>
      <c r="AL32" s="220"/>
      <c r="AM32" s="220"/>
      <c r="AN32" s="220"/>
      <c r="AO32" s="220"/>
    </row>
    <row r="33" spans="1:41" x14ac:dyDescent="0.25">
      <c r="A33" s="220"/>
      <c r="T33" s="3"/>
      <c r="AK33" s="220"/>
      <c r="AL33" s="220"/>
      <c r="AM33" s="220"/>
      <c r="AN33" s="220"/>
      <c r="AO33" s="220"/>
    </row>
    <row r="34" spans="1:41" x14ac:dyDescent="0.25">
      <c r="A34" s="220"/>
      <c r="T34" s="3"/>
      <c r="AK34" s="220"/>
      <c r="AL34" s="220"/>
      <c r="AM34" s="220"/>
      <c r="AN34" s="220"/>
      <c r="AO34" s="220"/>
    </row>
    <row r="35" spans="1:41" x14ac:dyDescent="0.25">
      <c r="A35" s="220"/>
      <c r="T35" s="3"/>
      <c r="AK35" s="220"/>
      <c r="AL35" s="220"/>
      <c r="AM35" s="220"/>
      <c r="AN35" s="220"/>
      <c r="AO35" s="220"/>
    </row>
    <row r="36" spans="1:41" x14ac:dyDescent="0.25">
      <c r="A36" s="220"/>
      <c r="T36" s="3"/>
      <c r="AK36" s="220"/>
      <c r="AL36" s="220"/>
      <c r="AM36" s="220"/>
      <c r="AN36" s="220"/>
      <c r="AO36" s="220"/>
    </row>
    <row r="37" spans="1:41" x14ac:dyDescent="0.25">
      <c r="A37" s="220"/>
      <c r="T37" s="3"/>
      <c r="AK37" s="220"/>
      <c r="AL37" s="220"/>
      <c r="AM37" s="220"/>
      <c r="AN37" s="220"/>
      <c r="AO37" s="220"/>
    </row>
    <row r="38" spans="1:41" x14ac:dyDescent="0.25">
      <c r="A38" s="220"/>
      <c r="T38" s="3"/>
      <c r="AK38" s="220"/>
      <c r="AL38" s="220"/>
      <c r="AM38" s="220"/>
      <c r="AN38" s="220"/>
      <c r="AO38" s="220"/>
    </row>
    <row r="39" spans="1:41" x14ac:dyDescent="0.25">
      <c r="A39" s="220"/>
      <c r="T39" s="3"/>
      <c r="AK39" s="220"/>
      <c r="AL39" s="220"/>
      <c r="AM39" s="220"/>
      <c r="AN39" s="220"/>
      <c r="AO39" s="220"/>
    </row>
    <row r="40" spans="1:41" x14ac:dyDescent="0.25">
      <c r="A40" s="220"/>
      <c r="T40" s="3"/>
      <c r="AK40" s="220"/>
      <c r="AL40" s="220"/>
      <c r="AM40" s="220"/>
      <c r="AN40" s="220"/>
      <c r="AO40" s="220"/>
    </row>
    <row r="41" spans="1:41" x14ac:dyDescent="0.25">
      <c r="A41" s="220"/>
      <c r="T41" s="3"/>
      <c r="AK41" s="220"/>
      <c r="AL41" s="220"/>
      <c r="AM41" s="220"/>
      <c r="AN41" s="220"/>
      <c r="AO41" s="220"/>
    </row>
    <row r="42" spans="1:41" x14ac:dyDescent="0.25">
      <c r="A42" s="220"/>
      <c r="T42" s="3"/>
      <c r="AK42" s="220"/>
      <c r="AL42" s="220"/>
      <c r="AM42" s="220"/>
      <c r="AN42" s="220"/>
      <c r="AO42" s="220"/>
    </row>
    <row r="43" spans="1:41" x14ac:dyDescent="0.25">
      <c r="A43" s="220"/>
      <c r="T43" s="3"/>
      <c r="AK43" s="220"/>
      <c r="AL43" s="220"/>
      <c r="AM43" s="220"/>
      <c r="AN43" s="220"/>
      <c r="AO43" s="220"/>
    </row>
    <row r="44" spans="1:41" x14ac:dyDescent="0.25">
      <c r="A44" s="220"/>
      <c r="T44" s="3"/>
      <c r="AK44" s="220"/>
      <c r="AL44" s="220"/>
      <c r="AM44" s="220"/>
      <c r="AN44" s="220"/>
      <c r="AO44" s="220"/>
    </row>
    <row r="45" spans="1:41" x14ac:dyDescent="0.25">
      <c r="A45" s="220"/>
      <c r="T45" s="3"/>
      <c r="AK45" s="220"/>
      <c r="AL45" s="220"/>
      <c r="AM45" s="220"/>
      <c r="AN45" s="220"/>
      <c r="AO45" s="220"/>
    </row>
    <row r="46" spans="1:41" x14ac:dyDescent="0.25">
      <c r="A46" s="220"/>
      <c r="T46" s="3"/>
      <c r="AK46" s="220"/>
      <c r="AL46" s="220"/>
      <c r="AM46" s="220"/>
      <c r="AN46" s="220"/>
      <c r="AO46" s="220"/>
    </row>
    <row r="47" spans="1:41" x14ac:dyDescent="0.25">
      <c r="A47" s="220"/>
      <c r="T47" s="3"/>
      <c r="AK47" s="220"/>
      <c r="AL47" s="220"/>
      <c r="AM47" s="220"/>
      <c r="AN47" s="220"/>
      <c r="AO47" s="220"/>
    </row>
    <row r="48" spans="1:41" x14ac:dyDescent="0.25">
      <c r="A48" s="220"/>
      <c r="T48" s="3"/>
      <c r="AK48" s="220"/>
      <c r="AL48" s="220"/>
      <c r="AM48" s="220"/>
      <c r="AN48" s="220"/>
      <c r="AO48" s="220"/>
    </row>
    <row r="49" spans="1:41" x14ac:dyDescent="0.25">
      <c r="A49" s="220"/>
      <c r="T49" s="3"/>
      <c r="AK49" s="220"/>
      <c r="AL49" s="220"/>
      <c r="AM49" s="220"/>
      <c r="AN49" s="220"/>
      <c r="AO49" s="220"/>
    </row>
    <row r="50" spans="1:41" x14ac:dyDescent="0.25">
      <c r="A50" s="220"/>
      <c r="T50" s="3"/>
      <c r="AK50" s="220"/>
      <c r="AL50" s="220"/>
      <c r="AM50" s="220"/>
      <c r="AN50" s="220"/>
      <c r="AO50" s="220"/>
    </row>
    <row r="51" spans="1:41" x14ac:dyDescent="0.25">
      <c r="A51" s="220"/>
      <c r="T51" s="3"/>
      <c r="AK51" s="220"/>
      <c r="AL51" s="220"/>
      <c r="AM51" s="220"/>
      <c r="AN51" s="220"/>
      <c r="AO51" s="220"/>
    </row>
    <row r="52" spans="1:41" x14ac:dyDescent="0.25">
      <c r="A52" s="220"/>
      <c r="T52" s="3"/>
      <c r="AK52" s="220"/>
      <c r="AL52" s="220"/>
      <c r="AM52" s="220"/>
      <c r="AN52" s="220"/>
      <c r="AO52" s="220"/>
    </row>
    <row r="53" spans="1:41" x14ac:dyDescent="0.25">
      <c r="A53" s="220"/>
      <c r="T53" s="3"/>
      <c r="AK53" s="220"/>
      <c r="AL53" s="220"/>
      <c r="AM53" s="220"/>
      <c r="AN53" s="220"/>
      <c r="AO53" s="220"/>
    </row>
    <row r="54" spans="1:41" x14ac:dyDescent="0.25">
      <c r="A54" s="220"/>
      <c r="T54" s="3"/>
      <c r="AK54" s="220"/>
      <c r="AL54" s="220"/>
      <c r="AM54" s="220"/>
      <c r="AN54" s="220"/>
      <c r="AO54" s="220"/>
    </row>
    <row r="55" spans="1:41" x14ac:dyDescent="0.25">
      <c r="A55" s="220"/>
      <c r="T55" s="3"/>
      <c r="AK55" s="220"/>
      <c r="AL55" s="220"/>
      <c r="AM55" s="220"/>
      <c r="AN55" s="220"/>
      <c r="AO55" s="220"/>
    </row>
    <row r="56" spans="1:41" x14ac:dyDescent="0.25">
      <c r="A56" s="220"/>
      <c r="T56" s="3"/>
      <c r="AK56" s="220"/>
      <c r="AL56" s="220"/>
      <c r="AM56" s="220"/>
      <c r="AN56" s="220"/>
      <c r="AO56" s="220"/>
    </row>
    <row r="57" spans="1:41" x14ac:dyDescent="0.25">
      <c r="A57" s="220"/>
      <c r="T57" s="3"/>
      <c r="AK57" s="220"/>
      <c r="AL57" s="220"/>
      <c r="AM57" s="220"/>
      <c r="AN57" s="220"/>
      <c r="AO57" s="220"/>
    </row>
    <row r="58" spans="1:41" x14ac:dyDescent="0.25">
      <c r="A58" s="220"/>
      <c r="T58" s="3"/>
      <c r="AK58" s="220"/>
      <c r="AL58" s="220"/>
      <c r="AM58" s="220"/>
      <c r="AN58" s="220"/>
      <c r="AO58" s="220"/>
    </row>
    <row r="59" spans="1:41" x14ac:dyDescent="0.25">
      <c r="A59" s="220"/>
      <c r="T59" s="3"/>
      <c r="AK59" s="220"/>
      <c r="AL59" s="220"/>
      <c r="AM59" s="220"/>
      <c r="AN59" s="220"/>
      <c r="AO59" s="220"/>
    </row>
    <row r="60" spans="1:41" x14ac:dyDescent="0.25">
      <c r="A60" s="220"/>
      <c r="T60" s="3"/>
      <c r="AK60" s="220"/>
      <c r="AL60" s="220"/>
      <c r="AM60" s="220"/>
      <c r="AN60" s="220"/>
      <c r="AO60" s="220"/>
    </row>
    <row r="61" spans="1:41" x14ac:dyDescent="0.25">
      <c r="A61" s="220"/>
      <c r="T61" s="3"/>
      <c r="AK61" s="220"/>
      <c r="AL61" s="220"/>
      <c r="AM61" s="220"/>
      <c r="AN61" s="220"/>
      <c r="AO61" s="220"/>
    </row>
    <row r="62" spans="1:41" x14ac:dyDescent="0.25">
      <c r="A62" s="220"/>
      <c r="T62" s="3"/>
      <c r="AK62" s="220"/>
      <c r="AL62" s="220"/>
      <c r="AM62" s="220"/>
      <c r="AN62" s="220"/>
      <c r="AO62" s="220"/>
    </row>
    <row r="63" spans="1:41" x14ac:dyDescent="0.25">
      <c r="A63" s="220"/>
      <c r="T63" s="3"/>
      <c r="AK63" s="220"/>
      <c r="AL63" s="220"/>
      <c r="AM63" s="220"/>
      <c r="AN63" s="220"/>
      <c r="AO63" s="220"/>
    </row>
    <row r="64" spans="1:41" x14ac:dyDescent="0.25">
      <c r="A64" s="220"/>
      <c r="T64" s="3"/>
      <c r="AK64" s="220"/>
      <c r="AL64" s="220"/>
      <c r="AM64" s="220"/>
      <c r="AN64" s="220"/>
      <c r="AO64" s="220"/>
    </row>
    <row r="65" spans="1:41" x14ac:dyDescent="0.25">
      <c r="A65" s="220"/>
      <c r="T65" s="3"/>
      <c r="AK65" s="220"/>
      <c r="AL65" s="220"/>
      <c r="AM65" s="220"/>
      <c r="AN65" s="220"/>
      <c r="AO65" s="220"/>
    </row>
    <row r="66" spans="1:41" x14ac:dyDescent="0.25">
      <c r="A66" s="220"/>
      <c r="T66" s="3"/>
      <c r="AK66" s="220"/>
      <c r="AL66" s="220"/>
      <c r="AM66" s="220"/>
      <c r="AN66" s="220"/>
      <c r="AO66" s="220"/>
    </row>
    <row r="67" spans="1:41" x14ac:dyDescent="0.25">
      <c r="A67" s="220"/>
      <c r="T67" s="3"/>
      <c r="AK67" s="220"/>
      <c r="AL67" s="220"/>
      <c r="AM67" s="220"/>
      <c r="AN67" s="220"/>
      <c r="AO67" s="220"/>
    </row>
    <row r="68" spans="1:41" x14ac:dyDescent="0.25">
      <c r="A68" s="220"/>
      <c r="T68" s="3"/>
      <c r="AK68" s="220"/>
      <c r="AL68" s="220"/>
      <c r="AM68" s="220"/>
      <c r="AN68" s="220"/>
      <c r="AO68" s="220"/>
    </row>
    <row r="69" spans="1:41" x14ac:dyDescent="0.25">
      <c r="A69" s="220"/>
      <c r="T69" s="3"/>
      <c r="AK69" s="220"/>
      <c r="AL69" s="220"/>
      <c r="AM69" s="220"/>
      <c r="AN69" s="220"/>
      <c r="AO69" s="220"/>
    </row>
    <row r="70" spans="1:41" x14ac:dyDescent="0.25">
      <c r="A70" s="220"/>
      <c r="T70" s="3"/>
      <c r="AK70" s="220"/>
      <c r="AL70" s="220"/>
      <c r="AM70" s="220"/>
      <c r="AN70" s="220"/>
      <c r="AO70" s="220"/>
    </row>
    <row r="71" spans="1:41" x14ac:dyDescent="0.25">
      <c r="A71" s="220"/>
      <c r="T71" s="3"/>
      <c r="AK71" s="220"/>
      <c r="AL71" s="220"/>
      <c r="AM71" s="220"/>
      <c r="AN71" s="220"/>
      <c r="AO71" s="220"/>
    </row>
    <row r="72" spans="1:41" x14ac:dyDescent="0.25">
      <c r="A72" s="220"/>
      <c r="T72" s="3"/>
      <c r="AK72" s="220"/>
      <c r="AL72" s="220"/>
      <c r="AM72" s="220"/>
      <c r="AN72" s="220"/>
      <c r="AO72" s="220"/>
    </row>
    <row r="73" spans="1:41" x14ac:dyDescent="0.25">
      <c r="A73" s="220"/>
      <c r="T73" s="3"/>
      <c r="AK73" s="220"/>
      <c r="AL73" s="220"/>
      <c r="AM73" s="220"/>
      <c r="AN73" s="220"/>
      <c r="AO73" s="220"/>
    </row>
    <row r="74" spans="1:41" x14ac:dyDescent="0.25">
      <c r="A74" s="220"/>
      <c r="T74" s="3"/>
      <c r="AK74" s="220"/>
      <c r="AL74" s="220"/>
      <c r="AM74" s="220"/>
      <c r="AN74" s="220"/>
      <c r="AO74" s="220"/>
    </row>
    <row r="75" spans="1:41" x14ac:dyDescent="0.25">
      <c r="A75" s="220"/>
      <c r="T75" s="3"/>
      <c r="AK75" s="220"/>
      <c r="AL75" s="220"/>
      <c r="AM75" s="220"/>
      <c r="AN75" s="220"/>
      <c r="AO75" s="220"/>
    </row>
    <row r="76" spans="1:41" x14ac:dyDescent="0.25">
      <c r="A76" s="220"/>
      <c r="T76" s="3"/>
      <c r="AK76" s="220"/>
      <c r="AL76" s="220"/>
      <c r="AM76" s="220"/>
      <c r="AN76" s="220"/>
      <c r="AO76" s="220"/>
    </row>
    <row r="77" spans="1:41" x14ac:dyDescent="0.25">
      <c r="A77" s="220"/>
      <c r="T77" s="3"/>
      <c r="AK77" s="220"/>
      <c r="AL77" s="220"/>
      <c r="AM77" s="220"/>
      <c r="AN77" s="220"/>
      <c r="AO77" s="220"/>
    </row>
    <row r="78" spans="1:41" x14ac:dyDescent="0.25">
      <c r="A78" s="220"/>
      <c r="T78" s="3"/>
      <c r="AK78" s="220"/>
      <c r="AL78" s="220"/>
      <c r="AM78" s="220"/>
      <c r="AN78" s="220"/>
      <c r="AO78" s="220"/>
    </row>
    <row r="79" spans="1:41" x14ac:dyDescent="0.25">
      <c r="A79" s="220"/>
      <c r="T79" s="3"/>
      <c r="AK79" s="220"/>
      <c r="AL79" s="220"/>
      <c r="AM79" s="220"/>
      <c r="AN79" s="220"/>
      <c r="AO79" s="220"/>
    </row>
    <row r="80" spans="1:41" x14ac:dyDescent="0.25">
      <c r="A80" s="220"/>
      <c r="T80" s="3"/>
      <c r="AK80" s="220"/>
      <c r="AL80" s="220"/>
      <c r="AM80" s="220"/>
      <c r="AN80" s="220"/>
      <c r="AO80" s="220"/>
    </row>
    <row r="81" spans="1:41" x14ac:dyDescent="0.25">
      <c r="A81" s="220"/>
      <c r="T81" s="3"/>
      <c r="AK81" s="220"/>
      <c r="AL81" s="220"/>
      <c r="AM81" s="220"/>
      <c r="AN81" s="220"/>
      <c r="AO81" s="220"/>
    </row>
    <row r="82" spans="1:41" x14ac:dyDescent="0.25">
      <c r="A82" s="220"/>
      <c r="T82" s="3"/>
      <c r="AK82" s="220"/>
      <c r="AL82" s="220"/>
      <c r="AM82" s="220"/>
      <c r="AN82" s="220"/>
      <c r="AO82" s="220"/>
    </row>
    <row r="83" spans="1:41" x14ac:dyDescent="0.25">
      <c r="A83" s="220"/>
      <c r="T83" s="3"/>
      <c r="AK83" s="220"/>
      <c r="AL83" s="220"/>
      <c r="AM83" s="220"/>
      <c r="AN83" s="220"/>
      <c r="AO83" s="220"/>
    </row>
    <row r="84" spans="1:41" x14ac:dyDescent="0.25">
      <c r="A84" s="220"/>
      <c r="T84" s="3"/>
      <c r="AK84" s="220"/>
      <c r="AL84" s="220"/>
      <c r="AM84" s="220"/>
      <c r="AN84" s="220"/>
      <c r="AO84" s="220"/>
    </row>
    <row r="85" spans="1:41" x14ac:dyDescent="0.25">
      <c r="A85" s="220"/>
      <c r="T85" s="3"/>
      <c r="AK85" s="220"/>
      <c r="AL85" s="220"/>
      <c r="AM85" s="220"/>
      <c r="AN85" s="220"/>
      <c r="AO85" s="220"/>
    </row>
    <row r="86" spans="1:41" x14ac:dyDescent="0.25">
      <c r="A86" s="220"/>
      <c r="T86" s="3"/>
      <c r="AK86" s="220"/>
      <c r="AL86" s="220"/>
      <c r="AM86" s="220"/>
      <c r="AN86" s="220"/>
      <c r="AO86" s="220"/>
    </row>
    <row r="87" spans="1:41" x14ac:dyDescent="0.25">
      <c r="A87" s="220"/>
      <c r="T87" s="3"/>
      <c r="AK87" s="220"/>
      <c r="AL87" s="220"/>
      <c r="AM87" s="220"/>
      <c r="AN87" s="220"/>
      <c r="AO87" s="220"/>
    </row>
    <row r="88" spans="1:41" x14ac:dyDescent="0.25">
      <c r="A88" s="220"/>
      <c r="T88" s="3"/>
      <c r="AK88" s="220"/>
      <c r="AL88" s="220"/>
      <c r="AM88" s="220"/>
      <c r="AN88" s="220"/>
      <c r="AO88" s="220"/>
    </row>
    <row r="89" spans="1:41" x14ac:dyDescent="0.25">
      <c r="A89" s="220"/>
      <c r="T89" s="3"/>
      <c r="AK89" s="220"/>
      <c r="AL89" s="220"/>
      <c r="AM89" s="220"/>
      <c r="AN89" s="220"/>
      <c r="AO89" s="220"/>
    </row>
    <row r="90" spans="1:41" x14ac:dyDescent="0.25">
      <c r="A90" s="220"/>
      <c r="T90" s="3"/>
      <c r="AK90" s="220"/>
      <c r="AL90" s="220"/>
      <c r="AM90" s="220"/>
      <c r="AN90" s="220"/>
      <c r="AO90" s="220"/>
    </row>
    <row r="91" spans="1:41" x14ac:dyDescent="0.25">
      <c r="A91" s="220"/>
      <c r="T91" s="3"/>
      <c r="AK91" s="220"/>
      <c r="AL91" s="220"/>
      <c r="AM91" s="220"/>
      <c r="AN91" s="220"/>
      <c r="AO91" s="220"/>
    </row>
    <row r="92" spans="1:41" x14ac:dyDescent="0.25">
      <c r="A92" s="220"/>
      <c r="T92" s="3"/>
      <c r="AK92" s="220"/>
      <c r="AL92" s="220"/>
      <c r="AM92" s="220"/>
      <c r="AN92" s="220"/>
      <c r="AO92" s="220"/>
    </row>
    <row r="93" spans="1:41" x14ac:dyDescent="0.25">
      <c r="A93" s="220"/>
      <c r="AK93" s="220"/>
      <c r="AL93" s="220"/>
      <c r="AM93" s="220"/>
      <c r="AN93" s="220"/>
      <c r="AO93" s="220"/>
    </row>
    <row r="94" spans="1:41" x14ac:dyDescent="0.25">
      <c r="A94" s="220"/>
      <c r="AK94" s="220"/>
      <c r="AL94" s="220"/>
      <c r="AM94" s="220"/>
      <c r="AN94" s="220"/>
      <c r="AO94" s="220"/>
    </row>
    <row r="95" spans="1:41" x14ac:dyDescent="0.25">
      <c r="A95" s="220"/>
      <c r="AK95" s="220"/>
      <c r="AL95" s="220"/>
      <c r="AM95" s="220"/>
      <c r="AN95" s="220"/>
      <c r="AO95" s="220"/>
    </row>
    <row r="96" spans="1:41" x14ac:dyDescent="0.25">
      <c r="A96" s="220"/>
      <c r="AK96" s="220"/>
      <c r="AL96" s="220"/>
      <c r="AM96" s="220"/>
      <c r="AN96" s="220"/>
      <c r="AO96" s="220"/>
    </row>
    <row r="97" spans="1:41" x14ac:dyDescent="0.25">
      <c r="A97" s="220"/>
      <c r="AK97" s="220"/>
      <c r="AL97" s="220"/>
      <c r="AM97" s="220"/>
      <c r="AN97" s="220"/>
      <c r="AO97" s="220"/>
    </row>
    <row r="98" spans="1:41" x14ac:dyDescent="0.25">
      <c r="A98" s="220"/>
      <c r="AK98" s="220"/>
      <c r="AL98" s="220"/>
      <c r="AM98" s="220"/>
      <c r="AN98" s="220"/>
      <c r="AO98" s="220"/>
    </row>
    <row r="99" spans="1:41" x14ac:dyDescent="0.25">
      <c r="A99" s="220"/>
      <c r="AK99" s="220"/>
      <c r="AL99" s="220"/>
      <c r="AM99" s="220"/>
      <c r="AN99" s="220"/>
      <c r="AO99" s="220"/>
    </row>
    <row r="100" spans="1:41" x14ac:dyDescent="0.25">
      <c r="A100" s="220"/>
      <c r="AK100" s="220"/>
      <c r="AL100" s="220"/>
      <c r="AM100" s="220"/>
      <c r="AN100" s="220"/>
      <c r="AO100" s="220"/>
    </row>
    <row r="101" spans="1:41" x14ac:dyDescent="0.25">
      <c r="A101" s="220"/>
      <c r="AK101" s="220"/>
      <c r="AL101" s="220"/>
      <c r="AM101" s="220"/>
      <c r="AN101" s="220"/>
      <c r="AO101" s="220"/>
    </row>
    <row r="102" spans="1:41" x14ac:dyDescent="0.25">
      <c r="A102" s="220"/>
      <c r="AK102" s="220"/>
      <c r="AL102" s="220"/>
      <c r="AM102" s="220"/>
      <c r="AN102" s="220"/>
      <c r="AO102" s="220"/>
    </row>
    <row r="103" spans="1:41" x14ac:dyDescent="0.25">
      <c r="A103" s="220"/>
      <c r="AK103" s="220"/>
      <c r="AL103" s="220"/>
      <c r="AM103" s="220"/>
      <c r="AN103" s="220"/>
      <c r="AO103" s="220"/>
    </row>
    <row r="104" spans="1:41" x14ac:dyDescent="0.25">
      <c r="A104" s="220"/>
      <c r="AK104" s="220"/>
      <c r="AL104" s="220"/>
      <c r="AM104" s="220"/>
      <c r="AN104" s="220"/>
      <c r="AO104" s="220"/>
    </row>
    <row r="105" spans="1:41" x14ac:dyDescent="0.25">
      <c r="A105" s="220"/>
      <c r="AK105" s="220"/>
      <c r="AL105" s="220"/>
      <c r="AM105" s="220"/>
      <c r="AN105" s="220"/>
      <c r="AO105" s="220"/>
    </row>
    <row r="106" spans="1:41" x14ac:dyDescent="0.25">
      <c r="A106" s="220"/>
      <c r="AK106" s="220"/>
      <c r="AL106" s="220"/>
      <c r="AM106" s="220"/>
      <c r="AN106" s="220"/>
      <c r="AO106" s="220"/>
    </row>
    <row r="107" spans="1:41" x14ac:dyDescent="0.25">
      <c r="A107" s="220"/>
      <c r="AK107" s="220"/>
      <c r="AL107" s="220"/>
      <c r="AM107" s="220"/>
      <c r="AN107" s="220"/>
      <c r="AO107" s="220"/>
    </row>
    <row r="108" spans="1:41" x14ac:dyDescent="0.25">
      <c r="A108" s="220"/>
      <c r="AK108" s="220"/>
      <c r="AL108" s="220"/>
      <c r="AM108" s="220"/>
      <c r="AN108" s="220"/>
      <c r="AO108" s="220"/>
    </row>
    <row r="109" spans="1:41" x14ac:dyDescent="0.25">
      <c r="A109" s="220"/>
      <c r="AK109" s="220"/>
      <c r="AL109" s="220"/>
      <c r="AM109" s="220"/>
      <c r="AN109" s="220"/>
      <c r="AO109" s="220"/>
    </row>
    <row r="110" spans="1:41" x14ac:dyDescent="0.25">
      <c r="A110" s="220"/>
      <c r="AK110" s="220"/>
      <c r="AL110" s="220"/>
      <c r="AM110" s="220"/>
      <c r="AN110" s="220"/>
      <c r="AO110" s="220"/>
    </row>
    <row r="111" spans="1:41" x14ac:dyDescent="0.25">
      <c r="A111" s="220"/>
      <c r="AK111" s="220"/>
      <c r="AL111" s="220"/>
      <c r="AM111" s="220"/>
      <c r="AN111" s="220"/>
      <c r="AO111" s="220"/>
    </row>
    <row r="112" spans="1:41" x14ac:dyDescent="0.25">
      <c r="A112" s="220"/>
      <c r="AK112" s="220"/>
      <c r="AL112" s="220"/>
      <c r="AM112" s="220"/>
      <c r="AN112" s="220"/>
      <c r="AO112" s="220"/>
    </row>
    <row r="113" spans="1:41" x14ac:dyDescent="0.25">
      <c r="A113" s="220"/>
      <c r="AK113" s="220"/>
      <c r="AL113" s="220"/>
      <c r="AM113" s="220"/>
      <c r="AN113" s="220"/>
      <c r="AO113" s="220"/>
    </row>
    <row r="114" spans="1:41" x14ac:dyDescent="0.25">
      <c r="A114" s="220"/>
      <c r="AK114" s="220"/>
      <c r="AL114" s="220"/>
      <c r="AM114" s="220"/>
      <c r="AN114" s="220"/>
      <c r="AO114" s="220"/>
    </row>
    <row r="115" spans="1:41" x14ac:dyDescent="0.25">
      <c r="A115" s="220"/>
      <c r="AK115" s="220"/>
      <c r="AL115" s="220"/>
      <c r="AM115" s="220"/>
      <c r="AN115" s="220"/>
      <c r="AO115" s="220"/>
    </row>
    <row r="116" spans="1:41" x14ac:dyDescent="0.25">
      <c r="A116" s="220"/>
      <c r="AK116" s="220"/>
      <c r="AL116" s="220"/>
      <c r="AM116" s="220"/>
      <c r="AN116" s="220"/>
      <c r="AO116" s="220"/>
    </row>
    <row r="117" spans="1:41" x14ac:dyDescent="0.25">
      <c r="A117" s="220"/>
      <c r="AK117" s="220"/>
      <c r="AL117" s="220"/>
      <c r="AM117" s="220"/>
      <c r="AN117" s="220"/>
      <c r="AO117" s="220"/>
    </row>
    <row r="118" spans="1:41" x14ac:dyDescent="0.25">
      <c r="A118" s="220"/>
      <c r="AK118" s="220"/>
      <c r="AL118" s="220"/>
      <c r="AM118" s="220"/>
      <c r="AN118" s="220"/>
      <c r="AO118" s="220"/>
    </row>
    <row r="119" spans="1:41" x14ac:dyDescent="0.25">
      <c r="A119" s="220"/>
      <c r="AK119" s="220"/>
      <c r="AL119" s="220"/>
      <c r="AM119" s="220"/>
      <c r="AN119" s="220"/>
      <c r="AO119" s="220"/>
    </row>
    <row r="120" spans="1:41" x14ac:dyDescent="0.25">
      <c r="A120" s="220"/>
      <c r="AK120" s="220"/>
      <c r="AL120" s="220"/>
      <c r="AM120" s="220"/>
      <c r="AN120" s="220"/>
      <c r="AO120" s="220"/>
    </row>
    <row r="121" spans="1:41" x14ac:dyDescent="0.25">
      <c r="A121" s="220"/>
      <c r="AK121" s="220"/>
      <c r="AL121" s="220"/>
      <c r="AM121" s="220"/>
      <c r="AN121" s="220"/>
      <c r="AO121" s="220"/>
    </row>
    <row r="122" spans="1:41" x14ac:dyDescent="0.25">
      <c r="A122" s="220"/>
      <c r="AK122" s="220"/>
      <c r="AL122" s="220"/>
      <c r="AM122" s="220"/>
      <c r="AN122" s="220"/>
      <c r="AO122" s="220"/>
    </row>
    <row r="123" spans="1:41" x14ac:dyDescent="0.25">
      <c r="A123" s="220"/>
      <c r="AK123" s="220"/>
      <c r="AL123" s="220"/>
      <c r="AM123" s="220"/>
      <c r="AN123" s="220"/>
      <c r="AO123" s="220"/>
    </row>
    <row r="124" spans="1:41" x14ac:dyDescent="0.25">
      <c r="A124" s="220"/>
      <c r="AK124" s="220"/>
      <c r="AL124" s="220"/>
      <c r="AM124" s="220"/>
      <c r="AN124" s="220"/>
      <c r="AO124" s="220"/>
    </row>
    <row r="125" spans="1:41" x14ac:dyDescent="0.25">
      <c r="A125" s="220"/>
      <c r="AK125" s="220"/>
      <c r="AL125" s="220"/>
      <c r="AM125" s="220"/>
      <c r="AN125" s="220"/>
      <c r="AO125" s="220"/>
    </row>
    <row r="126" spans="1:41" x14ac:dyDescent="0.25">
      <c r="A126" s="220"/>
      <c r="AK126" s="220"/>
      <c r="AL126" s="220"/>
      <c r="AM126" s="220"/>
      <c r="AN126" s="220"/>
      <c r="AO126" s="220"/>
    </row>
    <row r="127" spans="1:41" x14ac:dyDescent="0.25">
      <c r="A127" s="220"/>
      <c r="AK127" s="220"/>
      <c r="AL127" s="220"/>
      <c r="AM127" s="220"/>
      <c r="AN127" s="220"/>
      <c r="AO127" s="220"/>
    </row>
    <row r="128" spans="1:41" x14ac:dyDescent="0.25">
      <c r="A128" s="220"/>
      <c r="AK128" s="220"/>
      <c r="AL128" s="220"/>
      <c r="AM128" s="220"/>
      <c r="AN128" s="220"/>
      <c r="AO128" s="220"/>
    </row>
    <row r="129" spans="1:41" x14ac:dyDescent="0.25">
      <c r="A129" s="220"/>
      <c r="AK129" s="220"/>
      <c r="AL129" s="220"/>
      <c r="AM129" s="220"/>
      <c r="AN129" s="220"/>
      <c r="AO129" s="220"/>
    </row>
    <row r="130" spans="1:41" x14ac:dyDescent="0.25">
      <c r="A130" s="220"/>
      <c r="AK130" s="220"/>
      <c r="AL130" s="220"/>
      <c r="AM130" s="220"/>
      <c r="AN130" s="220"/>
      <c r="AO130" s="220"/>
    </row>
    <row r="131" spans="1:41" x14ac:dyDescent="0.25">
      <c r="A131" s="220"/>
      <c r="AK131" s="220"/>
      <c r="AL131" s="220"/>
      <c r="AM131" s="220"/>
      <c r="AN131" s="220"/>
      <c r="AO131" s="220"/>
    </row>
    <row r="132" spans="1:41" x14ac:dyDescent="0.25">
      <c r="A132" s="220"/>
      <c r="AK132" s="220"/>
      <c r="AL132" s="220"/>
      <c r="AM132" s="220"/>
      <c r="AN132" s="220"/>
      <c r="AO132" s="220"/>
    </row>
    <row r="133" spans="1:41" x14ac:dyDescent="0.25">
      <c r="A133" s="220"/>
      <c r="AK133" s="220"/>
      <c r="AL133" s="220"/>
      <c r="AM133" s="220"/>
      <c r="AN133" s="220"/>
      <c r="AO133" s="220"/>
    </row>
    <row r="134" spans="1:41" x14ac:dyDescent="0.25">
      <c r="A134" s="220"/>
      <c r="AK134" s="220"/>
      <c r="AL134" s="220"/>
      <c r="AM134" s="220"/>
      <c r="AN134" s="220"/>
      <c r="AO134" s="220"/>
    </row>
    <row r="135" spans="1:41" x14ac:dyDescent="0.25">
      <c r="A135" s="220"/>
      <c r="AK135" s="220"/>
      <c r="AL135" s="220"/>
      <c r="AM135" s="220"/>
      <c r="AN135" s="220"/>
      <c r="AO135" s="220"/>
    </row>
    <row r="136" spans="1:41" x14ac:dyDescent="0.25">
      <c r="A136" s="220"/>
      <c r="AK136" s="220"/>
      <c r="AL136" s="220"/>
      <c r="AM136" s="220"/>
      <c r="AN136" s="220"/>
      <c r="AO136" s="220"/>
    </row>
    <row r="137" spans="1:41" x14ac:dyDescent="0.25">
      <c r="A137" s="220"/>
      <c r="AK137" s="220"/>
      <c r="AL137" s="220"/>
      <c r="AM137" s="220"/>
      <c r="AN137" s="220"/>
      <c r="AO137" s="220"/>
    </row>
    <row r="138" spans="1:41" x14ac:dyDescent="0.25">
      <c r="A138" s="220"/>
      <c r="AK138" s="220"/>
      <c r="AL138" s="220"/>
      <c r="AM138" s="220"/>
      <c r="AN138" s="220"/>
      <c r="AO138" s="220"/>
    </row>
    <row r="139" spans="1:41" x14ac:dyDescent="0.25">
      <c r="A139" s="220"/>
      <c r="AK139" s="220"/>
      <c r="AL139" s="220"/>
      <c r="AM139" s="220"/>
      <c r="AN139" s="220"/>
      <c r="AO139" s="220"/>
    </row>
    <row r="140" spans="1:41" x14ac:dyDescent="0.25">
      <c r="A140" s="220"/>
      <c r="AK140" s="220"/>
      <c r="AL140" s="220"/>
      <c r="AM140" s="220"/>
      <c r="AN140" s="220"/>
      <c r="AO140" s="220"/>
    </row>
    <row r="141" spans="1:41" x14ac:dyDescent="0.25">
      <c r="A141" s="220"/>
      <c r="AK141" s="220"/>
      <c r="AL141" s="220"/>
      <c r="AM141" s="220"/>
      <c r="AN141" s="220"/>
      <c r="AO141" s="220"/>
    </row>
    <row r="142" spans="1:41" x14ac:dyDescent="0.25">
      <c r="A142" s="220"/>
      <c r="AK142" s="220"/>
      <c r="AL142" s="220"/>
      <c r="AM142" s="220"/>
      <c r="AN142" s="220"/>
      <c r="AO142" s="220"/>
    </row>
    <row r="143" spans="1:41" x14ac:dyDescent="0.25">
      <c r="A143" s="220"/>
      <c r="AK143" s="220"/>
      <c r="AL143" s="220"/>
      <c r="AM143" s="220"/>
      <c r="AN143" s="220"/>
      <c r="AO143" s="220"/>
    </row>
    <row r="144" spans="1:41" x14ac:dyDescent="0.25">
      <c r="A144" s="220"/>
      <c r="AK144" s="220"/>
      <c r="AL144" s="220"/>
      <c r="AM144" s="220"/>
      <c r="AN144" s="220"/>
      <c r="AO144" s="220"/>
    </row>
    <row r="145" spans="1:41" x14ac:dyDescent="0.25">
      <c r="A145" s="220"/>
      <c r="AK145" s="220"/>
      <c r="AL145" s="220"/>
      <c r="AM145" s="220"/>
      <c r="AN145" s="220"/>
      <c r="AO145" s="220"/>
    </row>
    <row r="146" spans="1:41" x14ac:dyDescent="0.25">
      <c r="A146" s="220"/>
      <c r="AK146" s="220"/>
      <c r="AL146" s="220"/>
      <c r="AM146" s="220"/>
      <c r="AN146" s="220"/>
      <c r="AO146" s="220"/>
    </row>
    <row r="147" spans="1:41" x14ac:dyDescent="0.25">
      <c r="A147" s="220"/>
      <c r="AK147" s="220"/>
      <c r="AL147" s="220"/>
      <c r="AM147" s="220"/>
      <c r="AN147" s="220"/>
      <c r="AO147" s="220"/>
    </row>
    <row r="148" spans="1:41" x14ac:dyDescent="0.25">
      <c r="A148" s="220"/>
      <c r="AK148" s="220"/>
      <c r="AL148" s="220"/>
      <c r="AM148" s="220"/>
      <c r="AN148" s="220"/>
      <c r="AO148" s="220"/>
    </row>
    <row r="149" spans="1:41" x14ac:dyDescent="0.25">
      <c r="A149" s="220"/>
      <c r="AK149" s="220"/>
      <c r="AL149" s="220"/>
      <c r="AM149" s="220"/>
      <c r="AN149" s="220"/>
      <c r="AO149" s="220"/>
    </row>
    <row r="150" spans="1:41" x14ac:dyDescent="0.25">
      <c r="A150" s="220"/>
      <c r="AK150" s="220"/>
      <c r="AL150" s="220"/>
      <c r="AM150" s="220"/>
      <c r="AN150" s="220"/>
      <c r="AO150" s="220"/>
    </row>
    <row r="151" spans="1:41" x14ac:dyDescent="0.25">
      <c r="A151" s="220"/>
      <c r="AK151" s="220"/>
      <c r="AL151" s="220"/>
      <c r="AM151" s="220"/>
      <c r="AN151" s="220"/>
      <c r="AO151" s="220"/>
    </row>
    <row r="152" spans="1:41" x14ac:dyDescent="0.25">
      <c r="A152" s="220"/>
      <c r="AK152" s="220"/>
      <c r="AL152" s="220"/>
      <c r="AM152" s="220"/>
      <c r="AN152" s="220"/>
      <c r="AO152" s="220"/>
    </row>
    <row r="153" spans="1:41" x14ac:dyDescent="0.25">
      <c r="A153" s="220"/>
      <c r="AK153" s="220"/>
      <c r="AL153" s="220"/>
      <c r="AM153" s="220"/>
      <c r="AN153" s="220"/>
      <c r="AO153" s="220"/>
    </row>
    <row r="154" spans="1:41" x14ac:dyDescent="0.25">
      <c r="A154" s="220"/>
      <c r="AK154" s="220"/>
      <c r="AL154" s="220"/>
      <c r="AM154" s="220"/>
      <c r="AN154" s="220"/>
      <c r="AO154" s="220"/>
    </row>
    <row r="155" spans="1:41" x14ac:dyDescent="0.25">
      <c r="A155" s="220"/>
      <c r="AK155" s="220"/>
      <c r="AL155" s="220"/>
      <c r="AM155" s="220"/>
      <c r="AN155" s="220"/>
      <c r="AO155" s="220"/>
    </row>
    <row r="156" spans="1:41" x14ac:dyDescent="0.25">
      <c r="A156" s="220"/>
      <c r="AK156" s="220"/>
      <c r="AL156" s="220"/>
      <c r="AM156" s="220"/>
      <c r="AN156" s="220"/>
      <c r="AO156" s="220"/>
    </row>
    <row r="157" spans="1:41" x14ac:dyDescent="0.25">
      <c r="A157" s="220"/>
      <c r="AK157" s="220"/>
      <c r="AL157" s="220"/>
      <c r="AM157" s="220"/>
      <c r="AN157" s="220"/>
      <c r="AO157" s="220"/>
    </row>
    <row r="158" spans="1:41" x14ac:dyDescent="0.25">
      <c r="A158" s="220"/>
      <c r="AK158" s="220"/>
      <c r="AL158" s="220"/>
      <c r="AM158" s="220"/>
      <c r="AN158" s="220"/>
      <c r="AO158" s="220"/>
    </row>
    <row r="159" spans="1:41" x14ac:dyDescent="0.25">
      <c r="A159" s="220"/>
      <c r="AK159" s="220"/>
      <c r="AL159" s="220"/>
      <c r="AM159" s="220"/>
      <c r="AN159" s="220"/>
      <c r="AO159" s="220"/>
    </row>
    <row r="160" spans="1:41" x14ac:dyDescent="0.25">
      <c r="A160" s="220"/>
      <c r="AK160" s="220"/>
      <c r="AL160" s="220"/>
      <c r="AM160" s="220"/>
      <c r="AN160" s="220"/>
      <c r="AO160" s="220"/>
    </row>
    <row r="161" spans="1:41" x14ac:dyDescent="0.25">
      <c r="A161" s="220"/>
      <c r="AK161" s="220"/>
      <c r="AL161" s="220"/>
      <c r="AM161" s="220"/>
      <c r="AN161" s="220"/>
      <c r="AO161" s="220"/>
    </row>
    <row r="162" spans="1:41" x14ac:dyDescent="0.25">
      <c r="A162" s="220"/>
      <c r="AK162" s="220"/>
      <c r="AL162" s="220"/>
      <c r="AM162" s="220"/>
      <c r="AN162" s="220"/>
      <c r="AO162" s="220"/>
    </row>
    <row r="163" spans="1:41" x14ac:dyDescent="0.25">
      <c r="A163" s="220"/>
      <c r="AK163" s="220"/>
      <c r="AL163" s="220"/>
      <c r="AM163" s="220"/>
      <c r="AN163" s="220"/>
      <c r="AO163" s="220"/>
    </row>
    <row r="164" spans="1:41" x14ac:dyDescent="0.25">
      <c r="A164" s="220"/>
      <c r="AK164" s="220"/>
      <c r="AL164" s="220"/>
      <c r="AM164" s="220"/>
      <c r="AN164" s="220"/>
      <c r="AO164" s="220"/>
    </row>
    <row r="165" spans="1:41" x14ac:dyDescent="0.25">
      <c r="A165" s="220"/>
      <c r="AK165" s="220"/>
      <c r="AL165" s="220"/>
      <c r="AM165" s="220"/>
      <c r="AN165" s="220"/>
      <c r="AO165" s="220"/>
    </row>
    <row r="166" spans="1:41" x14ac:dyDescent="0.25">
      <c r="A166" s="220"/>
      <c r="AK166" s="220"/>
      <c r="AL166" s="220"/>
      <c r="AM166" s="220"/>
      <c r="AN166" s="220"/>
      <c r="AO166" s="220"/>
    </row>
    <row r="167" spans="1:41" x14ac:dyDescent="0.25">
      <c r="A167" s="220"/>
      <c r="AK167" s="220"/>
      <c r="AL167" s="220"/>
      <c r="AM167" s="220"/>
      <c r="AN167" s="220"/>
      <c r="AO167" s="220"/>
    </row>
    <row r="168" spans="1:41" x14ac:dyDescent="0.25">
      <c r="A168" s="220"/>
      <c r="AK168" s="220"/>
      <c r="AL168" s="220"/>
      <c r="AM168" s="220"/>
      <c r="AN168" s="220"/>
      <c r="AO168" s="220"/>
    </row>
    <row r="169" spans="1:41" x14ac:dyDescent="0.25">
      <c r="A169" s="220"/>
      <c r="AK169" s="220"/>
      <c r="AL169" s="220"/>
      <c r="AM169" s="220"/>
      <c r="AN169" s="220"/>
      <c r="AO169" s="220"/>
    </row>
    <row r="170" spans="1:41" x14ac:dyDescent="0.25">
      <c r="A170" s="220"/>
      <c r="AK170" s="220"/>
      <c r="AL170" s="220"/>
      <c r="AM170" s="220"/>
      <c r="AN170" s="220"/>
      <c r="AO170" s="220"/>
    </row>
    <row r="171" spans="1:41" x14ac:dyDescent="0.25">
      <c r="A171" s="220"/>
      <c r="AK171" s="220"/>
      <c r="AL171" s="220"/>
      <c r="AM171" s="220"/>
      <c r="AN171" s="220"/>
      <c r="AO171" s="220"/>
    </row>
    <row r="172" spans="1:41" x14ac:dyDescent="0.25">
      <c r="A172" s="220"/>
      <c r="AK172" s="220"/>
      <c r="AL172" s="220"/>
      <c r="AM172" s="220"/>
      <c r="AN172" s="220"/>
      <c r="AO172" s="220"/>
    </row>
    <row r="173" spans="1:41" x14ac:dyDescent="0.25">
      <c r="A173" s="220"/>
      <c r="AK173" s="220"/>
      <c r="AL173" s="220"/>
      <c r="AM173" s="220"/>
      <c r="AN173" s="220"/>
      <c r="AO173" s="220"/>
    </row>
    <row r="174" spans="1:41" x14ac:dyDescent="0.25">
      <c r="A174" s="220"/>
      <c r="AK174" s="220"/>
      <c r="AL174" s="220"/>
      <c r="AM174" s="220"/>
      <c r="AN174" s="220"/>
      <c r="AO174" s="220"/>
    </row>
    <row r="175" spans="1:41" x14ac:dyDescent="0.25">
      <c r="A175" s="220"/>
      <c r="AK175" s="220"/>
      <c r="AL175" s="220"/>
      <c r="AM175" s="220"/>
      <c r="AN175" s="220"/>
      <c r="AO175" s="220"/>
    </row>
    <row r="176" spans="1:41" x14ac:dyDescent="0.25">
      <c r="A176" s="220"/>
      <c r="AK176" s="220"/>
      <c r="AL176" s="220"/>
      <c r="AM176" s="220"/>
      <c r="AN176" s="220"/>
      <c r="AO176" s="220"/>
    </row>
    <row r="177" spans="1:41" x14ac:dyDescent="0.25">
      <c r="A177" s="220"/>
      <c r="AK177" s="220"/>
      <c r="AL177" s="220"/>
      <c r="AM177" s="220"/>
      <c r="AN177" s="220"/>
      <c r="AO177" s="220"/>
    </row>
    <row r="178" spans="1:41" x14ac:dyDescent="0.25">
      <c r="A178" s="220"/>
      <c r="AK178" s="220"/>
      <c r="AL178" s="220"/>
      <c r="AM178" s="220"/>
      <c r="AN178" s="220"/>
      <c r="AO178" s="220"/>
    </row>
    <row r="179" spans="1:41" x14ac:dyDescent="0.25">
      <c r="A179" s="220"/>
      <c r="AK179" s="220"/>
      <c r="AL179" s="220"/>
      <c r="AM179" s="220"/>
      <c r="AN179" s="220"/>
      <c r="AO179" s="220"/>
    </row>
    <row r="180" spans="1:41" x14ac:dyDescent="0.25">
      <c r="A180" s="220"/>
      <c r="AK180" s="220"/>
      <c r="AL180" s="220"/>
      <c r="AM180" s="220"/>
      <c r="AN180" s="220"/>
      <c r="AO180" s="220"/>
    </row>
    <row r="181" spans="1:41" x14ac:dyDescent="0.25">
      <c r="A181" s="220"/>
      <c r="AK181" s="220"/>
      <c r="AL181" s="220"/>
      <c r="AM181" s="220"/>
      <c r="AN181" s="220"/>
      <c r="AO181" s="220"/>
    </row>
    <row r="182" spans="1:41" x14ac:dyDescent="0.25">
      <c r="A182" s="220"/>
      <c r="AK182" s="220"/>
      <c r="AL182" s="220"/>
      <c r="AM182" s="220"/>
      <c r="AN182" s="220"/>
      <c r="AO182" s="220"/>
    </row>
    <row r="183" spans="1:41" x14ac:dyDescent="0.25">
      <c r="A183" s="220"/>
      <c r="AK183" s="220"/>
      <c r="AL183" s="220"/>
      <c r="AM183" s="220"/>
      <c r="AN183" s="220"/>
      <c r="AO183" s="220"/>
    </row>
    <row r="184" spans="1:41" x14ac:dyDescent="0.25">
      <c r="A184" s="220"/>
      <c r="AK184" s="220"/>
      <c r="AL184" s="220"/>
      <c r="AM184" s="220"/>
      <c r="AN184" s="220"/>
      <c r="AO184" s="220"/>
    </row>
    <row r="185" spans="1:41" x14ac:dyDescent="0.25">
      <c r="A185" s="220"/>
      <c r="AK185" s="220"/>
      <c r="AL185" s="220"/>
      <c r="AM185" s="220"/>
      <c r="AN185" s="220"/>
      <c r="AO185" s="220"/>
    </row>
    <row r="186" spans="1:41" x14ac:dyDescent="0.25">
      <c r="A186" s="220"/>
      <c r="AK186" s="220"/>
      <c r="AL186" s="220"/>
      <c r="AM186" s="220"/>
      <c r="AN186" s="220"/>
      <c r="AO186" s="220"/>
    </row>
    <row r="187" spans="1:41" x14ac:dyDescent="0.25">
      <c r="A187" s="220"/>
      <c r="AK187" s="220"/>
      <c r="AL187" s="220"/>
      <c r="AM187" s="220"/>
      <c r="AN187" s="220"/>
      <c r="AO187" s="220"/>
    </row>
    <row r="188" spans="1:41" x14ac:dyDescent="0.25">
      <c r="A188" s="220"/>
      <c r="AK188" s="220"/>
      <c r="AL188" s="220"/>
      <c r="AM188" s="220"/>
      <c r="AN188" s="220"/>
      <c r="AO188" s="220"/>
    </row>
    <row r="189" spans="1:41" x14ac:dyDescent="0.25">
      <c r="A189" s="220"/>
      <c r="AK189" s="220"/>
      <c r="AL189" s="220"/>
      <c r="AM189" s="220"/>
      <c r="AN189" s="220"/>
      <c r="AO189" s="220"/>
    </row>
    <row r="190" spans="1:41" x14ac:dyDescent="0.25">
      <c r="A190" s="220"/>
      <c r="AK190" s="220"/>
      <c r="AL190" s="220"/>
      <c r="AM190" s="220"/>
      <c r="AN190" s="220"/>
      <c r="AO190" s="220"/>
    </row>
    <row r="191" spans="1:41" x14ac:dyDescent="0.25">
      <c r="A191" s="220"/>
      <c r="AK191" s="220"/>
      <c r="AL191" s="220"/>
      <c r="AM191" s="220"/>
      <c r="AN191" s="220"/>
      <c r="AO191" s="220"/>
    </row>
    <row r="192" spans="1:41" x14ac:dyDescent="0.25">
      <c r="A192" s="220"/>
      <c r="AK192" s="220"/>
      <c r="AL192" s="220"/>
      <c r="AM192" s="220"/>
      <c r="AN192" s="220"/>
      <c r="AO192" s="220"/>
    </row>
    <row r="193" spans="1:41" x14ac:dyDescent="0.25">
      <c r="A193" s="220"/>
      <c r="AK193" s="220"/>
      <c r="AL193" s="220"/>
      <c r="AM193" s="220"/>
      <c r="AN193" s="220"/>
      <c r="AO193" s="220"/>
    </row>
    <row r="194" spans="1:41" x14ac:dyDescent="0.25">
      <c r="A194" s="220"/>
      <c r="AK194" s="220"/>
      <c r="AL194" s="220"/>
      <c r="AM194" s="220"/>
      <c r="AN194" s="220"/>
      <c r="AO194" s="220"/>
    </row>
    <row r="195" spans="1:41" x14ac:dyDescent="0.25">
      <c r="A195" s="220"/>
      <c r="AK195" s="220"/>
      <c r="AL195" s="220"/>
      <c r="AM195" s="220"/>
      <c r="AN195" s="220"/>
      <c r="AO195" s="220"/>
    </row>
    <row r="196" spans="1:41" x14ac:dyDescent="0.25">
      <c r="A196" s="220"/>
      <c r="AK196" s="220"/>
      <c r="AL196" s="220"/>
      <c r="AM196" s="220"/>
      <c r="AN196" s="220"/>
      <c r="AO196" s="220"/>
    </row>
    <row r="197" spans="1:41" x14ac:dyDescent="0.25">
      <c r="A197" s="220"/>
      <c r="AK197" s="220"/>
      <c r="AL197" s="220"/>
      <c r="AM197" s="220"/>
      <c r="AN197" s="220"/>
      <c r="AO197" s="220"/>
    </row>
    <row r="198" spans="1:41" x14ac:dyDescent="0.25">
      <c r="A198" s="220"/>
      <c r="AK198" s="220"/>
      <c r="AL198" s="220"/>
      <c r="AM198" s="220"/>
      <c r="AN198" s="220"/>
      <c r="AO198" s="220"/>
    </row>
    <row r="199" spans="1:41" x14ac:dyDescent="0.25">
      <c r="A199" s="220"/>
      <c r="AK199" s="220"/>
      <c r="AL199" s="220"/>
      <c r="AM199" s="220"/>
      <c r="AN199" s="220"/>
      <c r="AO199" s="220"/>
    </row>
    <row r="200" spans="1:41" x14ac:dyDescent="0.25">
      <c r="A200" s="220"/>
      <c r="AK200" s="220"/>
      <c r="AL200" s="220"/>
      <c r="AM200" s="220"/>
      <c r="AN200" s="220"/>
      <c r="AO200" s="220"/>
    </row>
    <row r="201" spans="1:41" x14ac:dyDescent="0.25">
      <c r="A201" s="220"/>
      <c r="AK201" s="220"/>
      <c r="AL201" s="220"/>
      <c r="AM201" s="220"/>
      <c r="AN201" s="220"/>
      <c r="AO201" s="220"/>
    </row>
    <row r="202" spans="1:41" x14ac:dyDescent="0.25">
      <c r="A202" s="220"/>
      <c r="AK202" s="220"/>
      <c r="AL202" s="220"/>
      <c r="AM202" s="220"/>
      <c r="AN202" s="220"/>
      <c r="AO202" s="220"/>
    </row>
    <row r="203" spans="1:41" x14ac:dyDescent="0.25">
      <c r="A203" s="220"/>
      <c r="AK203" s="220"/>
      <c r="AL203" s="220"/>
      <c r="AM203" s="220"/>
      <c r="AN203" s="220"/>
      <c r="AO203" s="220"/>
    </row>
    <row r="204" spans="1:41" x14ac:dyDescent="0.25">
      <c r="A204" s="220"/>
      <c r="AK204" s="220"/>
      <c r="AL204" s="220"/>
      <c r="AM204" s="220"/>
      <c r="AN204" s="220"/>
      <c r="AO204" s="220"/>
    </row>
    <row r="205" spans="1:41" x14ac:dyDescent="0.25">
      <c r="A205" s="220"/>
      <c r="AK205" s="220"/>
      <c r="AL205" s="220"/>
      <c r="AM205" s="220"/>
      <c r="AN205" s="220"/>
      <c r="AO205" s="220"/>
    </row>
    <row r="206" spans="1:41" x14ac:dyDescent="0.25">
      <c r="A206" s="220"/>
      <c r="AK206" s="220"/>
      <c r="AL206" s="220"/>
      <c r="AM206" s="220"/>
      <c r="AN206" s="220"/>
      <c r="AO206" s="220"/>
    </row>
    <row r="207" spans="1:41" x14ac:dyDescent="0.25">
      <c r="A207" s="220"/>
      <c r="AK207" s="220"/>
      <c r="AL207" s="220"/>
      <c r="AM207" s="220"/>
      <c r="AN207" s="220"/>
      <c r="AO207" s="220"/>
    </row>
    <row r="208" spans="1:41" x14ac:dyDescent="0.25">
      <c r="A208" s="220"/>
      <c r="AK208" s="220"/>
      <c r="AL208" s="220"/>
      <c r="AM208" s="220"/>
      <c r="AN208" s="220"/>
      <c r="AO208" s="220"/>
    </row>
    <row r="209" spans="1:41" x14ac:dyDescent="0.25">
      <c r="A209" s="220"/>
      <c r="AK209" s="220"/>
      <c r="AL209" s="220"/>
      <c r="AM209" s="220"/>
      <c r="AN209" s="220"/>
      <c r="AO209" s="220"/>
    </row>
    <row r="210" spans="1:41" x14ac:dyDescent="0.25">
      <c r="A210" s="220"/>
      <c r="AK210" s="220"/>
      <c r="AL210" s="220"/>
      <c r="AM210" s="220"/>
      <c r="AN210" s="220"/>
      <c r="AO210" s="220"/>
    </row>
    <row r="211" spans="1:41" x14ac:dyDescent="0.25">
      <c r="A211" s="220"/>
      <c r="AK211" s="220"/>
      <c r="AL211" s="220"/>
      <c r="AM211" s="220"/>
      <c r="AN211" s="220"/>
      <c r="AO211" s="220"/>
    </row>
    <row r="212" spans="1:41" x14ac:dyDescent="0.25">
      <c r="A212" s="220"/>
      <c r="AK212" s="220"/>
      <c r="AL212" s="220"/>
      <c r="AM212" s="220"/>
      <c r="AN212" s="220"/>
      <c r="AO212" s="220"/>
    </row>
    <row r="213" spans="1:41" x14ac:dyDescent="0.25">
      <c r="A213" s="220"/>
      <c r="AK213" s="220"/>
      <c r="AL213" s="220"/>
      <c r="AM213" s="220"/>
      <c r="AN213" s="220"/>
      <c r="AO213" s="220"/>
    </row>
    <row r="214" spans="1:41" x14ac:dyDescent="0.25">
      <c r="A214" s="220"/>
      <c r="AK214" s="220"/>
      <c r="AL214" s="220"/>
      <c r="AM214" s="220"/>
      <c r="AN214" s="220"/>
      <c r="AO214" s="220"/>
    </row>
    <row r="215" spans="1:41" x14ac:dyDescent="0.25">
      <c r="A215" s="220"/>
      <c r="AK215" s="220"/>
      <c r="AL215" s="220"/>
      <c r="AM215" s="220"/>
      <c r="AN215" s="220"/>
      <c r="AO215" s="220"/>
    </row>
    <row r="216" spans="1:41" x14ac:dyDescent="0.25">
      <c r="A216" s="220"/>
      <c r="AK216" s="220"/>
      <c r="AL216" s="220"/>
      <c r="AM216" s="220"/>
      <c r="AN216" s="220"/>
      <c r="AO216" s="220"/>
    </row>
    <row r="217" spans="1:41" x14ac:dyDescent="0.25">
      <c r="A217" s="220"/>
      <c r="AK217" s="220"/>
      <c r="AL217" s="220"/>
      <c r="AM217" s="220"/>
      <c r="AN217" s="220"/>
      <c r="AO217" s="220"/>
    </row>
    <row r="218" spans="1:41" x14ac:dyDescent="0.25">
      <c r="A218" s="220"/>
      <c r="AK218" s="220"/>
      <c r="AL218" s="220"/>
      <c r="AM218" s="220"/>
      <c r="AN218" s="220"/>
      <c r="AO218" s="220"/>
    </row>
    <row r="219" spans="1:41" x14ac:dyDescent="0.25">
      <c r="A219" s="220"/>
      <c r="AK219" s="220"/>
      <c r="AL219" s="220"/>
      <c r="AM219" s="220"/>
      <c r="AN219" s="220"/>
      <c r="AO219" s="220"/>
    </row>
    <row r="220" spans="1:41" x14ac:dyDescent="0.25">
      <c r="A220" s="220"/>
      <c r="AK220" s="220"/>
      <c r="AL220" s="220"/>
      <c r="AM220" s="220"/>
      <c r="AN220" s="220"/>
      <c r="AO220" s="220"/>
    </row>
    <row r="221" spans="1:41" x14ac:dyDescent="0.25">
      <c r="A221" s="220"/>
      <c r="AK221" s="220"/>
      <c r="AL221" s="220"/>
      <c r="AM221" s="220"/>
      <c r="AN221" s="220"/>
      <c r="AO221" s="220"/>
    </row>
    <row r="222" spans="1:41" x14ac:dyDescent="0.25">
      <c r="A222" s="220"/>
      <c r="AK222" s="220"/>
      <c r="AL222" s="220"/>
      <c r="AM222" s="220"/>
      <c r="AN222" s="220"/>
      <c r="AO222" s="220"/>
    </row>
    <row r="223" spans="1:41" x14ac:dyDescent="0.25">
      <c r="A223" s="220"/>
      <c r="AK223" s="220"/>
      <c r="AL223" s="220"/>
      <c r="AM223" s="220"/>
      <c r="AN223" s="220"/>
      <c r="AO223" s="220"/>
    </row>
    <row r="224" spans="1:41" x14ac:dyDescent="0.25">
      <c r="A224" s="220"/>
      <c r="AK224" s="220"/>
      <c r="AL224" s="220"/>
      <c r="AM224" s="220"/>
      <c r="AN224" s="220"/>
      <c r="AO224" s="220"/>
    </row>
    <row r="225" spans="1:41" x14ac:dyDescent="0.25">
      <c r="A225" s="220"/>
      <c r="AK225" s="220"/>
      <c r="AL225" s="220"/>
      <c r="AM225" s="220"/>
      <c r="AN225" s="220"/>
      <c r="AO225" s="220"/>
    </row>
    <row r="226" spans="1:41" x14ac:dyDescent="0.25">
      <c r="A226" s="220"/>
      <c r="AK226" s="220"/>
      <c r="AL226" s="220"/>
      <c r="AM226" s="220"/>
      <c r="AN226" s="220"/>
      <c r="AO226" s="220"/>
    </row>
    <row r="227" spans="1:41" x14ac:dyDescent="0.25">
      <c r="A227" s="220"/>
      <c r="AK227" s="220"/>
      <c r="AL227" s="220"/>
      <c r="AM227" s="220"/>
      <c r="AN227" s="220"/>
      <c r="AO227" s="220"/>
    </row>
    <row r="228" spans="1:41" x14ac:dyDescent="0.25">
      <c r="A228" s="220"/>
      <c r="AK228" s="220"/>
      <c r="AL228" s="220"/>
      <c r="AM228" s="220"/>
      <c r="AN228" s="220"/>
      <c r="AO228" s="220"/>
    </row>
    <row r="229" spans="1:41" x14ac:dyDescent="0.25">
      <c r="A229" s="220"/>
      <c r="AK229" s="220"/>
      <c r="AL229" s="220"/>
      <c r="AM229" s="220"/>
      <c r="AN229" s="220"/>
      <c r="AO229" s="220"/>
    </row>
    <row r="230" spans="1:41" x14ac:dyDescent="0.25">
      <c r="A230" s="220"/>
      <c r="AK230" s="220"/>
      <c r="AL230" s="220"/>
      <c r="AM230" s="220"/>
      <c r="AN230" s="220"/>
      <c r="AO230" s="220"/>
    </row>
    <row r="231" spans="1:41" x14ac:dyDescent="0.25">
      <c r="A231" s="220"/>
      <c r="AK231" s="220"/>
      <c r="AL231" s="220"/>
      <c r="AM231" s="220"/>
      <c r="AN231" s="220"/>
      <c r="AO231" s="220"/>
    </row>
    <row r="232" spans="1:41" x14ac:dyDescent="0.25">
      <c r="A232" s="220"/>
      <c r="AK232" s="220"/>
      <c r="AL232" s="220"/>
      <c r="AM232" s="220"/>
      <c r="AN232" s="220"/>
      <c r="AO232" s="220"/>
    </row>
    <row r="233" spans="1:41" x14ac:dyDescent="0.25">
      <c r="A233" s="220"/>
      <c r="AK233" s="220"/>
      <c r="AL233" s="220"/>
      <c r="AM233" s="220"/>
      <c r="AN233" s="220"/>
      <c r="AO233" s="220"/>
    </row>
    <row r="234" spans="1:41" x14ac:dyDescent="0.25">
      <c r="A234" s="220"/>
      <c r="AK234" s="220"/>
      <c r="AL234" s="220"/>
      <c r="AM234" s="220"/>
      <c r="AN234" s="220"/>
      <c r="AO234" s="220"/>
    </row>
    <row r="235" spans="1:41" x14ac:dyDescent="0.25">
      <c r="A235" s="220"/>
      <c r="AK235" s="220"/>
      <c r="AL235" s="220"/>
      <c r="AM235" s="220"/>
      <c r="AN235" s="220"/>
      <c r="AO235" s="220"/>
    </row>
    <row r="236" spans="1:41" x14ac:dyDescent="0.25">
      <c r="A236" s="220"/>
      <c r="AK236" s="220"/>
      <c r="AL236" s="220"/>
      <c r="AM236" s="220"/>
      <c r="AN236" s="220"/>
      <c r="AO236" s="220"/>
    </row>
    <row r="237" spans="1:41" x14ac:dyDescent="0.25">
      <c r="A237" s="220"/>
      <c r="AK237" s="220"/>
      <c r="AL237" s="220"/>
      <c r="AM237" s="220"/>
      <c r="AN237" s="220"/>
      <c r="AO237" s="220"/>
    </row>
    <row r="238" spans="1:41" x14ac:dyDescent="0.25">
      <c r="A238" s="220"/>
      <c r="AK238" s="220"/>
      <c r="AL238" s="220"/>
      <c r="AM238" s="220"/>
      <c r="AN238" s="220"/>
      <c r="AO238" s="220"/>
    </row>
    <row r="239" spans="1:41" x14ac:dyDescent="0.25">
      <c r="A239" s="220"/>
      <c r="AK239" s="220"/>
      <c r="AL239" s="220"/>
      <c r="AM239" s="220"/>
      <c r="AN239" s="220"/>
      <c r="AO239" s="220"/>
    </row>
    <row r="240" spans="1:41" x14ac:dyDescent="0.25">
      <c r="A240" s="220"/>
      <c r="AK240" s="220"/>
      <c r="AL240" s="220"/>
      <c r="AM240" s="220"/>
      <c r="AN240" s="220"/>
      <c r="AO240" s="220"/>
    </row>
    <row r="241" spans="1:41" x14ac:dyDescent="0.25">
      <c r="A241" s="220"/>
      <c r="AK241" s="220"/>
      <c r="AL241" s="220"/>
      <c r="AM241" s="220"/>
      <c r="AN241" s="220"/>
      <c r="AO241" s="220"/>
    </row>
    <row r="242" spans="1:41" x14ac:dyDescent="0.25">
      <c r="A242" s="220"/>
      <c r="AK242" s="220"/>
      <c r="AL242" s="220"/>
      <c r="AM242" s="220"/>
      <c r="AN242" s="220"/>
      <c r="AO242" s="220"/>
    </row>
    <row r="243" spans="1:41" x14ac:dyDescent="0.25">
      <c r="A243" s="220"/>
      <c r="AK243" s="220"/>
      <c r="AL243" s="220"/>
      <c r="AM243" s="220"/>
      <c r="AN243" s="220"/>
      <c r="AO243" s="220"/>
    </row>
    <row r="244" spans="1:41" x14ac:dyDescent="0.25">
      <c r="A244" s="220"/>
      <c r="AK244" s="220"/>
      <c r="AL244" s="220"/>
      <c r="AM244" s="220"/>
      <c r="AN244" s="220"/>
      <c r="AO244" s="220"/>
    </row>
    <row r="245" spans="1:41" x14ac:dyDescent="0.25">
      <c r="A245" s="220"/>
      <c r="AK245" s="220"/>
      <c r="AL245" s="220"/>
      <c r="AM245" s="220"/>
      <c r="AN245" s="220"/>
      <c r="AO245" s="220"/>
    </row>
    <row r="246" spans="1:41" x14ac:dyDescent="0.25">
      <c r="A246" s="220"/>
      <c r="AK246" s="220"/>
      <c r="AL246" s="220"/>
      <c r="AM246" s="220"/>
      <c r="AN246" s="220"/>
      <c r="AO246" s="220"/>
    </row>
    <row r="247" spans="1:41" x14ac:dyDescent="0.25">
      <c r="A247" s="220"/>
      <c r="AK247" s="220"/>
      <c r="AL247" s="220"/>
      <c r="AM247" s="220"/>
      <c r="AN247" s="220"/>
      <c r="AO247" s="220"/>
    </row>
    <row r="248" spans="1:41" x14ac:dyDescent="0.25">
      <c r="A248" s="220"/>
      <c r="AK248" s="220"/>
      <c r="AL248" s="220"/>
      <c r="AM248" s="220"/>
      <c r="AN248" s="220"/>
      <c r="AO248" s="220"/>
    </row>
    <row r="249" spans="1:41" x14ac:dyDescent="0.25">
      <c r="A249" s="220"/>
      <c r="AK249" s="220"/>
      <c r="AL249" s="220"/>
      <c r="AM249" s="220"/>
      <c r="AN249" s="220"/>
      <c r="AO249" s="220"/>
    </row>
    <row r="250" spans="1:41" x14ac:dyDescent="0.25">
      <c r="A250" s="220"/>
      <c r="AK250" s="220"/>
      <c r="AL250" s="220"/>
      <c r="AM250" s="220"/>
      <c r="AN250" s="220"/>
      <c r="AO250" s="220"/>
    </row>
    <row r="251" spans="1:41" x14ac:dyDescent="0.25">
      <c r="A251" s="220"/>
      <c r="AK251" s="220"/>
      <c r="AL251" s="220"/>
      <c r="AM251" s="220"/>
      <c r="AN251" s="220"/>
      <c r="AO251" s="220"/>
    </row>
    <row r="252" spans="1:41" x14ac:dyDescent="0.25">
      <c r="A252" s="220"/>
      <c r="AK252" s="220"/>
      <c r="AL252" s="220"/>
      <c r="AM252" s="220"/>
      <c r="AN252" s="220"/>
      <c r="AO252" s="220"/>
    </row>
    <row r="253" spans="1:41" x14ac:dyDescent="0.25">
      <c r="A253" s="220"/>
      <c r="AK253" s="220"/>
      <c r="AL253" s="220"/>
      <c r="AM253" s="220"/>
      <c r="AN253" s="220"/>
      <c r="AO253" s="220"/>
    </row>
    <row r="254" spans="1:41" x14ac:dyDescent="0.25">
      <c r="A254" s="220"/>
      <c r="AK254" s="220"/>
      <c r="AL254" s="220"/>
      <c r="AM254" s="220"/>
      <c r="AN254" s="220"/>
      <c r="AO254" s="220"/>
    </row>
    <row r="255" spans="1:41" x14ac:dyDescent="0.25">
      <c r="A255" s="220"/>
      <c r="AK255" s="220"/>
      <c r="AL255" s="220"/>
      <c r="AM255" s="220"/>
      <c r="AN255" s="220"/>
      <c r="AO255" s="220"/>
    </row>
    <row r="256" spans="1:41" x14ac:dyDescent="0.25">
      <c r="A256" s="220"/>
      <c r="AK256" s="220"/>
      <c r="AL256" s="220"/>
      <c r="AM256" s="220"/>
      <c r="AN256" s="220"/>
      <c r="AO256" s="220"/>
    </row>
    <row r="257" spans="1:41" x14ac:dyDescent="0.25">
      <c r="A257" s="220"/>
      <c r="AK257" s="220"/>
      <c r="AL257" s="220"/>
      <c r="AM257" s="220"/>
      <c r="AN257" s="220"/>
      <c r="AO257" s="220"/>
    </row>
    <row r="258" spans="1:41" x14ac:dyDescent="0.25">
      <c r="A258" s="220"/>
      <c r="AK258" s="220"/>
      <c r="AL258" s="220"/>
      <c r="AM258" s="220"/>
      <c r="AN258" s="220"/>
      <c r="AO258" s="220"/>
    </row>
    <row r="259" spans="1:41" x14ac:dyDescent="0.25">
      <c r="A259" s="220"/>
      <c r="AK259" s="220"/>
      <c r="AL259" s="220"/>
      <c r="AM259" s="220"/>
      <c r="AN259" s="220"/>
      <c r="AO259" s="220"/>
    </row>
    <row r="260" spans="1:41" x14ac:dyDescent="0.25">
      <c r="A260" s="220"/>
      <c r="AK260" s="220"/>
      <c r="AL260" s="220"/>
      <c r="AM260" s="220"/>
      <c r="AN260" s="220"/>
      <c r="AO260" s="220"/>
    </row>
    <row r="261" spans="1:41" x14ac:dyDescent="0.25">
      <c r="A261" s="220"/>
      <c r="AK261" s="220"/>
      <c r="AL261" s="220"/>
      <c r="AM261" s="220"/>
      <c r="AN261" s="220"/>
      <c r="AO261" s="220"/>
    </row>
    <row r="262" spans="1:41" x14ac:dyDescent="0.25">
      <c r="A262" s="220"/>
      <c r="AK262" s="220"/>
      <c r="AL262" s="220"/>
      <c r="AM262" s="220"/>
      <c r="AN262" s="220"/>
      <c r="AO262" s="220"/>
    </row>
    <row r="263" spans="1:41" x14ac:dyDescent="0.25">
      <c r="A263" s="220"/>
      <c r="AK263" s="220"/>
      <c r="AL263" s="220"/>
      <c r="AM263" s="220"/>
      <c r="AN263" s="220"/>
      <c r="AO263" s="220"/>
    </row>
    <row r="264" spans="1:41" x14ac:dyDescent="0.25">
      <c r="A264" s="220"/>
      <c r="AK264" s="220"/>
      <c r="AL264" s="220"/>
      <c r="AM264" s="220"/>
      <c r="AN264" s="220"/>
      <c r="AO264" s="220"/>
    </row>
    <row r="265" spans="1:41" x14ac:dyDescent="0.25">
      <c r="A265" s="220"/>
      <c r="AK265" s="220"/>
      <c r="AL265" s="220"/>
      <c r="AM265" s="220"/>
      <c r="AN265" s="220"/>
      <c r="AO265" s="220"/>
    </row>
    <row r="266" spans="1:41" x14ac:dyDescent="0.25">
      <c r="A266" s="220"/>
      <c r="AK266" s="220"/>
      <c r="AL266" s="220"/>
      <c r="AM266" s="220"/>
      <c r="AN266" s="220"/>
      <c r="AO266" s="220"/>
    </row>
    <row r="267" spans="1:41" x14ac:dyDescent="0.25">
      <c r="A267" s="220"/>
      <c r="AK267" s="220"/>
      <c r="AL267" s="220"/>
      <c r="AM267" s="220"/>
      <c r="AN267" s="220"/>
      <c r="AO267" s="220"/>
    </row>
    <row r="268" spans="1:41" x14ac:dyDescent="0.25">
      <c r="A268" s="220"/>
      <c r="AK268" s="220"/>
      <c r="AL268" s="220"/>
      <c r="AM268" s="220"/>
      <c r="AN268" s="220"/>
      <c r="AO268" s="220"/>
    </row>
    <row r="269" spans="1:41" x14ac:dyDescent="0.25">
      <c r="A269" s="220"/>
      <c r="AK269" s="220"/>
      <c r="AL269" s="220"/>
      <c r="AM269" s="220"/>
      <c r="AN269" s="220"/>
      <c r="AO269" s="220"/>
    </row>
    <row r="270" spans="1:41" x14ac:dyDescent="0.25">
      <c r="A270" s="220"/>
      <c r="AK270" s="220"/>
      <c r="AL270" s="220"/>
      <c r="AM270" s="220"/>
      <c r="AN270" s="220"/>
      <c r="AO270" s="220"/>
    </row>
    <row r="271" spans="1:41" x14ac:dyDescent="0.25">
      <c r="A271" s="220"/>
      <c r="AK271" s="220"/>
      <c r="AL271" s="220"/>
      <c r="AM271" s="220"/>
      <c r="AN271" s="220"/>
      <c r="AO271" s="220"/>
    </row>
    <row r="272" spans="1:41" x14ac:dyDescent="0.25">
      <c r="A272" s="220"/>
      <c r="AK272" s="220"/>
      <c r="AL272" s="220"/>
      <c r="AM272" s="220"/>
      <c r="AN272" s="220"/>
      <c r="AO272" s="220"/>
    </row>
    <row r="273" spans="1:41" x14ac:dyDescent="0.25">
      <c r="A273" s="220"/>
      <c r="AK273" s="220"/>
      <c r="AL273" s="220"/>
      <c r="AM273" s="220"/>
      <c r="AN273" s="220"/>
      <c r="AO273" s="220"/>
    </row>
    <row r="274" spans="1:41" x14ac:dyDescent="0.25">
      <c r="A274" s="220"/>
      <c r="AK274" s="220"/>
      <c r="AL274" s="220"/>
      <c r="AM274" s="220"/>
      <c r="AN274" s="220"/>
      <c r="AO274" s="220"/>
    </row>
    <row r="275" spans="1:41" x14ac:dyDescent="0.25">
      <c r="A275" s="220"/>
      <c r="AK275" s="220"/>
      <c r="AL275" s="220"/>
      <c r="AM275" s="220"/>
      <c r="AN275" s="220"/>
      <c r="AO275" s="220"/>
    </row>
    <row r="276" spans="1:41" x14ac:dyDescent="0.25">
      <c r="A276" s="220"/>
      <c r="AK276" s="220"/>
      <c r="AL276" s="220"/>
      <c r="AM276" s="220"/>
      <c r="AN276" s="220"/>
      <c r="AO276" s="220"/>
    </row>
    <row r="277" spans="1:41" x14ac:dyDescent="0.25">
      <c r="A277" s="220"/>
      <c r="AK277" s="220"/>
      <c r="AL277" s="220"/>
      <c r="AM277" s="220"/>
      <c r="AN277" s="220"/>
      <c r="AO277" s="220"/>
    </row>
    <row r="278" spans="1:41" x14ac:dyDescent="0.25">
      <c r="A278" s="220"/>
      <c r="AK278" s="220"/>
      <c r="AL278" s="220"/>
      <c r="AM278" s="220"/>
      <c r="AN278" s="220"/>
      <c r="AO278" s="220"/>
    </row>
    <row r="279" spans="1:41" x14ac:dyDescent="0.25">
      <c r="A279" s="220"/>
      <c r="AK279" s="220"/>
      <c r="AL279" s="220"/>
      <c r="AM279" s="220"/>
      <c r="AN279" s="220"/>
      <c r="AO279" s="220"/>
    </row>
    <row r="280" spans="1:41" x14ac:dyDescent="0.25">
      <c r="A280" s="220"/>
      <c r="AK280" s="220"/>
      <c r="AL280" s="220"/>
      <c r="AM280" s="220"/>
      <c r="AN280" s="220"/>
      <c r="AO280" s="220"/>
    </row>
    <row r="281" spans="1:41" x14ac:dyDescent="0.25">
      <c r="A281" s="220"/>
      <c r="AK281" s="220"/>
      <c r="AL281" s="220"/>
      <c r="AM281" s="220"/>
      <c r="AN281" s="220"/>
      <c r="AO281" s="220"/>
    </row>
    <row r="282" spans="1:41" x14ac:dyDescent="0.25">
      <c r="A282" s="220"/>
      <c r="AK282" s="220"/>
      <c r="AL282" s="220"/>
      <c r="AM282" s="220"/>
      <c r="AN282" s="220"/>
      <c r="AO282" s="220"/>
    </row>
    <row r="283" spans="1:41" x14ac:dyDescent="0.25">
      <c r="A283" s="220"/>
      <c r="AK283" s="220"/>
      <c r="AL283" s="220"/>
      <c r="AM283" s="220"/>
      <c r="AN283" s="220"/>
      <c r="AO283" s="220"/>
    </row>
    <row r="284" spans="1:41" x14ac:dyDescent="0.25">
      <c r="A284" s="220"/>
      <c r="AK284" s="220"/>
      <c r="AL284" s="220"/>
      <c r="AM284" s="220"/>
      <c r="AN284" s="220"/>
      <c r="AO284" s="220"/>
    </row>
    <row r="285" spans="1:41" x14ac:dyDescent="0.25">
      <c r="A285" s="220"/>
      <c r="AK285" s="220"/>
      <c r="AL285" s="220"/>
      <c r="AM285" s="220"/>
      <c r="AN285" s="220"/>
      <c r="AO285" s="220"/>
    </row>
    <row r="286" spans="1:41" x14ac:dyDescent="0.25">
      <c r="A286" s="220"/>
      <c r="AK286" s="220"/>
      <c r="AL286" s="220"/>
      <c r="AM286" s="220"/>
      <c r="AN286" s="220"/>
      <c r="AO286" s="220"/>
    </row>
    <row r="287" spans="1:41" x14ac:dyDescent="0.25">
      <c r="A287" s="220"/>
      <c r="AK287" s="220"/>
      <c r="AL287" s="220"/>
      <c r="AM287" s="220"/>
      <c r="AN287" s="220"/>
      <c r="AO287" s="220"/>
    </row>
    <row r="288" spans="1:41" x14ac:dyDescent="0.25">
      <c r="A288" s="220"/>
      <c r="AK288" s="220"/>
      <c r="AL288" s="220"/>
      <c r="AM288" s="220"/>
      <c r="AN288" s="220"/>
      <c r="AO288" s="220"/>
    </row>
    <row r="289" spans="1:41" x14ac:dyDescent="0.25">
      <c r="A289" s="220"/>
      <c r="AK289" s="220"/>
      <c r="AL289" s="220"/>
      <c r="AM289" s="220"/>
      <c r="AN289" s="220"/>
      <c r="AO289" s="220"/>
    </row>
    <row r="290" spans="1:41" x14ac:dyDescent="0.25">
      <c r="A290" s="220"/>
      <c r="AK290" s="220"/>
      <c r="AL290" s="220"/>
      <c r="AM290" s="220"/>
      <c r="AN290" s="220"/>
      <c r="AO290" s="220"/>
    </row>
    <row r="291" spans="1:41" x14ac:dyDescent="0.25">
      <c r="A291" s="220"/>
      <c r="AK291" s="220"/>
      <c r="AL291" s="220"/>
      <c r="AM291" s="220"/>
      <c r="AN291" s="220"/>
      <c r="AO291" s="220"/>
    </row>
    <row r="292" spans="1:41" x14ac:dyDescent="0.25">
      <c r="A292" s="220"/>
      <c r="AK292" s="220"/>
      <c r="AL292" s="220"/>
      <c r="AM292" s="220"/>
      <c r="AN292" s="220"/>
      <c r="AO292" s="220"/>
    </row>
    <row r="293" spans="1:41" x14ac:dyDescent="0.25">
      <c r="A293" s="220"/>
      <c r="AK293" s="220"/>
      <c r="AL293" s="220"/>
      <c r="AM293" s="220"/>
      <c r="AN293" s="220"/>
      <c r="AO293" s="220"/>
    </row>
    <row r="294" spans="1:41" x14ac:dyDescent="0.25">
      <c r="A294" s="220"/>
      <c r="AK294" s="220"/>
      <c r="AL294" s="220"/>
      <c r="AM294" s="220"/>
      <c r="AN294" s="220"/>
      <c r="AO294" s="220"/>
    </row>
    <row r="295" spans="1:41" x14ac:dyDescent="0.25">
      <c r="A295" s="220"/>
      <c r="AK295" s="220"/>
      <c r="AL295" s="220"/>
      <c r="AM295" s="220"/>
      <c r="AN295" s="220"/>
      <c r="AO295" s="220"/>
    </row>
    <row r="296" spans="1:41" x14ac:dyDescent="0.25">
      <c r="A296" s="220"/>
      <c r="AK296" s="220"/>
      <c r="AL296" s="220"/>
      <c r="AM296" s="220"/>
      <c r="AN296" s="220"/>
      <c r="AO296" s="220"/>
    </row>
    <row r="297" spans="1:41" x14ac:dyDescent="0.25">
      <c r="A297" s="220"/>
      <c r="AK297" s="220"/>
      <c r="AL297" s="220"/>
      <c r="AM297" s="220"/>
      <c r="AN297" s="220"/>
      <c r="AO297" s="220"/>
    </row>
    <row r="298" spans="1:41" x14ac:dyDescent="0.25">
      <c r="A298" s="220"/>
      <c r="AK298" s="220"/>
      <c r="AL298" s="220"/>
      <c r="AM298" s="220"/>
      <c r="AN298" s="220"/>
      <c r="AO298" s="220"/>
    </row>
    <row r="299" spans="1:41" x14ac:dyDescent="0.25">
      <c r="A299" s="220"/>
      <c r="AK299" s="220"/>
      <c r="AL299" s="220"/>
      <c r="AM299" s="220"/>
      <c r="AN299" s="220"/>
      <c r="AO299" s="220"/>
    </row>
    <row r="300" spans="1:41" x14ac:dyDescent="0.25">
      <c r="A300" s="220"/>
      <c r="AK300" s="220"/>
      <c r="AL300" s="220"/>
      <c r="AM300" s="220"/>
      <c r="AN300" s="220"/>
      <c r="AO300" s="220"/>
    </row>
    <row r="301" spans="1:41" x14ac:dyDescent="0.25">
      <c r="A301" s="220"/>
      <c r="AK301" s="220"/>
      <c r="AL301" s="220"/>
      <c r="AM301" s="220"/>
      <c r="AN301" s="220"/>
      <c r="AO301" s="220"/>
    </row>
    <row r="302" spans="1:41" x14ac:dyDescent="0.25">
      <c r="A302" s="220"/>
      <c r="AK302" s="220"/>
      <c r="AL302" s="220"/>
      <c r="AM302" s="220"/>
      <c r="AN302" s="220"/>
      <c r="AO302" s="220"/>
    </row>
    <row r="303" spans="1:41" x14ac:dyDescent="0.25">
      <c r="A303" s="220"/>
      <c r="AK303" s="220"/>
      <c r="AL303" s="220"/>
      <c r="AM303" s="220"/>
      <c r="AN303" s="220"/>
      <c r="AO303" s="220"/>
    </row>
    <row r="304" spans="1:41" x14ac:dyDescent="0.25">
      <c r="A304" s="220"/>
      <c r="AK304" s="220"/>
      <c r="AL304" s="220"/>
      <c r="AM304" s="220"/>
      <c r="AN304" s="220"/>
      <c r="AO304" s="220"/>
    </row>
    <row r="305" spans="1:41" x14ac:dyDescent="0.25">
      <c r="A305" s="220"/>
      <c r="AK305" s="220"/>
      <c r="AL305" s="220"/>
      <c r="AM305" s="220"/>
      <c r="AN305" s="220"/>
      <c r="AO305" s="220"/>
    </row>
    <row r="306" spans="1:41" x14ac:dyDescent="0.25">
      <c r="A306" s="220"/>
      <c r="AK306" s="220"/>
      <c r="AL306" s="220"/>
      <c r="AM306" s="220"/>
      <c r="AN306" s="220"/>
      <c r="AO306" s="220"/>
    </row>
    <row r="307" spans="1:41" x14ac:dyDescent="0.25">
      <c r="A307" s="220"/>
      <c r="AK307" s="220"/>
      <c r="AL307" s="220"/>
      <c r="AM307" s="220"/>
      <c r="AN307" s="220"/>
      <c r="AO307" s="220"/>
    </row>
    <row r="308" spans="1:41" x14ac:dyDescent="0.25">
      <c r="A308" s="220"/>
      <c r="AK308" s="220"/>
      <c r="AL308" s="220"/>
      <c r="AM308" s="220"/>
      <c r="AN308" s="220"/>
      <c r="AO308" s="220"/>
    </row>
    <row r="309" spans="1:41" x14ac:dyDescent="0.25">
      <c r="A309" s="220"/>
      <c r="AK309" s="220"/>
      <c r="AL309" s="220"/>
      <c r="AM309" s="220"/>
      <c r="AN309" s="220"/>
      <c r="AO309" s="220"/>
    </row>
    <row r="310" spans="1:41" x14ac:dyDescent="0.25">
      <c r="A310" s="220"/>
      <c r="AK310" s="220"/>
      <c r="AL310" s="220"/>
      <c r="AM310" s="220"/>
      <c r="AN310" s="220"/>
      <c r="AO310" s="220"/>
    </row>
    <row r="311" spans="1:41" x14ac:dyDescent="0.25">
      <c r="A311" s="220"/>
      <c r="AK311" s="220"/>
      <c r="AL311" s="220"/>
      <c r="AM311" s="220"/>
      <c r="AN311" s="220"/>
      <c r="AO311" s="220"/>
    </row>
    <row r="312" spans="1:41" x14ac:dyDescent="0.25">
      <c r="A312" s="220"/>
      <c r="AK312" s="220"/>
      <c r="AL312" s="220"/>
      <c r="AM312" s="220"/>
      <c r="AN312" s="220"/>
      <c r="AO312" s="220"/>
    </row>
    <row r="313" spans="1:41" x14ac:dyDescent="0.25">
      <c r="A313" s="220"/>
      <c r="AK313" s="220"/>
      <c r="AL313" s="220"/>
      <c r="AM313" s="220"/>
      <c r="AN313" s="220"/>
      <c r="AO313" s="220"/>
    </row>
    <row r="314" spans="1:41" x14ac:dyDescent="0.25">
      <c r="A314" s="220"/>
      <c r="AK314" s="220"/>
      <c r="AL314" s="220"/>
      <c r="AM314" s="220"/>
      <c r="AN314" s="220"/>
      <c r="AO314" s="220"/>
    </row>
    <row r="315" spans="1:41" x14ac:dyDescent="0.25">
      <c r="A315" s="220"/>
      <c r="AK315" s="220"/>
      <c r="AL315" s="220"/>
      <c r="AM315" s="220"/>
      <c r="AN315" s="220"/>
      <c r="AO315" s="220"/>
    </row>
    <row r="316" spans="1:41" x14ac:dyDescent="0.25">
      <c r="A316" s="220"/>
      <c r="AK316" s="220"/>
      <c r="AL316" s="220"/>
      <c r="AM316" s="220"/>
      <c r="AN316" s="220"/>
      <c r="AO316" s="220"/>
    </row>
    <row r="317" spans="1:41" x14ac:dyDescent="0.25">
      <c r="A317" s="220"/>
      <c r="AK317" s="220"/>
      <c r="AL317" s="220"/>
      <c r="AM317" s="220"/>
      <c r="AN317" s="220"/>
      <c r="AO317" s="220"/>
    </row>
    <row r="318" spans="1:41" x14ac:dyDescent="0.25">
      <c r="A318" s="220"/>
      <c r="AK318" s="220"/>
      <c r="AL318" s="220"/>
      <c r="AM318" s="220"/>
      <c r="AN318" s="220"/>
      <c r="AO318" s="220"/>
    </row>
    <row r="319" spans="1:41" x14ac:dyDescent="0.25">
      <c r="A319" s="220"/>
      <c r="AK319" s="220"/>
      <c r="AL319" s="220"/>
      <c r="AM319" s="220"/>
      <c r="AN319" s="220"/>
      <c r="AO319" s="220"/>
    </row>
    <row r="320" spans="1:41" x14ac:dyDescent="0.25">
      <c r="A320" s="220"/>
      <c r="AK320" s="220"/>
      <c r="AL320" s="220"/>
      <c r="AM320" s="220"/>
      <c r="AN320" s="220"/>
      <c r="AO320" s="220"/>
    </row>
    <row r="321" spans="1:41" x14ac:dyDescent="0.25">
      <c r="A321" s="220"/>
      <c r="AK321" s="220"/>
      <c r="AL321" s="220"/>
      <c r="AM321" s="220"/>
      <c r="AN321" s="220"/>
      <c r="AO321" s="220"/>
    </row>
    <row r="322" spans="1:41" x14ac:dyDescent="0.25">
      <c r="A322" s="220"/>
      <c r="AK322" s="220"/>
      <c r="AL322" s="220"/>
      <c r="AM322" s="220"/>
      <c r="AN322" s="220"/>
      <c r="AO322" s="220"/>
    </row>
    <row r="323" spans="1:41" x14ac:dyDescent="0.25">
      <c r="A323" s="220"/>
      <c r="AK323" s="220"/>
      <c r="AL323" s="220"/>
      <c r="AM323" s="220"/>
      <c r="AN323" s="220"/>
      <c r="AO323" s="220"/>
    </row>
    <row r="324" spans="1:41" x14ac:dyDescent="0.25">
      <c r="A324" s="220"/>
      <c r="AK324" s="220"/>
      <c r="AL324" s="220"/>
      <c r="AM324" s="220"/>
      <c r="AN324" s="220"/>
      <c r="AO324" s="220"/>
    </row>
    <row r="325" spans="1:41" x14ac:dyDescent="0.25">
      <c r="A325" s="220"/>
      <c r="AK325" s="220"/>
      <c r="AL325" s="220"/>
      <c r="AM325" s="220"/>
      <c r="AN325" s="220"/>
      <c r="AO325" s="220"/>
    </row>
    <row r="326" spans="1:41" x14ac:dyDescent="0.25">
      <c r="A326" s="220"/>
      <c r="AK326" s="220"/>
      <c r="AL326" s="220"/>
      <c r="AM326" s="220"/>
      <c r="AN326" s="220"/>
      <c r="AO326" s="220"/>
    </row>
    <row r="327" spans="1:41" x14ac:dyDescent="0.25">
      <c r="A327" s="220"/>
      <c r="AK327" s="220"/>
      <c r="AL327" s="220"/>
      <c r="AM327" s="220"/>
      <c r="AN327" s="220"/>
      <c r="AO327" s="220"/>
    </row>
    <row r="328" spans="1:41" x14ac:dyDescent="0.25">
      <c r="A328" s="220"/>
      <c r="AK328" s="220"/>
      <c r="AL328" s="220"/>
      <c r="AM328" s="220"/>
      <c r="AN328" s="220"/>
      <c r="AO328" s="220"/>
    </row>
    <row r="329" spans="1:41" x14ac:dyDescent="0.25">
      <c r="A329" s="220"/>
      <c r="AK329" s="220"/>
      <c r="AL329" s="220"/>
      <c r="AM329" s="220"/>
      <c r="AN329" s="220"/>
      <c r="AO329" s="220"/>
    </row>
    <row r="330" spans="1:41" x14ac:dyDescent="0.25">
      <c r="A330" s="220"/>
      <c r="AK330" s="220"/>
      <c r="AL330" s="220"/>
      <c r="AM330" s="220"/>
      <c r="AN330" s="220"/>
      <c r="AO330" s="220"/>
    </row>
    <row r="331" spans="1:41" x14ac:dyDescent="0.25">
      <c r="A331" s="220"/>
      <c r="AK331" s="220"/>
      <c r="AL331" s="220"/>
      <c r="AM331" s="220"/>
      <c r="AN331" s="220"/>
      <c r="AO331" s="220"/>
    </row>
    <row r="332" spans="1:41" x14ac:dyDescent="0.25">
      <c r="A332" s="220"/>
      <c r="AK332" s="220"/>
      <c r="AL332" s="220"/>
      <c r="AM332" s="220"/>
      <c r="AN332" s="220"/>
      <c r="AO332" s="220"/>
    </row>
    <row r="333" spans="1:41" x14ac:dyDescent="0.25">
      <c r="A333" s="220"/>
      <c r="AK333" s="220"/>
      <c r="AL333" s="220"/>
      <c r="AM333" s="220"/>
      <c r="AN333" s="220"/>
      <c r="AO333" s="220"/>
    </row>
    <row r="334" spans="1:41" x14ac:dyDescent="0.25">
      <c r="A334" s="220"/>
      <c r="AK334" s="220"/>
      <c r="AL334" s="220"/>
      <c r="AM334" s="220"/>
      <c r="AN334" s="220"/>
      <c r="AO334" s="220"/>
    </row>
    <row r="335" spans="1:41" x14ac:dyDescent="0.25">
      <c r="A335" s="220"/>
      <c r="AK335" s="220"/>
      <c r="AL335" s="220"/>
      <c r="AM335" s="220"/>
      <c r="AN335" s="220"/>
      <c r="AO335" s="220"/>
    </row>
    <row r="336" spans="1:41" x14ac:dyDescent="0.25">
      <c r="A336" s="220"/>
      <c r="AK336" s="220"/>
      <c r="AL336" s="220"/>
      <c r="AM336" s="220"/>
      <c r="AN336" s="220"/>
      <c r="AO336" s="220"/>
    </row>
    <row r="337" spans="1:41" x14ac:dyDescent="0.25">
      <c r="A337" s="220"/>
      <c r="AK337" s="220"/>
      <c r="AL337" s="220"/>
      <c r="AM337" s="220"/>
      <c r="AN337" s="220"/>
      <c r="AO337" s="220"/>
    </row>
    <row r="338" spans="1:41" x14ac:dyDescent="0.25">
      <c r="A338" s="220"/>
      <c r="AK338" s="220"/>
      <c r="AL338" s="220"/>
      <c r="AM338" s="220"/>
      <c r="AN338" s="220"/>
      <c r="AO338" s="220"/>
    </row>
    <row r="339" spans="1:41" x14ac:dyDescent="0.25">
      <c r="A339" s="220"/>
      <c r="AK339" s="220"/>
      <c r="AL339" s="220"/>
      <c r="AM339" s="220"/>
      <c r="AN339" s="220"/>
      <c r="AO339" s="220"/>
    </row>
    <row r="340" spans="1:41" x14ac:dyDescent="0.25">
      <c r="A340" s="220"/>
      <c r="AK340" s="220"/>
      <c r="AL340" s="220"/>
      <c r="AM340" s="220"/>
      <c r="AN340" s="220"/>
      <c r="AO340" s="220"/>
    </row>
    <row r="341" spans="1:41" x14ac:dyDescent="0.25">
      <c r="A341" s="220"/>
      <c r="AK341" s="220"/>
      <c r="AL341" s="220"/>
      <c r="AM341" s="220"/>
      <c r="AN341" s="220"/>
      <c r="AO341" s="220"/>
    </row>
    <row r="342" spans="1:41" x14ac:dyDescent="0.25">
      <c r="A342" s="220"/>
      <c r="AK342" s="220"/>
      <c r="AL342" s="220"/>
      <c r="AM342" s="220"/>
      <c r="AN342" s="220"/>
      <c r="AO342" s="220"/>
    </row>
    <row r="343" spans="1:41" x14ac:dyDescent="0.25">
      <c r="A343" s="220"/>
      <c r="AK343" s="220"/>
      <c r="AL343" s="220"/>
      <c r="AM343" s="220"/>
      <c r="AN343" s="220"/>
      <c r="AO343" s="220"/>
    </row>
    <row r="344" spans="1:41" x14ac:dyDescent="0.25">
      <c r="A344" s="220"/>
      <c r="AK344" s="220"/>
      <c r="AL344" s="220"/>
      <c r="AM344" s="220"/>
      <c r="AN344" s="220"/>
      <c r="AO344" s="220"/>
    </row>
    <row r="345" spans="1:41" x14ac:dyDescent="0.25">
      <c r="A345" s="220"/>
      <c r="AK345" s="220"/>
      <c r="AL345" s="220"/>
      <c r="AM345" s="220"/>
      <c r="AN345" s="220"/>
      <c r="AO345" s="220"/>
    </row>
    <row r="346" spans="1:41" x14ac:dyDescent="0.25">
      <c r="A346" s="220"/>
      <c r="AK346" s="220"/>
      <c r="AL346" s="220"/>
      <c r="AM346" s="220"/>
      <c r="AN346" s="220"/>
      <c r="AO346" s="220"/>
    </row>
    <row r="347" spans="1:41" x14ac:dyDescent="0.25">
      <c r="A347" s="220"/>
      <c r="AK347" s="220"/>
      <c r="AL347" s="220"/>
      <c r="AM347" s="220"/>
      <c r="AN347" s="220"/>
      <c r="AO347" s="220"/>
    </row>
    <row r="348" spans="1:41" x14ac:dyDescent="0.25">
      <c r="A348" s="220"/>
      <c r="AK348" s="220"/>
      <c r="AL348" s="220"/>
      <c r="AM348" s="220"/>
      <c r="AN348" s="220"/>
      <c r="AO348" s="220"/>
    </row>
    <row r="349" spans="1:41" x14ac:dyDescent="0.25">
      <c r="A349" s="220"/>
      <c r="AK349" s="220"/>
      <c r="AL349" s="220"/>
      <c r="AM349" s="220"/>
      <c r="AN349" s="220"/>
      <c r="AO349" s="220"/>
    </row>
    <row r="350" spans="1:41" x14ac:dyDescent="0.25">
      <c r="A350" s="220"/>
      <c r="AK350" s="220"/>
      <c r="AL350" s="220"/>
      <c r="AM350" s="220"/>
      <c r="AN350" s="220"/>
      <c r="AO350" s="220"/>
    </row>
    <row r="351" spans="1:41" x14ac:dyDescent="0.25">
      <c r="A351" s="220"/>
      <c r="AK351" s="220"/>
      <c r="AL351" s="220"/>
      <c r="AM351" s="220"/>
      <c r="AN351" s="220"/>
      <c r="AO351" s="220"/>
    </row>
    <row r="352" spans="1:41" x14ac:dyDescent="0.25">
      <c r="A352" s="220"/>
      <c r="AK352" s="220"/>
      <c r="AL352" s="220"/>
      <c r="AM352" s="220"/>
      <c r="AN352" s="220"/>
      <c r="AO352" s="220"/>
    </row>
    <row r="353" spans="1:41" x14ac:dyDescent="0.25">
      <c r="A353" s="220"/>
      <c r="AK353" s="220"/>
      <c r="AL353" s="220"/>
      <c r="AM353" s="220"/>
      <c r="AN353" s="220"/>
      <c r="AO353" s="220"/>
    </row>
    <row r="354" spans="1:41" x14ac:dyDescent="0.25">
      <c r="A354" s="220"/>
      <c r="AK354" s="220"/>
      <c r="AL354" s="220"/>
      <c r="AM354" s="220"/>
      <c r="AN354" s="220"/>
      <c r="AO354" s="220"/>
    </row>
    <row r="355" spans="1:41" x14ac:dyDescent="0.25">
      <c r="A355" s="220"/>
      <c r="AK355" s="220"/>
      <c r="AL355" s="220"/>
      <c r="AM355" s="220"/>
      <c r="AN355" s="220"/>
      <c r="AO355" s="220"/>
    </row>
    <row r="356" spans="1:41" x14ac:dyDescent="0.25">
      <c r="A356" s="220"/>
      <c r="AK356" s="220"/>
      <c r="AL356" s="220"/>
      <c r="AM356" s="220"/>
      <c r="AN356" s="220"/>
      <c r="AO356" s="220"/>
    </row>
    <row r="357" spans="1:41" x14ac:dyDescent="0.25">
      <c r="A357" s="220"/>
      <c r="AK357" s="220"/>
      <c r="AL357" s="220"/>
      <c r="AM357" s="220"/>
      <c r="AN357" s="220"/>
      <c r="AO357" s="220"/>
    </row>
    <row r="358" spans="1:41" x14ac:dyDescent="0.25">
      <c r="A358" s="220"/>
      <c r="AK358" s="220"/>
      <c r="AL358" s="220"/>
      <c r="AM358" s="220"/>
      <c r="AN358" s="220"/>
      <c r="AO358" s="220"/>
    </row>
    <row r="359" spans="1:41" x14ac:dyDescent="0.25">
      <c r="A359" s="220"/>
      <c r="AK359" s="220"/>
      <c r="AL359" s="220"/>
      <c r="AM359" s="220"/>
      <c r="AN359" s="220"/>
      <c r="AO359" s="220"/>
    </row>
    <row r="360" spans="1:41" x14ac:dyDescent="0.25">
      <c r="A360" s="220"/>
      <c r="AK360" s="220"/>
      <c r="AL360" s="220"/>
      <c r="AM360" s="220"/>
      <c r="AN360" s="220"/>
      <c r="AO360" s="220"/>
    </row>
    <row r="361" spans="1:41" x14ac:dyDescent="0.25">
      <c r="A361" s="220"/>
      <c r="AK361" s="220"/>
      <c r="AL361" s="220"/>
      <c r="AM361" s="220"/>
      <c r="AN361" s="220"/>
      <c r="AO361" s="220"/>
    </row>
    <row r="362" spans="1:41" x14ac:dyDescent="0.25">
      <c r="A362" s="220"/>
      <c r="AK362" s="220"/>
      <c r="AL362" s="220"/>
      <c r="AM362" s="220"/>
      <c r="AN362" s="220"/>
      <c r="AO362" s="220"/>
    </row>
    <row r="363" spans="1:41" x14ac:dyDescent="0.25">
      <c r="A363" s="220"/>
      <c r="AK363" s="220"/>
      <c r="AL363" s="220"/>
      <c r="AM363" s="220"/>
      <c r="AN363" s="220"/>
      <c r="AO363" s="220"/>
    </row>
    <row r="364" spans="1:41" x14ac:dyDescent="0.25">
      <c r="A364" s="220"/>
      <c r="AK364" s="220"/>
      <c r="AL364" s="220"/>
      <c r="AM364" s="220"/>
      <c r="AN364" s="220"/>
      <c r="AO364" s="220"/>
    </row>
    <row r="365" spans="1:41" x14ac:dyDescent="0.25">
      <c r="A365" s="220"/>
      <c r="AK365" s="220"/>
      <c r="AL365" s="220"/>
      <c r="AM365" s="220"/>
      <c r="AN365" s="220"/>
      <c r="AO365" s="220"/>
    </row>
    <row r="366" spans="1:41" x14ac:dyDescent="0.25">
      <c r="A366" s="220"/>
      <c r="AK366" s="220"/>
      <c r="AL366" s="220"/>
      <c r="AM366" s="220"/>
      <c r="AN366" s="220"/>
      <c r="AO366" s="220"/>
    </row>
    <row r="367" spans="1:41" x14ac:dyDescent="0.25">
      <c r="A367" s="220"/>
      <c r="AK367" s="220"/>
      <c r="AL367" s="220"/>
      <c r="AM367" s="220"/>
      <c r="AN367" s="220"/>
      <c r="AO367" s="220"/>
    </row>
    <row r="368" spans="1:41" x14ac:dyDescent="0.25">
      <c r="A368" s="220"/>
      <c r="AK368" s="220"/>
      <c r="AL368" s="220"/>
      <c r="AM368" s="220"/>
      <c r="AN368" s="220"/>
      <c r="AO368" s="220"/>
    </row>
    <row r="369" spans="1:41" x14ac:dyDescent="0.25">
      <c r="A369" s="220"/>
      <c r="AK369" s="220"/>
      <c r="AL369" s="220"/>
      <c r="AM369" s="220"/>
      <c r="AN369" s="220"/>
      <c r="AO369" s="220"/>
    </row>
    <row r="370" spans="1:41" x14ac:dyDescent="0.25">
      <c r="A370" s="220"/>
      <c r="AK370" s="220"/>
      <c r="AL370" s="220"/>
      <c r="AM370" s="220"/>
      <c r="AN370" s="220"/>
      <c r="AO370" s="220"/>
    </row>
    <row r="371" spans="1:41" x14ac:dyDescent="0.25">
      <c r="A371" s="220"/>
      <c r="AK371" s="220"/>
      <c r="AL371" s="220"/>
      <c r="AM371" s="220"/>
      <c r="AN371" s="220"/>
      <c r="AO371" s="220"/>
    </row>
    <row r="372" spans="1:41" x14ac:dyDescent="0.25">
      <c r="A372" s="220"/>
      <c r="AK372" s="220"/>
      <c r="AL372" s="220"/>
      <c r="AM372" s="220"/>
      <c r="AN372" s="220"/>
      <c r="AO372" s="220"/>
    </row>
    <row r="373" spans="1:41" x14ac:dyDescent="0.25">
      <c r="A373" s="220"/>
      <c r="AK373" s="220"/>
      <c r="AL373" s="220"/>
      <c r="AM373" s="220"/>
      <c r="AN373" s="220"/>
      <c r="AO373" s="220"/>
    </row>
    <row r="374" spans="1:41" x14ac:dyDescent="0.25">
      <c r="A374" s="220"/>
      <c r="AK374" s="220"/>
      <c r="AL374" s="220"/>
      <c r="AM374" s="220"/>
      <c r="AN374" s="220"/>
      <c r="AO374" s="220"/>
    </row>
    <row r="375" spans="1:41" x14ac:dyDescent="0.25">
      <c r="A375" s="220"/>
      <c r="AK375" s="220"/>
      <c r="AL375" s="220"/>
      <c r="AM375" s="220"/>
      <c r="AN375" s="220"/>
      <c r="AO375" s="220"/>
    </row>
    <row r="376" spans="1:41" x14ac:dyDescent="0.25">
      <c r="A376" s="220"/>
      <c r="AK376" s="220"/>
      <c r="AL376" s="220"/>
      <c r="AM376" s="220"/>
      <c r="AN376" s="220"/>
      <c r="AO376" s="220"/>
    </row>
    <row r="377" spans="1:41" x14ac:dyDescent="0.25">
      <c r="A377" s="220"/>
      <c r="AK377" s="220"/>
      <c r="AL377" s="220"/>
      <c r="AM377" s="220"/>
      <c r="AN377" s="220"/>
      <c r="AO377" s="220"/>
    </row>
    <row r="378" spans="1:41" x14ac:dyDescent="0.25">
      <c r="A378" s="220"/>
      <c r="AK378" s="220"/>
      <c r="AL378" s="220"/>
      <c r="AM378" s="220"/>
      <c r="AN378" s="220"/>
      <c r="AO378" s="220"/>
    </row>
    <row r="379" spans="1:41" x14ac:dyDescent="0.25">
      <c r="A379" s="220"/>
      <c r="AK379" s="220"/>
      <c r="AL379" s="220"/>
      <c r="AM379" s="220"/>
      <c r="AN379" s="220"/>
      <c r="AO379" s="220"/>
    </row>
    <row r="380" spans="1:41" x14ac:dyDescent="0.25">
      <c r="A380" s="220"/>
      <c r="AK380" s="220"/>
      <c r="AL380" s="220"/>
      <c r="AM380" s="220"/>
      <c r="AN380" s="220"/>
      <c r="AO380" s="220"/>
    </row>
    <row r="381" spans="1:41" x14ac:dyDescent="0.25">
      <c r="A381" s="220"/>
      <c r="AK381" s="220"/>
      <c r="AL381" s="220"/>
      <c r="AM381" s="220"/>
      <c r="AN381" s="220"/>
      <c r="AO381" s="220"/>
    </row>
    <row r="382" spans="1:41" x14ac:dyDescent="0.25">
      <c r="A382" s="220"/>
      <c r="AK382" s="220"/>
      <c r="AL382" s="220"/>
      <c r="AM382" s="220"/>
      <c r="AN382" s="220"/>
      <c r="AO382" s="220"/>
    </row>
    <row r="383" spans="1:41" x14ac:dyDescent="0.25">
      <c r="A383" s="220"/>
      <c r="AK383" s="220"/>
      <c r="AL383" s="220"/>
      <c r="AM383" s="220"/>
      <c r="AN383" s="220"/>
      <c r="AO383" s="220"/>
    </row>
    <row r="384" spans="1:41" x14ac:dyDescent="0.25">
      <c r="A384" s="220"/>
      <c r="AK384" s="220"/>
      <c r="AL384" s="220"/>
      <c r="AM384" s="220"/>
      <c r="AN384" s="220"/>
      <c r="AO384" s="220"/>
    </row>
    <row r="385" spans="1:41" x14ac:dyDescent="0.25">
      <c r="A385" s="220"/>
      <c r="AK385" s="220"/>
      <c r="AL385" s="220"/>
      <c r="AM385" s="220"/>
      <c r="AN385" s="220"/>
      <c r="AO385" s="220"/>
    </row>
    <row r="386" spans="1:41" x14ac:dyDescent="0.25">
      <c r="A386" s="220"/>
      <c r="AK386" s="220"/>
      <c r="AL386" s="220"/>
      <c r="AM386" s="220"/>
      <c r="AN386" s="220"/>
      <c r="AO386" s="220"/>
    </row>
    <row r="387" spans="1:41" x14ac:dyDescent="0.25">
      <c r="A387" s="220"/>
      <c r="AK387" s="220"/>
      <c r="AL387" s="220"/>
      <c r="AM387" s="220"/>
      <c r="AN387" s="220"/>
      <c r="AO387" s="220"/>
    </row>
    <row r="388" spans="1:41" x14ac:dyDescent="0.25">
      <c r="A388" s="220"/>
      <c r="AK388" s="220"/>
      <c r="AL388" s="220"/>
      <c r="AM388" s="220"/>
      <c r="AN388" s="220"/>
      <c r="AO388" s="220"/>
    </row>
    <row r="389" spans="1:41" x14ac:dyDescent="0.25">
      <c r="A389" s="220"/>
      <c r="AK389" s="220"/>
      <c r="AL389" s="220"/>
      <c r="AM389" s="220"/>
      <c r="AN389" s="220"/>
      <c r="AO389" s="220"/>
    </row>
    <row r="390" spans="1:41" x14ac:dyDescent="0.25">
      <c r="A390" s="220"/>
      <c r="AK390" s="220"/>
      <c r="AL390" s="220"/>
      <c r="AM390" s="220"/>
      <c r="AN390" s="220"/>
      <c r="AO390" s="220"/>
    </row>
    <row r="391" spans="1:41" x14ac:dyDescent="0.25">
      <c r="A391" s="220"/>
      <c r="AK391" s="220"/>
      <c r="AL391" s="220"/>
      <c r="AM391" s="220"/>
      <c r="AN391" s="220"/>
      <c r="AO391" s="220"/>
    </row>
    <row r="392" spans="1:41" x14ac:dyDescent="0.25">
      <c r="A392" s="220"/>
      <c r="AK392" s="220"/>
      <c r="AL392" s="220"/>
      <c r="AM392" s="220"/>
      <c r="AN392" s="220"/>
      <c r="AO392" s="220"/>
    </row>
    <row r="393" spans="1:41" x14ac:dyDescent="0.25">
      <c r="A393" s="220"/>
      <c r="AK393" s="220"/>
      <c r="AL393" s="220"/>
      <c r="AM393" s="220"/>
      <c r="AN393" s="220"/>
      <c r="AO393" s="220"/>
    </row>
    <row r="394" spans="1:41" x14ac:dyDescent="0.25">
      <c r="A394" s="220"/>
      <c r="AK394" s="220"/>
      <c r="AL394" s="220"/>
      <c r="AM394" s="220"/>
      <c r="AN394" s="220"/>
      <c r="AO394" s="220"/>
    </row>
    <row r="395" spans="1:41" x14ac:dyDescent="0.25">
      <c r="A395" s="220"/>
      <c r="AK395" s="220"/>
      <c r="AL395" s="220"/>
      <c r="AM395" s="220"/>
      <c r="AN395" s="220"/>
      <c r="AO395" s="220"/>
    </row>
    <row r="396" spans="1:41" x14ac:dyDescent="0.25">
      <c r="A396" s="220"/>
      <c r="AK396" s="220"/>
      <c r="AL396" s="220"/>
      <c r="AM396" s="220"/>
      <c r="AN396" s="220"/>
      <c r="AO396" s="220"/>
    </row>
    <row r="397" spans="1:41" x14ac:dyDescent="0.25">
      <c r="A397" s="220"/>
      <c r="AK397" s="220"/>
      <c r="AL397" s="220"/>
      <c r="AM397" s="220"/>
      <c r="AN397" s="220"/>
      <c r="AO397" s="220"/>
    </row>
    <row r="398" spans="1:41" x14ac:dyDescent="0.25">
      <c r="A398" s="220"/>
      <c r="AK398" s="220"/>
      <c r="AL398" s="220"/>
      <c r="AM398" s="220"/>
      <c r="AN398" s="220"/>
      <c r="AO398" s="220"/>
    </row>
    <row r="399" spans="1:41" x14ac:dyDescent="0.25">
      <c r="A399" s="220"/>
      <c r="AK399" s="220"/>
      <c r="AL399" s="220"/>
      <c r="AM399" s="220"/>
      <c r="AN399" s="220"/>
      <c r="AO399" s="220"/>
    </row>
    <row r="400" spans="1:41" x14ac:dyDescent="0.25">
      <c r="A400" s="220"/>
      <c r="AK400" s="220"/>
      <c r="AL400" s="220"/>
      <c r="AM400" s="220"/>
      <c r="AN400" s="220"/>
      <c r="AO400" s="220"/>
    </row>
    <row r="401" spans="1:41" x14ac:dyDescent="0.25">
      <c r="A401" s="220"/>
      <c r="AK401" s="220"/>
      <c r="AL401" s="220"/>
      <c r="AM401" s="220"/>
      <c r="AN401" s="220"/>
      <c r="AO401" s="220"/>
    </row>
    <row r="402" spans="1:41" x14ac:dyDescent="0.25">
      <c r="A402" s="220"/>
      <c r="AK402" s="220"/>
      <c r="AL402" s="220"/>
      <c r="AM402" s="220"/>
      <c r="AN402" s="220"/>
      <c r="AO402" s="220"/>
    </row>
    <row r="403" spans="1:41" x14ac:dyDescent="0.25">
      <c r="A403" s="220"/>
      <c r="AK403" s="220"/>
      <c r="AL403" s="220"/>
      <c r="AM403" s="220"/>
      <c r="AN403" s="220"/>
      <c r="AO403" s="220"/>
    </row>
    <row r="404" spans="1:41" x14ac:dyDescent="0.25">
      <c r="A404" s="220"/>
      <c r="AK404" s="220"/>
      <c r="AL404" s="220"/>
      <c r="AM404" s="220"/>
      <c r="AN404" s="220"/>
      <c r="AO404" s="220"/>
    </row>
    <row r="405" spans="1:41" x14ac:dyDescent="0.25">
      <c r="A405" s="220"/>
      <c r="AK405" s="220"/>
      <c r="AL405" s="220"/>
      <c r="AM405" s="220"/>
      <c r="AN405" s="220"/>
      <c r="AO405" s="220"/>
    </row>
    <row r="406" spans="1:41" x14ac:dyDescent="0.25">
      <c r="A406" s="220"/>
      <c r="AK406" s="220"/>
      <c r="AL406" s="220"/>
      <c r="AM406" s="220"/>
      <c r="AN406" s="220"/>
      <c r="AO406" s="220"/>
    </row>
    <row r="407" spans="1:41" x14ac:dyDescent="0.25">
      <c r="A407" s="220"/>
      <c r="AK407" s="220"/>
      <c r="AL407" s="220"/>
      <c r="AM407" s="220"/>
      <c r="AN407" s="220"/>
      <c r="AO407" s="220"/>
    </row>
    <row r="408" spans="1:41" x14ac:dyDescent="0.25">
      <c r="A408" s="220"/>
      <c r="AK408" s="220"/>
      <c r="AL408" s="220"/>
      <c r="AM408" s="220"/>
      <c r="AN408" s="220"/>
      <c r="AO408" s="220"/>
    </row>
    <row r="409" spans="1:41" x14ac:dyDescent="0.25">
      <c r="A409" s="220"/>
      <c r="AK409" s="220"/>
      <c r="AL409" s="220"/>
      <c r="AM409" s="220"/>
      <c r="AN409" s="220"/>
      <c r="AO409" s="220"/>
    </row>
    <row r="410" spans="1:41" x14ac:dyDescent="0.25">
      <c r="A410" s="220"/>
      <c r="AK410" s="220"/>
      <c r="AL410" s="220"/>
      <c r="AM410" s="220"/>
      <c r="AN410" s="220"/>
      <c r="AO410" s="220"/>
    </row>
    <row r="411" spans="1:41" x14ac:dyDescent="0.25">
      <c r="A411" s="220"/>
      <c r="AK411" s="220"/>
      <c r="AL411" s="220"/>
      <c r="AM411" s="220"/>
      <c r="AN411" s="220"/>
      <c r="AO411" s="220"/>
    </row>
    <row r="412" spans="1:41" x14ac:dyDescent="0.25">
      <c r="A412" s="220"/>
      <c r="AK412" s="220"/>
      <c r="AL412" s="220"/>
      <c r="AM412" s="220"/>
      <c r="AN412" s="220"/>
      <c r="AO412" s="220"/>
    </row>
    <row r="413" spans="1:41" x14ac:dyDescent="0.25">
      <c r="A413" s="220"/>
      <c r="AK413" s="220"/>
      <c r="AL413" s="220"/>
      <c r="AM413" s="220"/>
      <c r="AN413" s="220"/>
      <c r="AO413" s="220"/>
    </row>
    <row r="414" spans="1:41" x14ac:dyDescent="0.25">
      <c r="A414" s="220"/>
      <c r="AK414" s="220"/>
      <c r="AL414" s="220"/>
      <c r="AM414" s="220"/>
      <c r="AN414" s="220"/>
      <c r="AO414" s="220"/>
    </row>
    <row r="415" spans="1:41" x14ac:dyDescent="0.25">
      <c r="A415" s="220"/>
      <c r="AK415" s="220"/>
      <c r="AL415" s="220"/>
      <c r="AM415" s="220"/>
      <c r="AN415" s="220"/>
      <c r="AO415" s="220"/>
    </row>
    <row r="416" spans="1:41" x14ac:dyDescent="0.25">
      <c r="A416" s="220"/>
      <c r="AK416" s="220"/>
      <c r="AL416" s="220"/>
      <c r="AM416" s="220"/>
      <c r="AN416" s="220"/>
      <c r="AO416" s="220"/>
    </row>
    <row r="417" spans="1:41" x14ac:dyDescent="0.25">
      <c r="A417" s="220"/>
      <c r="AK417" s="220"/>
      <c r="AL417" s="220"/>
      <c r="AM417" s="220"/>
      <c r="AN417" s="220"/>
      <c r="AO417" s="220"/>
    </row>
    <row r="418" spans="1:41" x14ac:dyDescent="0.25">
      <c r="A418" s="220"/>
      <c r="AK418" s="220"/>
      <c r="AL418" s="220"/>
      <c r="AM418" s="220"/>
      <c r="AN418" s="220"/>
      <c r="AO418" s="220"/>
    </row>
    <row r="419" spans="1:41" x14ac:dyDescent="0.25">
      <c r="A419" s="220"/>
      <c r="AK419" s="220"/>
      <c r="AL419" s="220"/>
      <c r="AM419" s="220"/>
      <c r="AN419" s="220"/>
      <c r="AO419" s="220"/>
    </row>
    <row r="420" spans="1:41" x14ac:dyDescent="0.25">
      <c r="A420" s="220"/>
      <c r="AK420" s="220"/>
      <c r="AL420" s="220"/>
      <c r="AM420" s="220"/>
      <c r="AN420" s="220"/>
      <c r="AO420" s="220"/>
    </row>
    <row r="421" spans="1:41" x14ac:dyDescent="0.25">
      <c r="A421" s="220"/>
      <c r="AK421" s="220"/>
      <c r="AL421" s="220"/>
      <c r="AM421" s="220"/>
      <c r="AN421" s="220"/>
      <c r="AO421" s="220"/>
    </row>
    <row r="422" spans="1:41" x14ac:dyDescent="0.25">
      <c r="A422" s="220"/>
      <c r="AK422" s="220"/>
      <c r="AL422" s="220"/>
      <c r="AM422" s="220"/>
      <c r="AN422" s="220"/>
      <c r="AO422" s="220"/>
    </row>
    <row r="423" spans="1:41" x14ac:dyDescent="0.25">
      <c r="A423" s="220"/>
      <c r="AK423" s="220"/>
      <c r="AL423" s="220"/>
      <c r="AM423" s="220"/>
      <c r="AN423" s="220"/>
      <c r="AO423" s="220"/>
    </row>
    <row r="424" spans="1:41" x14ac:dyDescent="0.25">
      <c r="A424" s="220"/>
      <c r="AK424" s="220"/>
      <c r="AL424" s="220"/>
      <c r="AM424" s="220"/>
      <c r="AN424" s="220"/>
      <c r="AO424" s="220"/>
    </row>
    <row r="425" spans="1:41" x14ac:dyDescent="0.25">
      <c r="A425" s="220"/>
      <c r="AK425" s="220"/>
      <c r="AL425" s="220"/>
      <c r="AM425" s="220"/>
      <c r="AN425" s="220"/>
      <c r="AO425" s="220"/>
    </row>
    <row r="426" spans="1:41" x14ac:dyDescent="0.25">
      <c r="A426" s="220"/>
      <c r="AK426" s="220"/>
      <c r="AL426" s="220"/>
      <c r="AM426" s="220"/>
      <c r="AN426" s="220"/>
      <c r="AO426" s="220"/>
    </row>
    <row r="427" spans="1:41" x14ac:dyDescent="0.25">
      <c r="A427" s="220"/>
      <c r="AK427" s="220"/>
      <c r="AL427" s="220"/>
      <c r="AM427" s="220"/>
      <c r="AN427" s="220"/>
      <c r="AO427" s="220"/>
    </row>
    <row r="428" spans="1:41" x14ac:dyDescent="0.25">
      <c r="A428" s="220"/>
      <c r="AK428" s="220"/>
      <c r="AL428" s="220"/>
      <c r="AM428" s="220"/>
      <c r="AN428" s="220"/>
      <c r="AO428" s="220"/>
    </row>
    <row r="429" spans="1:41" x14ac:dyDescent="0.25">
      <c r="A429" s="220"/>
      <c r="AK429" s="220"/>
      <c r="AL429" s="220"/>
      <c r="AM429" s="220"/>
      <c r="AN429" s="220"/>
      <c r="AO429" s="220"/>
    </row>
    <row r="430" spans="1:41" x14ac:dyDescent="0.25">
      <c r="A430" s="220"/>
      <c r="AK430" s="220"/>
      <c r="AL430" s="220"/>
      <c r="AM430" s="220"/>
      <c r="AN430" s="220"/>
      <c r="AO430" s="220"/>
    </row>
    <row r="431" spans="1:41" x14ac:dyDescent="0.25">
      <c r="A431" s="220"/>
      <c r="AK431" s="220"/>
      <c r="AL431" s="220"/>
      <c r="AM431" s="220"/>
      <c r="AN431" s="220"/>
      <c r="AO431" s="220"/>
    </row>
    <row r="432" spans="1:41" x14ac:dyDescent="0.25">
      <c r="A432" s="220"/>
      <c r="AK432" s="220"/>
      <c r="AL432" s="220"/>
      <c r="AM432" s="220"/>
      <c r="AN432" s="220"/>
      <c r="AO432" s="220"/>
    </row>
    <row r="433" spans="1:41" x14ac:dyDescent="0.25">
      <c r="A433" s="220"/>
      <c r="AK433" s="220"/>
      <c r="AL433" s="220"/>
      <c r="AM433" s="220"/>
      <c r="AN433" s="220"/>
      <c r="AO433" s="220"/>
    </row>
    <row r="434" spans="1:41" x14ac:dyDescent="0.25">
      <c r="A434" s="220"/>
      <c r="AK434" s="220"/>
      <c r="AL434" s="220"/>
      <c r="AM434" s="220"/>
      <c r="AN434" s="220"/>
      <c r="AO434" s="220"/>
    </row>
    <row r="435" spans="1:41" x14ac:dyDescent="0.25">
      <c r="A435" s="220"/>
      <c r="AK435" s="220"/>
      <c r="AL435" s="220"/>
      <c r="AM435" s="220"/>
      <c r="AN435" s="220"/>
      <c r="AO435" s="220"/>
    </row>
    <row r="436" spans="1:41" x14ac:dyDescent="0.25">
      <c r="A436" s="220"/>
      <c r="AK436" s="220"/>
      <c r="AL436" s="220"/>
      <c r="AM436" s="220"/>
      <c r="AN436" s="220"/>
      <c r="AO436" s="220"/>
    </row>
    <row r="437" spans="1:41" x14ac:dyDescent="0.25">
      <c r="A437" s="220"/>
      <c r="AK437" s="220"/>
      <c r="AL437" s="220"/>
      <c r="AM437" s="220"/>
      <c r="AN437" s="220"/>
      <c r="AO437" s="220"/>
    </row>
    <row r="438" spans="1:41" x14ac:dyDescent="0.25">
      <c r="A438" s="220"/>
      <c r="AK438" s="220"/>
      <c r="AL438" s="220"/>
      <c r="AM438" s="220"/>
      <c r="AN438" s="220"/>
      <c r="AO438" s="220"/>
    </row>
    <row r="439" spans="1:41" x14ac:dyDescent="0.25">
      <c r="A439" s="220"/>
      <c r="AK439" s="220"/>
      <c r="AL439" s="220"/>
      <c r="AM439" s="220"/>
      <c r="AN439" s="220"/>
      <c r="AO439" s="220"/>
    </row>
    <row r="440" spans="1:41" x14ac:dyDescent="0.25">
      <c r="A440" s="220"/>
      <c r="AK440" s="220"/>
      <c r="AL440" s="220"/>
      <c r="AM440" s="220"/>
      <c r="AN440" s="220"/>
      <c r="AO440" s="220"/>
    </row>
    <row r="441" spans="1:41" x14ac:dyDescent="0.25">
      <c r="A441" s="220"/>
      <c r="AK441" s="220"/>
      <c r="AL441" s="220"/>
      <c r="AM441" s="220"/>
      <c r="AN441" s="220"/>
      <c r="AO441" s="220"/>
    </row>
    <row r="442" spans="1:41" x14ac:dyDescent="0.25">
      <c r="A442" s="220"/>
      <c r="AK442" s="220"/>
      <c r="AL442" s="220"/>
      <c r="AM442" s="220"/>
      <c r="AN442" s="220"/>
      <c r="AO442" s="220"/>
    </row>
    <row r="443" spans="1:41" x14ac:dyDescent="0.25">
      <c r="A443" s="220"/>
      <c r="AK443" s="220"/>
      <c r="AL443" s="220"/>
      <c r="AM443" s="220"/>
      <c r="AN443" s="220"/>
      <c r="AO443" s="220"/>
    </row>
    <row r="444" spans="1:41" x14ac:dyDescent="0.25">
      <c r="A444" s="220"/>
      <c r="AK444" s="220"/>
      <c r="AL444" s="220"/>
      <c r="AM444" s="220"/>
      <c r="AN444" s="220"/>
      <c r="AO444" s="220"/>
    </row>
    <row r="445" spans="1:41" x14ac:dyDescent="0.25">
      <c r="A445" s="220"/>
      <c r="AK445" s="220"/>
      <c r="AL445" s="220"/>
      <c r="AM445" s="220"/>
      <c r="AN445" s="220"/>
      <c r="AO445" s="220"/>
    </row>
    <row r="446" spans="1:41" x14ac:dyDescent="0.25">
      <c r="A446" s="220"/>
      <c r="AK446" s="220"/>
      <c r="AL446" s="220"/>
      <c r="AM446" s="220"/>
      <c r="AN446" s="220"/>
      <c r="AO446" s="220"/>
    </row>
    <row r="447" spans="1:41" x14ac:dyDescent="0.25">
      <c r="A447" s="220"/>
      <c r="AK447" s="220"/>
      <c r="AL447" s="220"/>
      <c r="AM447" s="220"/>
      <c r="AN447" s="220"/>
      <c r="AO447" s="220"/>
    </row>
    <row r="448" spans="1:41" x14ac:dyDescent="0.25">
      <c r="A448" s="220"/>
      <c r="AK448" s="220"/>
      <c r="AL448" s="220"/>
      <c r="AM448" s="220"/>
      <c r="AN448" s="220"/>
      <c r="AO448" s="220"/>
    </row>
    <row r="449" spans="1:41" x14ac:dyDescent="0.25">
      <c r="A449" s="220"/>
      <c r="AK449" s="220"/>
      <c r="AL449" s="220"/>
      <c r="AM449" s="220"/>
      <c r="AN449" s="220"/>
      <c r="AO449" s="220"/>
    </row>
    <row r="450" spans="1:41" x14ac:dyDescent="0.25">
      <c r="A450" s="220"/>
      <c r="AK450" s="220"/>
      <c r="AL450" s="220"/>
      <c r="AM450" s="220"/>
      <c r="AN450" s="220"/>
      <c r="AO450" s="220"/>
    </row>
    <row r="451" spans="1:41" x14ac:dyDescent="0.25">
      <c r="A451" s="220"/>
      <c r="AK451" s="220"/>
      <c r="AL451" s="220"/>
      <c r="AM451" s="220"/>
      <c r="AN451" s="220"/>
      <c r="AO451" s="220"/>
    </row>
    <row r="452" spans="1:41" x14ac:dyDescent="0.25">
      <c r="A452" s="220"/>
      <c r="AK452" s="220"/>
      <c r="AL452" s="220"/>
      <c r="AM452" s="220"/>
      <c r="AN452" s="220"/>
      <c r="AO452" s="220"/>
    </row>
    <row r="453" spans="1:41" x14ac:dyDescent="0.25">
      <c r="A453" s="220"/>
      <c r="AK453" s="220"/>
      <c r="AL453" s="220"/>
      <c r="AM453" s="220"/>
      <c r="AN453" s="220"/>
      <c r="AO453" s="220"/>
    </row>
    <row r="454" spans="1:41" x14ac:dyDescent="0.25">
      <c r="A454" s="220"/>
      <c r="AK454" s="220"/>
      <c r="AL454" s="220"/>
      <c r="AM454" s="220"/>
      <c r="AN454" s="220"/>
      <c r="AO454" s="220"/>
    </row>
    <row r="455" spans="1:41" x14ac:dyDescent="0.25">
      <c r="A455" s="220"/>
      <c r="AK455" s="220"/>
      <c r="AL455" s="220"/>
      <c r="AM455" s="220"/>
      <c r="AN455" s="220"/>
      <c r="AO455" s="220"/>
    </row>
    <row r="456" spans="1:41" x14ac:dyDescent="0.25">
      <c r="A456" s="220"/>
      <c r="AK456" s="220"/>
      <c r="AL456" s="220"/>
      <c r="AM456" s="220"/>
      <c r="AN456" s="220"/>
      <c r="AO456" s="220"/>
    </row>
    <row r="457" spans="1:41" x14ac:dyDescent="0.25">
      <c r="A457" s="220"/>
      <c r="AK457" s="220"/>
      <c r="AL457" s="220"/>
      <c r="AM457" s="220"/>
      <c r="AN457" s="220"/>
      <c r="AO457" s="220"/>
    </row>
    <row r="458" spans="1:41" x14ac:dyDescent="0.25">
      <c r="A458" s="220"/>
      <c r="AK458" s="220"/>
      <c r="AL458" s="220"/>
      <c r="AM458" s="220"/>
      <c r="AN458" s="220"/>
      <c r="AO458" s="220"/>
    </row>
    <row r="459" spans="1:41" x14ac:dyDescent="0.25">
      <c r="A459" s="220"/>
      <c r="AK459" s="220"/>
      <c r="AL459" s="220"/>
      <c r="AM459" s="220"/>
      <c r="AN459" s="220"/>
      <c r="AO459" s="220"/>
    </row>
    <row r="460" spans="1:41" x14ac:dyDescent="0.25">
      <c r="A460" s="220"/>
      <c r="AK460" s="220"/>
      <c r="AL460" s="220"/>
      <c r="AM460" s="220"/>
      <c r="AN460" s="220"/>
      <c r="AO460" s="220"/>
    </row>
    <row r="461" spans="1:41" x14ac:dyDescent="0.25">
      <c r="A461" s="220"/>
      <c r="AK461" s="220"/>
      <c r="AL461" s="220"/>
      <c r="AM461" s="220"/>
      <c r="AN461" s="220"/>
      <c r="AO461" s="220"/>
    </row>
    <row r="462" spans="1:41" x14ac:dyDescent="0.25">
      <c r="A462" s="220"/>
      <c r="AK462" s="220"/>
      <c r="AL462" s="220"/>
      <c r="AM462" s="220"/>
      <c r="AN462" s="220"/>
      <c r="AO462" s="220"/>
    </row>
    <row r="463" spans="1:41" x14ac:dyDescent="0.25">
      <c r="A463" s="220"/>
      <c r="AK463" s="220"/>
      <c r="AL463" s="220"/>
      <c r="AM463" s="220"/>
      <c r="AN463" s="220"/>
      <c r="AO463" s="220"/>
    </row>
    <row r="464" spans="1:41" x14ac:dyDescent="0.25">
      <c r="A464" s="220"/>
      <c r="AK464" s="220"/>
      <c r="AL464" s="220"/>
      <c r="AM464" s="220"/>
      <c r="AN464" s="220"/>
      <c r="AO464" s="220"/>
    </row>
    <row r="465" spans="1:41" x14ac:dyDescent="0.25">
      <c r="A465" s="220"/>
      <c r="AK465" s="220"/>
      <c r="AL465" s="220"/>
      <c r="AM465" s="220"/>
      <c r="AN465" s="220"/>
      <c r="AO465" s="220"/>
    </row>
    <row r="466" spans="1:41" x14ac:dyDescent="0.25">
      <c r="A466" s="220"/>
      <c r="AK466" s="220"/>
      <c r="AL466" s="220"/>
      <c r="AM466" s="220"/>
      <c r="AN466" s="220"/>
      <c r="AO466" s="220"/>
    </row>
    <row r="467" spans="1:41" x14ac:dyDescent="0.25">
      <c r="A467" s="220"/>
      <c r="AK467" s="220"/>
      <c r="AL467" s="220"/>
      <c r="AM467" s="220"/>
      <c r="AN467" s="220"/>
      <c r="AO467" s="220"/>
    </row>
    <row r="468" spans="1:41" x14ac:dyDescent="0.25">
      <c r="A468" s="220"/>
      <c r="AK468" s="220"/>
      <c r="AL468" s="220"/>
      <c r="AM468" s="220"/>
      <c r="AN468" s="220"/>
      <c r="AO468" s="220"/>
    </row>
    <row r="469" spans="1:41" x14ac:dyDescent="0.25">
      <c r="A469" s="220"/>
      <c r="AK469" s="220"/>
      <c r="AL469" s="220"/>
      <c r="AM469" s="220"/>
      <c r="AN469" s="220"/>
      <c r="AO469" s="220"/>
    </row>
    <row r="470" spans="1:41" x14ac:dyDescent="0.25">
      <c r="A470" s="220"/>
      <c r="AK470" s="220"/>
      <c r="AL470" s="220"/>
      <c r="AM470" s="220"/>
      <c r="AN470" s="220"/>
      <c r="AO470" s="220"/>
    </row>
    <row r="471" spans="1:41" x14ac:dyDescent="0.25">
      <c r="A471" s="220"/>
      <c r="AK471" s="220"/>
      <c r="AL471" s="220"/>
      <c r="AM471" s="220"/>
      <c r="AN471" s="220"/>
      <c r="AO471" s="220"/>
    </row>
    <row r="472" spans="1:41" x14ac:dyDescent="0.25">
      <c r="A472" s="220"/>
      <c r="AK472" s="220"/>
      <c r="AL472" s="220"/>
      <c r="AM472" s="220"/>
      <c r="AN472" s="220"/>
      <c r="AO472" s="220"/>
    </row>
    <row r="473" spans="1:41" x14ac:dyDescent="0.25">
      <c r="A473" s="220"/>
      <c r="AK473" s="220"/>
      <c r="AL473" s="220"/>
      <c r="AM473" s="220"/>
      <c r="AN473" s="220"/>
      <c r="AO473" s="220"/>
    </row>
    <row r="474" spans="1:41" x14ac:dyDescent="0.25">
      <c r="A474" s="220"/>
      <c r="AK474" s="220"/>
      <c r="AL474" s="220"/>
      <c r="AM474" s="220"/>
      <c r="AN474" s="220"/>
      <c r="AO474" s="220"/>
    </row>
    <row r="475" spans="1:41" x14ac:dyDescent="0.25">
      <c r="A475" s="220"/>
      <c r="AK475" s="220"/>
      <c r="AL475" s="220"/>
      <c r="AM475" s="220"/>
      <c r="AN475" s="220"/>
      <c r="AO475" s="220"/>
    </row>
    <row r="476" spans="1:41" x14ac:dyDescent="0.25">
      <c r="A476" s="220"/>
      <c r="AK476" s="220"/>
      <c r="AL476" s="220"/>
      <c r="AM476" s="220"/>
      <c r="AN476" s="220"/>
      <c r="AO476" s="220"/>
    </row>
    <row r="477" spans="1:41" x14ac:dyDescent="0.25">
      <c r="A477" s="220"/>
      <c r="AK477" s="220"/>
      <c r="AL477" s="220"/>
      <c r="AM477" s="220"/>
      <c r="AN477" s="220"/>
      <c r="AO477" s="220"/>
    </row>
    <row r="478" spans="1:41" x14ac:dyDescent="0.25">
      <c r="A478" s="220"/>
      <c r="AK478" s="220"/>
      <c r="AL478" s="220"/>
      <c r="AM478" s="220"/>
      <c r="AN478" s="220"/>
      <c r="AO478" s="220"/>
    </row>
    <row r="479" spans="1:41" x14ac:dyDescent="0.25">
      <c r="A479" s="220"/>
      <c r="AK479" s="220"/>
      <c r="AL479" s="220"/>
      <c r="AM479" s="220"/>
      <c r="AN479" s="220"/>
      <c r="AO479" s="220"/>
    </row>
    <row r="480" spans="1:41" x14ac:dyDescent="0.25">
      <c r="A480" s="220"/>
      <c r="AK480" s="220"/>
      <c r="AL480" s="220"/>
      <c r="AM480" s="220"/>
      <c r="AN480" s="220"/>
      <c r="AO480" s="220"/>
    </row>
    <row r="481" spans="1:41" x14ac:dyDescent="0.25">
      <c r="A481" s="220"/>
      <c r="AK481" s="220"/>
      <c r="AL481" s="220"/>
      <c r="AM481" s="220"/>
      <c r="AN481" s="220"/>
      <c r="AO481" s="220"/>
    </row>
    <row r="482" spans="1:41" x14ac:dyDescent="0.25">
      <c r="A482" s="220"/>
      <c r="AK482" s="220"/>
      <c r="AL482" s="220"/>
      <c r="AM482" s="220"/>
      <c r="AN482" s="220"/>
      <c r="AO482" s="220"/>
    </row>
    <row r="483" spans="1:41" x14ac:dyDescent="0.25">
      <c r="A483" s="220"/>
      <c r="AK483" s="220"/>
      <c r="AL483" s="220"/>
      <c r="AM483" s="220"/>
      <c r="AN483" s="220"/>
      <c r="AO483" s="220"/>
    </row>
    <row r="484" spans="1:41" x14ac:dyDescent="0.25">
      <c r="A484" s="220"/>
      <c r="AK484" s="220"/>
      <c r="AL484" s="220"/>
      <c r="AM484" s="220"/>
      <c r="AN484" s="220"/>
      <c r="AO484" s="220"/>
    </row>
    <row r="485" spans="1:41" x14ac:dyDescent="0.25">
      <c r="A485" s="220"/>
      <c r="AK485" s="220"/>
      <c r="AL485" s="220"/>
      <c r="AM485" s="220"/>
      <c r="AN485" s="220"/>
      <c r="AO485" s="220"/>
    </row>
    <row r="486" spans="1:41" x14ac:dyDescent="0.25">
      <c r="A486" s="220"/>
      <c r="AK486" s="220"/>
      <c r="AL486" s="220"/>
      <c r="AM486" s="220"/>
      <c r="AN486" s="220"/>
      <c r="AO486" s="220"/>
    </row>
    <row r="487" spans="1:41" x14ac:dyDescent="0.25">
      <c r="A487" s="220"/>
      <c r="AK487" s="220"/>
      <c r="AL487" s="220"/>
      <c r="AM487" s="220"/>
      <c r="AN487" s="220"/>
      <c r="AO487" s="220"/>
    </row>
    <row r="488" spans="1:41" x14ac:dyDescent="0.25">
      <c r="A488" s="220"/>
      <c r="AK488" s="220"/>
      <c r="AL488" s="220"/>
      <c r="AM488" s="220"/>
      <c r="AN488" s="220"/>
      <c r="AO488" s="220"/>
    </row>
    <row r="489" spans="1:41" x14ac:dyDescent="0.25">
      <c r="A489" s="220"/>
      <c r="AK489" s="220"/>
      <c r="AL489" s="220"/>
      <c r="AM489" s="220"/>
      <c r="AN489" s="220"/>
      <c r="AO489" s="220"/>
    </row>
    <row r="490" spans="1:41" x14ac:dyDescent="0.25">
      <c r="A490" s="220"/>
      <c r="AK490" s="220"/>
      <c r="AL490" s="220"/>
      <c r="AM490" s="220"/>
      <c r="AN490" s="220"/>
      <c r="AO490" s="220"/>
    </row>
    <row r="491" spans="1:41" x14ac:dyDescent="0.25">
      <c r="A491" s="220"/>
      <c r="AK491" s="220"/>
      <c r="AL491" s="220"/>
      <c r="AM491" s="220"/>
      <c r="AN491" s="220"/>
      <c r="AO491" s="220"/>
    </row>
    <row r="492" spans="1:41" x14ac:dyDescent="0.25">
      <c r="A492" s="220"/>
      <c r="AK492" s="220"/>
      <c r="AL492" s="220"/>
      <c r="AM492" s="220"/>
      <c r="AN492" s="220"/>
      <c r="AO492" s="220"/>
    </row>
    <row r="493" spans="1:41" x14ac:dyDescent="0.25">
      <c r="A493" s="220"/>
      <c r="AK493" s="220"/>
      <c r="AL493" s="220"/>
      <c r="AM493" s="220"/>
      <c r="AN493" s="220"/>
      <c r="AO493" s="220"/>
    </row>
    <row r="494" spans="1:41" x14ac:dyDescent="0.25">
      <c r="A494" s="220"/>
      <c r="AK494" s="220"/>
      <c r="AL494" s="220"/>
      <c r="AM494" s="220"/>
      <c r="AN494" s="220"/>
      <c r="AO494" s="220"/>
    </row>
    <row r="495" spans="1:41" x14ac:dyDescent="0.25">
      <c r="A495" s="220"/>
      <c r="AK495" s="220"/>
      <c r="AL495" s="220"/>
      <c r="AM495" s="220"/>
      <c r="AN495" s="220"/>
      <c r="AO495" s="220"/>
    </row>
    <row r="496" spans="1:41" x14ac:dyDescent="0.25">
      <c r="A496" s="220"/>
      <c r="AK496" s="220"/>
      <c r="AL496" s="220"/>
      <c r="AM496" s="220"/>
      <c r="AN496" s="220"/>
      <c r="AO496" s="220"/>
    </row>
    <row r="497" spans="1:41" x14ac:dyDescent="0.25">
      <c r="A497" s="220"/>
      <c r="AK497" s="220"/>
      <c r="AL497" s="220"/>
      <c r="AM497" s="220"/>
      <c r="AN497" s="220"/>
      <c r="AO497" s="220"/>
    </row>
    <row r="498" spans="1:41" x14ac:dyDescent="0.25">
      <c r="A498" s="220"/>
      <c r="AK498" s="220"/>
      <c r="AL498" s="220"/>
      <c r="AM498" s="220"/>
      <c r="AN498" s="220"/>
      <c r="AO498" s="220"/>
    </row>
    <row r="499" spans="1:41" x14ac:dyDescent="0.25">
      <c r="A499" s="220"/>
      <c r="AK499" s="220"/>
      <c r="AL499" s="220"/>
      <c r="AM499" s="220"/>
      <c r="AN499" s="220"/>
      <c r="AO499" s="220"/>
    </row>
    <row r="500" spans="1:41" x14ac:dyDescent="0.25">
      <c r="A500" s="220"/>
      <c r="AK500" s="220"/>
      <c r="AL500" s="220"/>
      <c r="AM500" s="220"/>
      <c r="AN500" s="220"/>
      <c r="AO500" s="220"/>
    </row>
    <row r="501" spans="1:41" x14ac:dyDescent="0.25">
      <c r="A501" s="220"/>
      <c r="AK501" s="220"/>
      <c r="AL501" s="220"/>
      <c r="AM501" s="220"/>
      <c r="AN501" s="220"/>
      <c r="AO501" s="220"/>
    </row>
    <row r="502" spans="1:41" x14ac:dyDescent="0.25">
      <c r="A502" s="220"/>
      <c r="AK502" s="220"/>
      <c r="AL502" s="220"/>
      <c r="AM502" s="220"/>
      <c r="AN502" s="220"/>
      <c r="AO502" s="220"/>
    </row>
    <row r="503" spans="1:41" x14ac:dyDescent="0.25">
      <c r="A503" s="220"/>
      <c r="AK503" s="220"/>
      <c r="AL503" s="220"/>
      <c r="AM503" s="220"/>
      <c r="AN503" s="220"/>
      <c r="AO503" s="220"/>
    </row>
    <row r="504" spans="1:41" x14ac:dyDescent="0.25">
      <c r="A504" s="220"/>
      <c r="AK504" s="220"/>
      <c r="AL504" s="220"/>
      <c r="AM504" s="220"/>
      <c r="AN504" s="220"/>
      <c r="AO504" s="220"/>
    </row>
    <row r="505" spans="1:41" x14ac:dyDescent="0.25">
      <c r="A505" s="220"/>
      <c r="AK505" s="220"/>
      <c r="AL505" s="220"/>
      <c r="AM505" s="220"/>
      <c r="AN505" s="220"/>
      <c r="AO505" s="220"/>
    </row>
    <row r="506" spans="1:41" x14ac:dyDescent="0.25">
      <c r="A506" s="220"/>
      <c r="AK506" s="220"/>
      <c r="AL506" s="220"/>
      <c r="AM506" s="220"/>
      <c r="AN506" s="220"/>
      <c r="AO506" s="220"/>
    </row>
    <row r="507" spans="1:41" x14ac:dyDescent="0.25">
      <c r="A507" s="220"/>
      <c r="AK507" s="220"/>
      <c r="AL507" s="220"/>
      <c r="AM507" s="220"/>
      <c r="AN507" s="220"/>
      <c r="AO507" s="220"/>
    </row>
    <row r="508" spans="1:41" x14ac:dyDescent="0.25">
      <c r="A508" s="220"/>
      <c r="AK508" s="220"/>
      <c r="AL508" s="220"/>
      <c r="AM508" s="220"/>
      <c r="AN508" s="220"/>
      <c r="AO508" s="220"/>
    </row>
    <row r="509" spans="1:41" x14ac:dyDescent="0.25">
      <c r="A509" s="220"/>
      <c r="AK509" s="220"/>
      <c r="AL509" s="220"/>
      <c r="AM509" s="220"/>
      <c r="AN509" s="220"/>
      <c r="AO509" s="220"/>
    </row>
    <row r="510" spans="1:41" x14ac:dyDescent="0.25">
      <c r="A510" s="220"/>
      <c r="AK510" s="220"/>
      <c r="AL510" s="220"/>
      <c r="AM510" s="220"/>
      <c r="AN510" s="220"/>
      <c r="AO510" s="220"/>
    </row>
    <row r="511" spans="1:41" x14ac:dyDescent="0.25">
      <c r="A511" s="220"/>
      <c r="AK511" s="220"/>
      <c r="AL511" s="220"/>
      <c r="AM511" s="220"/>
      <c r="AN511" s="220"/>
      <c r="AO511" s="220"/>
    </row>
    <row r="512" spans="1:41" x14ac:dyDescent="0.25">
      <c r="A512" s="220"/>
      <c r="AK512" s="220"/>
      <c r="AL512" s="220"/>
      <c r="AM512" s="220"/>
      <c r="AN512" s="220"/>
      <c r="AO512" s="220"/>
    </row>
    <row r="513" spans="1:41" x14ac:dyDescent="0.25">
      <c r="A513" s="220"/>
      <c r="AK513" s="220"/>
      <c r="AL513" s="220"/>
      <c r="AM513" s="220"/>
      <c r="AN513" s="220"/>
      <c r="AO513" s="220"/>
    </row>
    <row r="514" spans="1:41" x14ac:dyDescent="0.25">
      <c r="A514" s="220"/>
      <c r="AK514" s="220"/>
      <c r="AL514" s="220"/>
      <c r="AM514" s="220"/>
      <c r="AN514" s="220"/>
      <c r="AO514" s="220"/>
    </row>
    <row r="515" spans="1:41" x14ac:dyDescent="0.25">
      <c r="A515" s="220"/>
      <c r="AK515" s="220"/>
      <c r="AL515" s="220"/>
      <c r="AM515" s="220"/>
      <c r="AN515" s="220"/>
      <c r="AO515" s="220"/>
    </row>
    <row r="516" spans="1:41" x14ac:dyDescent="0.25">
      <c r="A516" s="220"/>
      <c r="AK516" s="220"/>
      <c r="AL516" s="220"/>
      <c r="AM516" s="220"/>
      <c r="AN516" s="220"/>
      <c r="AO516" s="220"/>
    </row>
    <row r="517" spans="1:41" x14ac:dyDescent="0.25">
      <c r="A517" s="220"/>
      <c r="AK517" s="220"/>
      <c r="AL517" s="220"/>
      <c r="AM517" s="220"/>
      <c r="AN517" s="220"/>
      <c r="AO517" s="220"/>
    </row>
    <row r="518" spans="1:41" x14ac:dyDescent="0.25">
      <c r="A518" s="220"/>
      <c r="AK518" s="220"/>
      <c r="AL518" s="220"/>
      <c r="AM518" s="220"/>
      <c r="AN518" s="220"/>
      <c r="AO518" s="220"/>
    </row>
    <row r="519" spans="1:41" x14ac:dyDescent="0.25">
      <c r="A519" s="220"/>
      <c r="AK519" s="220"/>
      <c r="AL519" s="220"/>
      <c r="AM519" s="220"/>
      <c r="AN519" s="220"/>
      <c r="AO519" s="220"/>
    </row>
    <row r="520" spans="1:41" x14ac:dyDescent="0.25">
      <c r="A520" s="220"/>
      <c r="AK520" s="220"/>
      <c r="AL520" s="220"/>
      <c r="AM520" s="220"/>
      <c r="AN520" s="220"/>
      <c r="AO520" s="220"/>
    </row>
    <row r="521" spans="1:41" x14ac:dyDescent="0.25">
      <c r="A521" s="220"/>
      <c r="AK521" s="220"/>
      <c r="AL521" s="220"/>
      <c r="AM521" s="220"/>
      <c r="AN521" s="220"/>
      <c r="AO521" s="220"/>
    </row>
    <row r="522" spans="1:41" x14ac:dyDescent="0.25">
      <c r="A522" s="220"/>
      <c r="AK522" s="220"/>
      <c r="AL522" s="220"/>
      <c r="AM522" s="220"/>
      <c r="AN522" s="220"/>
      <c r="AO522" s="220"/>
    </row>
    <row r="523" spans="1:41" x14ac:dyDescent="0.25">
      <c r="A523" s="220"/>
      <c r="AK523" s="220"/>
      <c r="AL523" s="220"/>
      <c r="AM523" s="220"/>
      <c r="AN523" s="220"/>
      <c r="AO523" s="220"/>
    </row>
    <row r="524" spans="1:41" x14ac:dyDescent="0.25">
      <c r="A524" s="220"/>
      <c r="AK524" s="220"/>
      <c r="AL524" s="220"/>
      <c r="AM524" s="220"/>
      <c r="AN524" s="220"/>
      <c r="AO524" s="220"/>
    </row>
    <row r="525" spans="1:41" x14ac:dyDescent="0.25">
      <c r="A525" s="220"/>
      <c r="AK525" s="220"/>
      <c r="AL525" s="220"/>
      <c r="AM525" s="220"/>
      <c r="AN525" s="220"/>
      <c r="AO525" s="220"/>
    </row>
    <row r="526" spans="1:41" x14ac:dyDescent="0.25">
      <c r="A526" s="220"/>
      <c r="AK526" s="220"/>
      <c r="AL526" s="220"/>
      <c r="AM526" s="220"/>
      <c r="AN526" s="220"/>
      <c r="AO526" s="220"/>
    </row>
    <row r="527" spans="1:41" x14ac:dyDescent="0.25">
      <c r="A527" s="220"/>
      <c r="AK527" s="220"/>
      <c r="AL527" s="220"/>
      <c r="AM527" s="220"/>
      <c r="AN527" s="220"/>
      <c r="AO527" s="220"/>
    </row>
    <row r="528" spans="1:41" x14ac:dyDescent="0.25">
      <c r="A528" s="220"/>
      <c r="AK528" s="220"/>
      <c r="AL528" s="220"/>
      <c r="AM528" s="220"/>
      <c r="AN528" s="220"/>
      <c r="AO528" s="220"/>
    </row>
    <row r="529" spans="1:41" x14ac:dyDescent="0.25">
      <c r="A529" s="220"/>
      <c r="AK529" s="220"/>
      <c r="AL529" s="220"/>
      <c r="AM529" s="220"/>
      <c r="AN529" s="220"/>
      <c r="AO529" s="220"/>
    </row>
    <row r="530" spans="1:41" x14ac:dyDescent="0.25">
      <c r="A530" s="220"/>
      <c r="AK530" s="220"/>
      <c r="AL530" s="220"/>
      <c r="AM530" s="220"/>
      <c r="AN530" s="220"/>
      <c r="AO530" s="220"/>
    </row>
    <row r="531" spans="1:41" x14ac:dyDescent="0.25">
      <c r="A531" s="220"/>
      <c r="AK531" s="220"/>
      <c r="AL531" s="220"/>
      <c r="AM531" s="220"/>
      <c r="AN531" s="220"/>
      <c r="AO531" s="220"/>
    </row>
    <row r="532" spans="1:41" x14ac:dyDescent="0.25">
      <c r="A532" s="220"/>
      <c r="AK532" s="220"/>
      <c r="AL532" s="220"/>
      <c r="AM532" s="220"/>
      <c r="AN532" s="220"/>
      <c r="AO532" s="220"/>
    </row>
    <row r="533" spans="1:41" x14ac:dyDescent="0.25">
      <c r="A533" s="220"/>
      <c r="AK533" s="220"/>
      <c r="AL533" s="220"/>
      <c r="AM533" s="220"/>
      <c r="AN533" s="220"/>
      <c r="AO533" s="220"/>
    </row>
    <row r="534" spans="1:41" x14ac:dyDescent="0.25">
      <c r="A534" s="220"/>
      <c r="AK534" s="220"/>
      <c r="AL534" s="220"/>
      <c r="AM534" s="220"/>
      <c r="AN534" s="220"/>
      <c r="AO534" s="220"/>
    </row>
    <row r="535" spans="1:41" x14ac:dyDescent="0.25">
      <c r="A535" s="220"/>
      <c r="AK535" s="220"/>
      <c r="AL535" s="220"/>
      <c r="AM535" s="220"/>
      <c r="AN535" s="220"/>
      <c r="AO535" s="220"/>
    </row>
    <row r="536" spans="1:41" x14ac:dyDescent="0.25">
      <c r="A536" s="220"/>
      <c r="AK536" s="220"/>
      <c r="AL536" s="220"/>
      <c r="AM536" s="220"/>
      <c r="AN536" s="220"/>
      <c r="AO536" s="220"/>
    </row>
    <row r="537" spans="1:41" x14ac:dyDescent="0.25">
      <c r="A537" s="220"/>
      <c r="AK537" s="220"/>
      <c r="AL537" s="220"/>
      <c r="AM537" s="220"/>
      <c r="AN537" s="220"/>
      <c r="AO537" s="220"/>
    </row>
    <row r="538" spans="1:41" x14ac:dyDescent="0.25">
      <c r="A538" s="220"/>
      <c r="AK538" s="220"/>
      <c r="AL538" s="220"/>
      <c r="AM538" s="220"/>
      <c r="AN538" s="220"/>
      <c r="AO538" s="220"/>
    </row>
    <row r="539" spans="1:41" x14ac:dyDescent="0.25">
      <c r="A539" s="220"/>
      <c r="AK539" s="220"/>
      <c r="AL539" s="220"/>
      <c r="AM539" s="220"/>
      <c r="AN539" s="220"/>
      <c r="AO539" s="220"/>
    </row>
    <row r="540" spans="1:41" x14ac:dyDescent="0.25">
      <c r="A540" s="220"/>
      <c r="AK540" s="220"/>
      <c r="AL540" s="220"/>
      <c r="AM540" s="220"/>
      <c r="AN540" s="220"/>
      <c r="AO540" s="220"/>
    </row>
    <row r="541" spans="1:41" x14ac:dyDescent="0.25">
      <c r="A541" s="220"/>
      <c r="AK541" s="220"/>
      <c r="AL541" s="220"/>
      <c r="AM541" s="220"/>
      <c r="AN541" s="220"/>
      <c r="AO541" s="220"/>
    </row>
    <row r="542" spans="1:41" x14ac:dyDescent="0.25">
      <c r="A542" s="220"/>
      <c r="AK542" s="220"/>
      <c r="AL542" s="220"/>
      <c r="AM542" s="220"/>
      <c r="AN542" s="220"/>
      <c r="AO542" s="220"/>
    </row>
    <row r="543" spans="1:41" x14ac:dyDescent="0.25">
      <c r="A543" s="220"/>
      <c r="AK543" s="220"/>
      <c r="AL543" s="220"/>
      <c r="AM543" s="220"/>
      <c r="AN543" s="220"/>
      <c r="AO543" s="220"/>
    </row>
    <row r="544" spans="1:41" x14ac:dyDescent="0.25">
      <c r="A544" s="220"/>
      <c r="AK544" s="220"/>
      <c r="AL544" s="220"/>
      <c r="AM544" s="220"/>
      <c r="AN544" s="220"/>
      <c r="AO544" s="220"/>
    </row>
    <row r="545" spans="1:41" x14ac:dyDescent="0.25">
      <c r="A545" s="220"/>
      <c r="AK545" s="220"/>
      <c r="AL545" s="220"/>
      <c r="AM545" s="220"/>
      <c r="AN545" s="220"/>
      <c r="AO545" s="220"/>
    </row>
    <row r="546" spans="1:41" x14ac:dyDescent="0.25">
      <c r="A546" s="220"/>
      <c r="AK546" s="220"/>
      <c r="AL546" s="220"/>
      <c r="AM546" s="220"/>
      <c r="AN546" s="220"/>
      <c r="AO546" s="220"/>
    </row>
    <row r="547" spans="1:41" x14ac:dyDescent="0.25">
      <c r="A547" s="220"/>
      <c r="AK547" s="220"/>
      <c r="AL547" s="220"/>
      <c r="AM547" s="220"/>
      <c r="AN547" s="220"/>
      <c r="AO547" s="220"/>
    </row>
    <row r="548" spans="1:41" x14ac:dyDescent="0.25">
      <c r="A548" s="220"/>
      <c r="AK548" s="220"/>
      <c r="AL548" s="220"/>
      <c r="AM548" s="220"/>
      <c r="AN548" s="220"/>
      <c r="AO548" s="220"/>
    </row>
    <row r="549" spans="1:41" x14ac:dyDescent="0.25">
      <c r="A549" s="220"/>
      <c r="AK549" s="220"/>
      <c r="AL549" s="220"/>
      <c r="AM549" s="220"/>
      <c r="AN549" s="220"/>
      <c r="AO549" s="220"/>
    </row>
    <row r="550" spans="1:41" x14ac:dyDescent="0.25">
      <c r="A550" s="220"/>
      <c r="AK550" s="220"/>
      <c r="AL550" s="220"/>
      <c r="AM550" s="220"/>
      <c r="AN550" s="220"/>
      <c r="AO550" s="220"/>
    </row>
    <row r="551" spans="1:41" x14ac:dyDescent="0.25">
      <c r="A551" s="220"/>
      <c r="AK551" s="220"/>
      <c r="AL551" s="220"/>
      <c r="AM551" s="220"/>
      <c r="AN551" s="220"/>
      <c r="AO551" s="220"/>
    </row>
    <row r="552" spans="1:41" x14ac:dyDescent="0.25">
      <c r="A552" s="220"/>
      <c r="AK552" s="220"/>
      <c r="AL552" s="220"/>
      <c r="AM552" s="220"/>
      <c r="AN552" s="220"/>
      <c r="AO552" s="220"/>
    </row>
    <row r="553" spans="1:41" x14ac:dyDescent="0.25">
      <c r="A553" s="220"/>
      <c r="AK553" s="220"/>
      <c r="AL553" s="220"/>
      <c r="AM553" s="220"/>
      <c r="AN553" s="220"/>
      <c r="AO553" s="220"/>
    </row>
    <row r="554" spans="1:41" x14ac:dyDescent="0.25">
      <c r="A554" s="220"/>
      <c r="AK554" s="220"/>
      <c r="AL554" s="220"/>
      <c r="AM554" s="220"/>
      <c r="AN554" s="220"/>
      <c r="AO554" s="220"/>
    </row>
    <row r="555" spans="1:41" x14ac:dyDescent="0.25">
      <c r="A555" s="220"/>
      <c r="AK555" s="220"/>
      <c r="AL555" s="220"/>
      <c r="AM555" s="220"/>
      <c r="AN555" s="220"/>
      <c r="AO555" s="220"/>
    </row>
    <row r="556" spans="1:41" x14ac:dyDescent="0.25">
      <c r="A556" s="220"/>
      <c r="AK556" s="220"/>
      <c r="AL556" s="220"/>
      <c r="AM556" s="220"/>
      <c r="AN556" s="220"/>
      <c r="AO556" s="220"/>
    </row>
    <row r="557" spans="1:41" x14ac:dyDescent="0.25">
      <c r="A557" s="220"/>
      <c r="AK557" s="220"/>
      <c r="AL557" s="220"/>
      <c r="AM557" s="220"/>
      <c r="AN557" s="220"/>
      <c r="AO557" s="220"/>
    </row>
    <row r="558" spans="1:41" x14ac:dyDescent="0.25">
      <c r="A558" s="220"/>
      <c r="AK558" s="220"/>
      <c r="AL558" s="220"/>
      <c r="AM558" s="220"/>
      <c r="AN558" s="220"/>
      <c r="AO558" s="220"/>
    </row>
    <row r="559" spans="1:41" x14ac:dyDescent="0.25">
      <c r="A559" s="220"/>
      <c r="AK559" s="220"/>
      <c r="AL559" s="220"/>
      <c r="AM559" s="220"/>
      <c r="AN559" s="220"/>
      <c r="AO559" s="220"/>
    </row>
    <row r="560" spans="1:41" x14ac:dyDescent="0.25">
      <c r="A560" s="220"/>
      <c r="AK560" s="220"/>
      <c r="AL560" s="220"/>
      <c r="AM560" s="220"/>
      <c r="AN560" s="220"/>
      <c r="AO560" s="220"/>
    </row>
    <row r="561" spans="1:41" x14ac:dyDescent="0.25">
      <c r="A561" s="220"/>
      <c r="AK561" s="220"/>
      <c r="AL561" s="220"/>
      <c r="AM561" s="220"/>
      <c r="AN561" s="220"/>
      <c r="AO561" s="220"/>
    </row>
    <row r="562" spans="1:41" x14ac:dyDescent="0.25">
      <c r="A562" s="220"/>
      <c r="AK562" s="220"/>
      <c r="AL562" s="220"/>
      <c r="AM562" s="220"/>
      <c r="AN562" s="220"/>
      <c r="AO562" s="220"/>
    </row>
    <row r="563" spans="1:41" x14ac:dyDescent="0.25">
      <c r="A563" s="220"/>
      <c r="AK563" s="220"/>
      <c r="AL563" s="220"/>
      <c r="AM563" s="220"/>
      <c r="AN563" s="220"/>
      <c r="AO563" s="220"/>
    </row>
    <row r="564" spans="1:41" x14ac:dyDescent="0.25">
      <c r="A564" s="220"/>
      <c r="AK564" s="220"/>
      <c r="AL564" s="220"/>
      <c r="AM564" s="220"/>
      <c r="AN564" s="220"/>
      <c r="AO564" s="220"/>
    </row>
    <row r="565" spans="1:41" x14ac:dyDescent="0.25">
      <c r="A565" s="220"/>
      <c r="AK565" s="220"/>
      <c r="AL565" s="220"/>
      <c r="AM565" s="220"/>
      <c r="AN565" s="220"/>
      <c r="AO565" s="220"/>
    </row>
    <row r="566" spans="1:41" x14ac:dyDescent="0.25">
      <c r="A566" s="220"/>
      <c r="AK566" s="220"/>
      <c r="AL566" s="220"/>
      <c r="AM566" s="220"/>
      <c r="AN566" s="220"/>
      <c r="AO566" s="220"/>
    </row>
    <row r="567" spans="1:41" x14ac:dyDescent="0.25">
      <c r="A567" s="220"/>
      <c r="AK567" s="220"/>
      <c r="AL567" s="220"/>
      <c r="AM567" s="220"/>
      <c r="AN567" s="220"/>
      <c r="AO567" s="220"/>
    </row>
    <row r="568" spans="1:41" x14ac:dyDescent="0.25">
      <c r="A568" s="220"/>
      <c r="AK568" s="220"/>
      <c r="AL568" s="220"/>
      <c r="AM568" s="220"/>
      <c r="AN568" s="220"/>
      <c r="AO568" s="220"/>
    </row>
    <row r="569" spans="1:41" x14ac:dyDescent="0.25">
      <c r="A569" s="220"/>
      <c r="AK569" s="220"/>
      <c r="AL569" s="220"/>
      <c r="AM569" s="220"/>
      <c r="AN569" s="220"/>
      <c r="AO569" s="220"/>
    </row>
    <row r="570" spans="1:41" x14ac:dyDescent="0.25">
      <c r="A570" s="220"/>
      <c r="AK570" s="220"/>
      <c r="AL570" s="220"/>
      <c r="AM570" s="220"/>
      <c r="AN570" s="220"/>
      <c r="AO570" s="220"/>
    </row>
    <row r="571" spans="1:41" x14ac:dyDescent="0.25">
      <c r="A571" s="220"/>
      <c r="AK571" s="220"/>
      <c r="AL571" s="220"/>
      <c r="AM571" s="220"/>
      <c r="AN571" s="220"/>
      <c r="AO571" s="220"/>
    </row>
    <row r="572" spans="1:41" x14ac:dyDescent="0.25">
      <c r="A572" s="220"/>
      <c r="AK572" s="220"/>
      <c r="AL572" s="220"/>
      <c r="AM572" s="220"/>
      <c r="AN572" s="220"/>
      <c r="AO572" s="220"/>
    </row>
    <row r="573" spans="1:41" x14ac:dyDescent="0.25">
      <c r="A573" s="220"/>
      <c r="AK573" s="220"/>
      <c r="AL573" s="220"/>
      <c r="AM573" s="220"/>
      <c r="AN573" s="220"/>
      <c r="AO573" s="220"/>
    </row>
    <row r="574" spans="1:41" x14ac:dyDescent="0.25">
      <c r="A574" s="220"/>
      <c r="AK574" s="220"/>
      <c r="AL574" s="220"/>
      <c r="AM574" s="220"/>
      <c r="AN574" s="220"/>
      <c r="AO574" s="220"/>
    </row>
    <row r="575" spans="1:41" x14ac:dyDescent="0.25">
      <c r="A575" s="220"/>
      <c r="AK575" s="220"/>
      <c r="AL575" s="220"/>
      <c r="AM575" s="220"/>
      <c r="AN575" s="220"/>
      <c r="AO575" s="220"/>
    </row>
    <row r="576" spans="1:41" x14ac:dyDescent="0.25">
      <c r="A576" s="220"/>
      <c r="AK576" s="220"/>
      <c r="AL576" s="220"/>
      <c r="AM576" s="220"/>
      <c r="AN576" s="220"/>
      <c r="AO576" s="220"/>
    </row>
    <row r="577" spans="1:41" x14ac:dyDescent="0.25">
      <c r="A577" s="220"/>
      <c r="AK577" s="220"/>
      <c r="AL577" s="220"/>
      <c r="AM577" s="220"/>
      <c r="AN577" s="220"/>
      <c r="AO577" s="220"/>
    </row>
    <row r="578" spans="1:41" x14ac:dyDescent="0.25">
      <c r="A578" s="220"/>
      <c r="AK578" s="220"/>
      <c r="AL578" s="220"/>
      <c r="AM578" s="220"/>
      <c r="AN578" s="220"/>
      <c r="AO578" s="220"/>
    </row>
    <row r="579" spans="1:41" x14ac:dyDescent="0.25">
      <c r="A579" s="220"/>
      <c r="AK579" s="220"/>
      <c r="AL579" s="220"/>
      <c r="AM579" s="220"/>
      <c r="AN579" s="220"/>
      <c r="AO579" s="220"/>
    </row>
    <row r="580" spans="1:41" x14ac:dyDescent="0.25">
      <c r="A580" s="220"/>
      <c r="AK580" s="220"/>
      <c r="AL580" s="220"/>
      <c r="AM580" s="220"/>
      <c r="AN580" s="220"/>
      <c r="AO580" s="220"/>
    </row>
    <row r="581" spans="1:41" x14ac:dyDescent="0.25">
      <c r="A581" s="220"/>
      <c r="AK581" s="220"/>
      <c r="AL581" s="220"/>
      <c r="AM581" s="220"/>
      <c r="AN581" s="220"/>
      <c r="AO581" s="220"/>
    </row>
    <row r="582" spans="1:41" x14ac:dyDescent="0.25">
      <c r="A582" s="220"/>
      <c r="AK582" s="220"/>
      <c r="AL582" s="220"/>
      <c r="AM582" s="220"/>
      <c r="AN582" s="220"/>
      <c r="AO582" s="220"/>
    </row>
    <row r="583" spans="1:41" x14ac:dyDescent="0.25">
      <c r="A583" s="220"/>
      <c r="AK583" s="220"/>
      <c r="AL583" s="220"/>
      <c r="AM583" s="220"/>
      <c r="AN583" s="220"/>
      <c r="AO583" s="220"/>
    </row>
    <row r="584" spans="1:41" x14ac:dyDescent="0.25">
      <c r="A584" s="220"/>
      <c r="AK584" s="220"/>
      <c r="AL584" s="220"/>
      <c r="AM584" s="220"/>
      <c r="AN584" s="220"/>
      <c r="AO584" s="220"/>
    </row>
    <row r="585" spans="1:41" x14ac:dyDescent="0.25">
      <c r="A585" s="220"/>
      <c r="AK585" s="220"/>
      <c r="AL585" s="220"/>
      <c r="AM585" s="220"/>
      <c r="AN585" s="220"/>
      <c r="AO585" s="220"/>
    </row>
    <row r="586" spans="1:41" x14ac:dyDescent="0.25">
      <c r="A586" s="220"/>
      <c r="AK586" s="220"/>
      <c r="AL586" s="220"/>
      <c r="AM586" s="220"/>
      <c r="AN586" s="220"/>
      <c r="AO586" s="220"/>
    </row>
    <row r="587" spans="1:41" x14ac:dyDescent="0.25">
      <c r="A587" s="220"/>
      <c r="AK587" s="220"/>
      <c r="AL587" s="220"/>
      <c r="AM587" s="220"/>
      <c r="AN587" s="220"/>
      <c r="AO587" s="220"/>
    </row>
    <row r="588" spans="1:41" x14ac:dyDescent="0.25">
      <c r="A588" s="220"/>
      <c r="AK588" s="220"/>
      <c r="AL588" s="220"/>
      <c r="AM588" s="220"/>
      <c r="AN588" s="220"/>
      <c r="AO588" s="220"/>
    </row>
    <row r="589" spans="1:41" x14ac:dyDescent="0.25">
      <c r="A589" s="220"/>
      <c r="AK589" s="220"/>
      <c r="AL589" s="220"/>
      <c r="AM589" s="220"/>
      <c r="AN589" s="220"/>
      <c r="AO589" s="220"/>
    </row>
    <row r="590" spans="1:41" x14ac:dyDescent="0.25">
      <c r="A590" s="220"/>
      <c r="AK590" s="220"/>
      <c r="AL590" s="220"/>
      <c r="AM590" s="220"/>
      <c r="AN590" s="220"/>
      <c r="AO590" s="220"/>
    </row>
    <row r="591" spans="1:41" x14ac:dyDescent="0.25">
      <c r="A591" s="220"/>
      <c r="AK591" s="220"/>
      <c r="AL591" s="220"/>
      <c r="AM591" s="220"/>
      <c r="AN591" s="220"/>
      <c r="AO591" s="220"/>
    </row>
    <row r="592" spans="1:41" x14ac:dyDescent="0.25">
      <c r="A592" s="220"/>
      <c r="AK592" s="220"/>
      <c r="AL592" s="220"/>
      <c r="AM592" s="220"/>
      <c r="AN592" s="220"/>
      <c r="AO592" s="220"/>
    </row>
    <row r="593" spans="1:41" x14ac:dyDescent="0.25">
      <c r="A593" s="220"/>
      <c r="AK593" s="220"/>
      <c r="AL593" s="220"/>
      <c r="AM593" s="220"/>
      <c r="AN593" s="220"/>
      <c r="AO593" s="220"/>
    </row>
    <row r="594" spans="1:41" x14ac:dyDescent="0.25">
      <c r="A594" s="220"/>
      <c r="AK594" s="220"/>
      <c r="AL594" s="220"/>
      <c r="AM594" s="220"/>
      <c r="AN594" s="220"/>
      <c r="AO594" s="220"/>
    </row>
    <row r="595" spans="1:41" x14ac:dyDescent="0.25">
      <c r="A595" s="220"/>
      <c r="AK595" s="220"/>
      <c r="AL595" s="220"/>
      <c r="AM595" s="220"/>
      <c r="AN595" s="220"/>
      <c r="AO595" s="220"/>
    </row>
    <row r="596" spans="1:41" x14ac:dyDescent="0.25">
      <c r="A596" s="220"/>
      <c r="AK596" s="220"/>
      <c r="AL596" s="220"/>
      <c r="AM596" s="220"/>
      <c r="AN596" s="220"/>
      <c r="AO596" s="220"/>
    </row>
    <row r="597" spans="1:41" x14ac:dyDescent="0.25">
      <c r="A597" s="220"/>
      <c r="AK597" s="220"/>
      <c r="AL597" s="220"/>
      <c r="AM597" s="220"/>
      <c r="AN597" s="220"/>
      <c r="AO597" s="220"/>
    </row>
    <row r="598" spans="1:41" x14ac:dyDescent="0.25">
      <c r="A598" s="220"/>
      <c r="AK598" s="220"/>
      <c r="AL598" s="220"/>
      <c r="AM598" s="220"/>
      <c r="AN598" s="220"/>
      <c r="AO598" s="220"/>
    </row>
    <row r="599" spans="1:41" x14ac:dyDescent="0.25">
      <c r="A599" s="220"/>
      <c r="AK599" s="220"/>
      <c r="AL599" s="220"/>
      <c r="AM599" s="220"/>
      <c r="AN599" s="220"/>
      <c r="AO599" s="220"/>
    </row>
    <row r="600" spans="1:41" x14ac:dyDescent="0.25">
      <c r="A600" s="220"/>
      <c r="AK600" s="220"/>
      <c r="AL600" s="220"/>
      <c r="AM600" s="220"/>
      <c r="AN600" s="220"/>
      <c r="AO600" s="220"/>
    </row>
    <row r="601" spans="1:41" x14ac:dyDescent="0.25">
      <c r="A601" s="220"/>
      <c r="AK601" s="220"/>
      <c r="AL601" s="220"/>
      <c r="AM601" s="220"/>
      <c r="AN601" s="220"/>
      <c r="AO601" s="220"/>
    </row>
    <row r="602" spans="1:41" x14ac:dyDescent="0.25">
      <c r="A602" s="220"/>
      <c r="AK602" s="220"/>
      <c r="AL602" s="220"/>
      <c r="AM602" s="220"/>
      <c r="AN602" s="220"/>
      <c r="AO602" s="220"/>
    </row>
    <row r="603" spans="1:41" x14ac:dyDescent="0.25">
      <c r="A603" s="220"/>
      <c r="AK603" s="220"/>
      <c r="AL603" s="220"/>
      <c r="AM603" s="220"/>
      <c r="AN603" s="220"/>
      <c r="AO603" s="220"/>
    </row>
    <row r="604" spans="1:41" x14ac:dyDescent="0.25">
      <c r="A604" s="220"/>
      <c r="AK604" s="220"/>
      <c r="AL604" s="220"/>
      <c r="AM604" s="220"/>
      <c r="AN604" s="220"/>
      <c r="AO604" s="220"/>
    </row>
    <row r="605" spans="1:41" x14ac:dyDescent="0.25">
      <c r="A605" s="220"/>
      <c r="AK605" s="220"/>
      <c r="AL605" s="220"/>
      <c r="AM605" s="220"/>
      <c r="AN605" s="220"/>
      <c r="AO605" s="220"/>
    </row>
    <row r="606" spans="1:41" x14ac:dyDescent="0.25">
      <c r="A606" s="220"/>
      <c r="AK606" s="220"/>
      <c r="AL606" s="220"/>
      <c r="AM606" s="220"/>
      <c r="AN606" s="220"/>
      <c r="AO606" s="220"/>
    </row>
    <row r="607" spans="1:41" x14ac:dyDescent="0.25">
      <c r="A607" s="220"/>
      <c r="AK607" s="220"/>
      <c r="AL607" s="220"/>
      <c r="AM607" s="220"/>
      <c r="AN607" s="220"/>
      <c r="AO607" s="220"/>
    </row>
    <row r="608" spans="1:41" x14ac:dyDescent="0.25">
      <c r="A608" s="220"/>
      <c r="AK608" s="220"/>
      <c r="AL608" s="220"/>
      <c r="AM608" s="220"/>
      <c r="AN608" s="220"/>
      <c r="AO608" s="220"/>
    </row>
    <row r="609" spans="1:41" x14ac:dyDescent="0.25">
      <c r="A609" s="220"/>
      <c r="AK609" s="220"/>
      <c r="AL609" s="220"/>
      <c r="AM609" s="220"/>
      <c r="AN609" s="220"/>
      <c r="AO609" s="220"/>
    </row>
    <row r="610" spans="1:41" x14ac:dyDescent="0.25">
      <c r="A610" s="220"/>
      <c r="AK610" s="220"/>
      <c r="AL610" s="220"/>
      <c r="AM610" s="220"/>
      <c r="AN610" s="220"/>
      <c r="AO610" s="220"/>
    </row>
    <row r="611" spans="1:41" x14ac:dyDescent="0.25">
      <c r="A611" s="220"/>
      <c r="AK611" s="220"/>
      <c r="AL611" s="220"/>
      <c r="AM611" s="220"/>
      <c r="AN611" s="220"/>
      <c r="AO611" s="220"/>
    </row>
    <row r="612" spans="1:41" x14ac:dyDescent="0.25">
      <c r="A612" s="220"/>
      <c r="AK612" s="220"/>
      <c r="AL612" s="220"/>
      <c r="AM612" s="220"/>
      <c r="AN612" s="220"/>
      <c r="AO612" s="220"/>
    </row>
    <row r="613" spans="1:41" x14ac:dyDescent="0.25">
      <c r="A613" s="220"/>
      <c r="AK613" s="220"/>
      <c r="AL613" s="220"/>
      <c r="AM613" s="220"/>
      <c r="AN613" s="220"/>
      <c r="AO613" s="220"/>
    </row>
    <row r="614" spans="1:41" x14ac:dyDescent="0.25">
      <c r="A614" s="220"/>
      <c r="AK614" s="220"/>
      <c r="AL614" s="220"/>
      <c r="AM614" s="220"/>
      <c r="AN614" s="220"/>
      <c r="AO614" s="220"/>
    </row>
    <row r="615" spans="1:41" x14ac:dyDescent="0.25">
      <c r="A615" s="220"/>
      <c r="AK615" s="220"/>
      <c r="AL615" s="220"/>
      <c r="AM615" s="220"/>
      <c r="AN615" s="220"/>
      <c r="AO615" s="220"/>
    </row>
    <row r="616" spans="1:41" x14ac:dyDescent="0.25">
      <c r="A616" s="220"/>
      <c r="AK616" s="220"/>
      <c r="AL616" s="220"/>
      <c r="AM616" s="220"/>
      <c r="AN616" s="220"/>
      <c r="AO616" s="220"/>
    </row>
    <row r="617" spans="1:41" x14ac:dyDescent="0.25">
      <c r="A617" s="220"/>
      <c r="AK617" s="220"/>
      <c r="AL617" s="220"/>
      <c r="AM617" s="220"/>
      <c r="AN617" s="220"/>
      <c r="AO617" s="220"/>
    </row>
    <row r="618" spans="1:41" x14ac:dyDescent="0.25">
      <c r="A618" s="220"/>
      <c r="AK618" s="220"/>
      <c r="AL618" s="220"/>
      <c r="AM618" s="220"/>
      <c r="AN618" s="220"/>
      <c r="AO618" s="220"/>
    </row>
    <row r="619" spans="1:41" x14ac:dyDescent="0.25">
      <c r="A619" s="220"/>
      <c r="AK619" s="220"/>
      <c r="AL619" s="220"/>
      <c r="AM619" s="220"/>
      <c r="AN619" s="220"/>
      <c r="AO619" s="220"/>
    </row>
    <row r="620" spans="1:41" x14ac:dyDescent="0.25">
      <c r="A620" s="220"/>
      <c r="AK620" s="220"/>
      <c r="AL620" s="220"/>
      <c r="AM620" s="220"/>
      <c r="AN620" s="220"/>
      <c r="AO620" s="220"/>
    </row>
    <row r="621" spans="1:41" x14ac:dyDescent="0.25">
      <c r="A621" s="220"/>
      <c r="AK621" s="220"/>
      <c r="AL621" s="220"/>
      <c r="AM621" s="220"/>
      <c r="AN621" s="220"/>
      <c r="AO621" s="220"/>
    </row>
    <row r="622" spans="1:41" x14ac:dyDescent="0.25">
      <c r="A622" s="220"/>
      <c r="AK622" s="220"/>
      <c r="AL622" s="220"/>
      <c r="AM622" s="220"/>
      <c r="AN622" s="220"/>
      <c r="AO622" s="220"/>
    </row>
    <row r="623" spans="1:41" x14ac:dyDescent="0.25">
      <c r="A623" s="220"/>
      <c r="AK623" s="220"/>
      <c r="AL623" s="220"/>
      <c r="AM623" s="220"/>
      <c r="AN623" s="220"/>
      <c r="AO623" s="220"/>
    </row>
    <row r="624" spans="1:41" x14ac:dyDescent="0.25">
      <c r="A624" s="220"/>
      <c r="AK624" s="220"/>
      <c r="AL624" s="220"/>
      <c r="AM624" s="220"/>
      <c r="AN624" s="220"/>
      <c r="AO624" s="220"/>
    </row>
    <row r="625" spans="1:41" x14ac:dyDescent="0.25">
      <c r="A625" s="220"/>
      <c r="AK625" s="220"/>
      <c r="AL625" s="220"/>
      <c r="AM625" s="220"/>
      <c r="AN625" s="220"/>
      <c r="AO625" s="220"/>
    </row>
    <row r="626" spans="1:41" x14ac:dyDescent="0.25">
      <c r="A626" s="220"/>
      <c r="AK626" s="220"/>
      <c r="AL626" s="220"/>
      <c r="AM626" s="220"/>
      <c r="AN626" s="220"/>
      <c r="AO626" s="220"/>
    </row>
    <row r="627" spans="1:41" x14ac:dyDescent="0.25">
      <c r="A627" s="220"/>
      <c r="AK627" s="220"/>
      <c r="AL627" s="220"/>
      <c r="AM627" s="220"/>
      <c r="AN627" s="220"/>
      <c r="AO627" s="220"/>
    </row>
    <row r="628" spans="1:41" x14ac:dyDescent="0.25">
      <c r="A628" s="220"/>
      <c r="AK628" s="220"/>
      <c r="AL628" s="220"/>
      <c r="AM628" s="220"/>
      <c r="AN628" s="220"/>
      <c r="AO628" s="220"/>
    </row>
    <row r="629" spans="1:41" x14ac:dyDescent="0.25">
      <c r="A629" s="220"/>
    </row>
    <row r="630" spans="1:41" x14ac:dyDescent="0.25">
      <c r="A630" s="220"/>
    </row>
    <row r="631" spans="1:41" x14ac:dyDescent="0.25">
      <c r="A631" s="220"/>
    </row>
    <row r="632" spans="1:41" x14ac:dyDescent="0.25">
      <c r="A632" s="220"/>
    </row>
    <row r="633" spans="1:41" x14ac:dyDescent="0.25">
      <c r="A633" s="220"/>
    </row>
    <row r="634" spans="1:41" x14ac:dyDescent="0.25">
      <c r="A634" s="220"/>
    </row>
    <row r="635" spans="1:41" x14ac:dyDescent="0.25">
      <c r="A635" s="220"/>
    </row>
    <row r="636" spans="1:41" x14ac:dyDescent="0.25">
      <c r="A636" s="220"/>
    </row>
    <row r="637" spans="1:41" x14ac:dyDescent="0.25">
      <c r="A637" s="220"/>
    </row>
    <row r="638" spans="1:41" x14ac:dyDescent="0.25">
      <c r="A638" s="220"/>
    </row>
    <row r="639" spans="1:41" x14ac:dyDescent="0.25">
      <c r="A639" s="220"/>
    </row>
    <row r="640" spans="1:41" x14ac:dyDescent="0.25">
      <c r="A640" s="220"/>
    </row>
    <row r="641" spans="1:1" x14ac:dyDescent="0.25">
      <c r="A641" s="220"/>
    </row>
    <row r="642" spans="1:1" x14ac:dyDescent="0.25">
      <c r="A642" s="220"/>
    </row>
    <row r="643" spans="1:1" x14ac:dyDescent="0.25">
      <c r="A643" s="220"/>
    </row>
    <row r="644" spans="1:1" x14ac:dyDescent="0.25">
      <c r="A644" s="220"/>
    </row>
    <row r="645" spans="1:1" x14ac:dyDescent="0.25">
      <c r="A645" s="220"/>
    </row>
    <row r="646" spans="1:1" x14ac:dyDescent="0.25">
      <c r="A646" s="220"/>
    </row>
    <row r="647" spans="1:1" x14ac:dyDescent="0.25">
      <c r="A647" s="220"/>
    </row>
    <row r="648" spans="1:1" x14ac:dyDescent="0.25">
      <c r="A648" s="220"/>
    </row>
    <row r="649" spans="1:1" x14ac:dyDescent="0.25">
      <c r="A649" s="220"/>
    </row>
    <row r="650" spans="1:1" x14ac:dyDescent="0.25">
      <c r="A650" s="220"/>
    </row>
    <row r="651" spans="1:1" x14ac:dyDescent="0.25">
      <c r="A651" s="220"/>
    </row>
    <row r="652" spans="1:1" x14ac:dyDescent="0.25">
      <c r="A652" s="220"/>
    </row>
    <row r="653" spans="1:1" x14ac:dyDescent="0.25">
      <c r="A653" s="220"/>
    </row>
    <row r="654" spans="1:1" x14ac:dyDescent="0.25">
      <c r="A654" s="220"/>
    </row>
    <row r="655" spans="1:1" x14ac:dyDescent="0.25">
      <c r="A655" s="220"/>
    </row>
    <row r="656" spans="1:1" x14ac:dyDescent="0.25">
      <c r="A656" s="220"/>
    </row>
    <row r="657" spans="1:1" x14ac:dyDescent="0.25">
      <c r="A657" s="220"/>
    </row>
    <row r="658" spans="1:1" x14ac:dyDescent="0.25">
      <c r="A658" s="220"/>
    </row>
    <row r="659" spans="1:1" x14ac:dyDescent="0.25">
      <c r="A659" s="220"/>
    </row>
    <row r="660" spans="1:1" x14ac:dyDescent="0.25">
      <c r="A660" s="220"/>
    </row>
    <row r="661" spans="1:1" x14ac:dyDescent="0.25">
      <c r="A661" s="220"/>
    </row>
    <row r="662" spans="1:1" x14ac:dyDescent="0.25">
      <c r="A662" s="220"/>
    </row>
    <row r="663" spans="1:1" x14ac:dyDescent="0.25">
      <c r="A663" s="220"/>
    </row>
    <row r="664" spans="1:1" x14ac:dyDescent="0.25">
      <c r="A664" s="220"/>
    </row>
    <row r="665" spans="1:1" x14ac:dyDescent="0.25">
      <c r="A665" s="220"/>
    </row>
    <row r="666" spans="1:1" x14ac:dyDescent="0.25">
      <c r="A666" s="220"/>
    </row>
    <row r="667" spans="1:1" x14ac:dyDescent="0.25">
      <c r="A667" s="220"/>
    </row>
    <row r="668" spans="1:1" x14ac:dyDescent="0.25">
      <c r="A668" s="220"/>
    </row>
    <row r="669" spans="1:1" x14ac:dyDescent="0.25">
      <c r="A669" s="220"/>
    </row>
    <row r="670" spans="1:1" x14ac:dyDescent="0.25">
      <c r="A670" s="220"/>
    </row>
    <row r="671" spans="1:1" x14ac:dyDescent="0.25">
      <c r="A671" s="220"/>
    </row>
    <row r="672" spans="1:1" x14ac:dyDescent="0.25">
      <c r="A672" s="220"/>
    </row>
    <row r="673" spans="1:1" x14ac:dyDescent="0.25">
      <c r="A673" s="220"/>
    </row>
    <row r="674" spans="1:1" x14ac:dyDescent="0.25">
      <c r="A674" s="220"/>
    </row>
    <row r="675" spans="1:1" x14ac:dyDescent="0.25">
      <c r="A675" s="220"/>
    </row>
    <row r="676" spans="1:1" x14ac:dyDescent="0.25">
      <c r="A676" s="220"/>
    </row>
    <row r="677" spans="1:1" x14ac:dyDescent="0.25">
      <c r="A677" s="220"/>
    </row>
    <row r="678" spans="1:1" x14ac:dyDescent="0.25">
      <c r="A678" s="220"/>
    </row>
    <row r="679" spans="1:1" x14ac:dyDescent="0.25">
      <c r="A679" s="220"/>
    </row>
    <row r="680" spans="1:1" x14ac:dyDescent="0.25">
      <c r="A680" s="220"/>
    </row>
    <row r="681" spans="1:1" x14ac:dyDescent="0.25">
      <c r="A681" s="220"/>
    </row>
    <row r="682" spans="1:1" x14ac:dyDescent="0.25">
      <c r="A682" s="220"/>
    </row>
    <row r="683" spans="1:1" x14ac:dyDescent="0.25">
      <c r="A683" s="220"/>
    </row>
    <row r="684" spans="1:1" x14ac:dyDescent="0.25">
      <c r="A684" s="220"/>
    </row>
    <row r="685" spans="1:1" x14ac:dyDescent="0.25">
      <c r="A685" s="220"/>
    </row>
    <row r="686" spans="1:1" x14ac:dyDescent="0.25">
      <c r="A686" s="220"/>
    </row>
    <row r="687" spans="1:1" x14ac:dyDescent="0.25">
      <c r="A687" s="220"/>
    </row>
    <row r="688" spans="1:1" x14ac:dyDescent="0.25">
      <c r="A688" s="220"/>
    </row>
    <row r="689" spans="1:1" x14ac:dyDescent="0.25">
      <c r="A689" s="220"/>
    </row>
    <row r="690" spans="1:1" x14ac:dyDescent="0.25">
      <c r="A690" s="220"/>
    </row>
    <row r="691" spans="1:1" x14ac:dyDescent="0.25">
      <c r="A691" s="220"/>
    </row>
    <row r="692" spans="1:1" x14ac:dyDescent="0.25">
      <c r="A692" s="220"/>
    </row>
    <row r="693" spans="1:1" x14ac:dyDescent="0.25">
      <c r="A693" s="220"/>
    </row>
    <row r="694" spans="1:1" x14ac:dyDescent="0.25">
      <c r="A694" s="220"/>
    </row>
    <row r="695" spans="1:1" x14ac:dyDescent="0.25">
      <c r="A695" s="220"/>
    </row>
    <row r="696" spans="1:1" x14ac:dyDescent="0.25">
      <c r="A696" s="220"/>
    </row>
    <row r="697" spans="1:1" x14ac:dyDescent="0.25">
      <c r="A697" s="220"/>
    </row>
    <row r="698" spans="1:1" x14ac:dyDescent="0.25">
      <c r="A698" s="220"/>
    </row>
    <row r="699" spans="1:1" x14ac:dyDescent="0.25">
      <c r="A699" s="220"/>
    </row>
    <row r="700" spans="1:1" x14ac:dyDescent="0.25">
      <c r="A700" s="220"/>
    </row>
    <row r="701" spans="1:1" x14ac:dyDescent="0.25">
      <c r="A701" s="220"/>
    </row>
    <row r="702" spans="1:1" x14ac:dyDescent="0.25">
      <c r="A702" s="220"/>
    </row>
    <row r="703" spans="1:1" x14ac:dyDescent="0.25">
      <c r="A703" s="220"/>
    </row>
    <row r="704" spans="1:1" x14ac:dyDescent="0.25">
      <c r="A704" s="220"/>
    </row>
    <row r="705" spans="1:1" x14ac:dyDescent="0.25">
      <c r="A705" s="220"/>
    </row>
    <row r="706" spans="1:1" x14ac:dyDescent="0.25">
      <c r="A706" s="220"/>
    </row>
    <row r="707" spans="1:1" x14ac:dyDescent="0.25">
      <c r="A707" s="220"/>
    </row>
    <row r="708" spans="1:1" x14ac:dyDescent="0.25">
      <c r="A708" s="220"/>
    </row>
    <row r="709" spans="1:1" x14ac:dyDescent="0.25">
      <c r="A709" s="220"/>
    </row>
    <row r="710" spans="1:1" x14ac:dyDescent="0.25">
      <c r="A710" s="220"/>
    </row>
    <row r="711" spans="1:1" x14ac:dyDescent="0.25">
      <c r="A711" s="220"/>
    </row>
    <row r="712" spans="1:1" x14ac:dyDescent="0.25">
      <c r="A712" s="220"/>
    </row>
    <row r="713" spans="1:1" x14ac:dyDescent="0.25">
      <c r="A713" s="220"/>
    </row>
    <row r="714" spans="1:1" x14ac:dyDescent="0.25">
      <c r="A714" s="220"/>
    </row>
    <row r="715" spans="1:1" x14ac:dyDescent="0.25">
      <c r="A715" s="220"/>
    </row>
    <row r="716" spans="1:1" x14ac:dyDescent="0.25">
      <c r="A716" s="220"/>
    </row>
    <row r="717" spans="1:1" x14ac:dyDescent="0.25">
      <c r="A717" s="220"/>
    </row>
    <row r="718" spans="1:1" x14ac:dyDescent="0.25">
      <c r="A718" s="220"/>
    </row>
    <row r="719" spans="1:1" x14ac:dyDescent="0.25">
      <c r="A719" s="220"/>
    </row>
    <row r="720" spans="1:1" x14ac:dyDescent="0.25">
      <c r="A720" s="220"/>
    </row>
    <row r="721" spans="1:1" x14ac:dyDescent="0.25">
      <c r="A721" s="220"/>
    </row>
    <row r="722" spans="1:1" x14ac:dyDescent="0.25">
      <c r="A722" s="220"/>
    </row>
    <row r="723" spans="1:1" x14ac:dyDescent="0.25">
      <c r="A723" s="220"/>
    </row>
    <row r="724" spans="1:1" x14ac:dyDescent="0.25">
      <c r="A724" s="220"/>
    </row>
    <row r="725" spans="1:1" x14ac:dyDescent="0.25">
      <c r="A725" s="220"/>
    </row>
    <row r="726" spans="1:1" x14ac:dyDescent="0.25">
      <c r="A726" s="220"/>
    </row>
    <row r="727" spans="1:1" x14ac:dyDescent="0.25">
      <c r="A727" s="220"/>
    </row>
    <row r="728" spans="1:1" x14ac:dyDescent="0.25">
      <c r="A728" s="220"/>
    </row>
    <row r="729" spans="1:1" x14ac:dyDescent="0.25">
      <c r="A729" s="220"/>
    </row>
    <row r="730" spans="1:1" x14ac:dyDescent="0.25">
      <c r="A730" s="220"/>
    </row>
    <row r="731" spans="1:1" x14ac:dyDescent="0.25">
      <c r="A731" s="220"/>
    </row>
    <row r="732" spans="1:1" x14ac:dyDescent="0.25">
      <c r="A732" s="220"/>
    </row>
    <row r="733" spans="1:1" x14ac:dyDescent="0.25">
      <c r="A733" s="220"/>
    </row>
    <row r="734" spans="1:1" x14ac:dyDescent="0.25">
      <c r="A734" s="220"/>
    </row>
    <row r="735" spans="1:1" x14ac:dyDescent="0.25">
      <c r="A735" s="220"/>
    </row>
    <row r="736" spans="1:1" x14ac:dyDescent="0.25">
      <c r="A736" s="220"/>
    </row>
    <row r="737" spans="1:1" x14ac:dyDescent="0.25">
      <c r="A737" s="220"/>
    </row>
    <row r="738" spans="1:1" x14ac:dyDescent="0.25">
      <c r="A738" s="220"/>
    </row>
    <row r="739" spans="1:1" x14ac:dyDescent="0.25">
      <c r="A739" s="220"/>
    </row>
    <row r="740" spans="1:1" x14ac:dyDescent="0.25">
      <c r="A740" s="220"/>
    </row>
    <row r="741" spans="1:1" x14ac:dyDescent="0.25">
      <c r="A741" s="220"/>
    </row>
    <row r="742" spans="1:1" x14ac:dyDescent="0.25">
      <c r="A742" s="220"/>
    </row>
    <row r="743" spans="1:1" x14ac:dyDescent="0.25">
      <c r="A743" s="220"/>
    </row>
    <row r="744" spans="1:1" x14ac:dyDescent="0.25">
      <c r="A744" s="220"/>
    </row>
    <row r="745" spans="1:1" x14ac:dyDescent="0.25">
      <c r="A745" s="220"/>
    </row>
    <row r="746" spans="1:1" x14ac:dyDescent="0.25">
      <c r="A746" s="220"/>
    </row>
    <row r="747" spans="1:1" x14ac:dyDescent="0.25">
      <c r="A747" s="220"/>
    </row>
    <row r="748" spans="1:1" x14ac:dyDescent="0.25">
      <c r="A748" s="220"/>
    </row>
    <row r="749" spans="1:1" x14ac:dyDescent="0.25">
      <c r="A749" s="220"/>
    </row>
    <row r="750" spans="1:1" x14ac:dyDescent="0.25">
      <c r="A750" s="220"/>
    </row>
    <row r="751" spans="1:1" x14ac:dyDescent="0.25">
      <c r="A751" s="220"/>
    </row>
    <row r="752" spans="1:1" x14ac:dyDescent="0.25">
      <c r="A752" s="220"/>
    </row>
    <row r="753" spans="1:1" x14ac:dyDescent="0.25">
      <c r="A753" s="220"/>
    </row>
    <row r="754" spans="1:1" x14ac:dyDescent="0.25">
      <c r="A754" s="220"/>
    </row>
    <row r="755" spans="1:1" x14ac:dyDescent="0.25">
      <c r="A755" s="220"/>
    </row>
    <row r="756" spans="1:1" x14ac:dyDescent="0.25">
      <c r="A756" s="220"/>
    </row>
    <row r="757" spans="1:1" x14ac:dyDescent="0.25">
      <c r="A757" s="220"/>
    </row>
    <row r="758" spans="1:1" x14ac:dyDescent="0.25">
      <c r="A758" s="220"/>
    </row>
    <row r="759" spans="1:1" x14ac:dyDescent="0.25">
      <c r="A759" s="220"/>
    </row>
    <row r="760" spans="1:1" x14ac:dyDescent="0.25">
      <c r="A760" s="220"/>
    </row>
    <row r="761" spans="1:1" x14ac:dyDescent="0.25">
      <c r="A761" s="220"/>
    </row>
    <row r="762" spans="1:1" x14ac:dyDescent="0.25">
      <c r="A762" s="220"/>
    </row>
    <row r="763" spans="1:1" x14ac:dyDescent="0.25">
      <c r="A763" s="220"/>
    </row>
    <row r="764" spans="1:1" x14ac:dyDescent="0.25">
      <c r="A764" s="220"/>
    </row>
  </sheetData>
  <mergeCells count="1">
    <mergeCell ref="L2:M3"/>
  </mergeCells>
  <conditionalFormatting sqref="V10:X11">
    <cfRule type="containsText" dxfId="386" priority="1" operator="containsText" text="☺">
      <formula>NOT(ISERROR(SEARCH("☺",V10)))</formula>
    </cfRule>
    <cfRule type="containsText" dxfId="385" priority="2" operator="containsText" text="non ok">
      <formula>NOT(ISERROR(SEARCH("non ok",V10)))</formula>
    </cfRule>
  </conditionalFormatting>
  <conditionalFormatting sqref="AJ10:AJ11">
    <cfRule type="notContainsBlanks" dxfId="384" priority="3">
      <formula>LEN(TRIM(AJ10))&gt;0</formula>
    </cfRule>
  </conditionalFormatting>
  <pageMargins left="0.7" right="0.7" top="0.75" bottom="0.75" header="0.3" footer="0.3"/>
  <pageSetup paperSize="9" orientation="portrait"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X170"/>
  <sheetViews>
    <sheetView workbookViewId="0">
      <selection activeCell="D5" sqref="D5"/>
    </sheetView>
  </sheetViews>
  <sheetFormatPr baseColWidth="10" defaultRowHeight="16.5" customHeight="1" x14ac:dyDescent="0.25"/>
  <cols>
    <col min="1" max="1" width="24.42578125" customWidth="1"/>
    <col min="2" max="2" width="28.140625" customWidth="1"/>
    <col min="3" max="3" width="34" customWidth="1"/>
    <col min="4" max="4" width="19.85546875" customWidth="1"/>
    <col min="5" max="5" width="27.7109375" customWidth="1"/>
    <col min="6" max="6" width="33.140625" customWidth="1"/>
    <col min="7" max="7" width="39" customWidth="1"/>
    <col min="8" max="8" width="24.85546875" customWidth="1"/>
    <col min="9" max="9" width="32.7109375" customWidth="1"/>
    <col min="10" max="14" width="3" customWidth="1"/>
    <col min="15" max="22" width="4" customWidth="1"/>
    <col min="23" max="23" width="29.85546875" customWidth="1"/>
    <col min="24" max="24" width="40.140625" customWidth="1"/>
    <col min="25" max="25" width="4" customWidth="1"/>
    <col min="26" max="26" width="9" customWidth="1"/>
    <col min="27" max="27" width="6.28515625" customWidth="1"/>
    <col min="28" max="28" width="12.5703125" customWidth="1"/>
    <col min="29" max="29" width="15.5703125" customWidth="1"/>
    <col min="30" max="30" width="12.5703125" customWidth="1"/>
    <col min="31" max="31" width="11.140625" customWidth="1"/>
    <col min="32" max="32" width="15.5703125" customWidth="1"/>
    <col min="33" max="33" width="12.5703125" customWidth="1"/>
    <col min="34" max="48" width="4" customWidth="1"/>
    <col min="49" max="49" width="7" customWidth="1"/>
    <col min="50" max="68" width="4" customWidth="1"/>
    <col min="69" max="69" width="6" customWidth="1"/>
    <col min="70" max="101" width="4" customWidth="1"/>
    <col min="102" max="102" width="6" customWidth="1"/>
    <col min="103" max="117" width="4" customWidth="1"/>
    <col min="118" max="118" width="6" customWidth="1"/>
    <col min="119" max="121" width="4" customWidth="1"/>
    <col min="122" max="134" width="5" customWidth="1"/>
    <col min="135" max="135" width="8" customWidth="1"/>
    <col min="136" max="219" width="5" customWidth="1"/>
    <col min="220" max="220" width="8" customWidth="1"/>
    <col min="221" max="241" width="5" customWidth="1"/>
    <col min="242" max="242" width="8" customWidth="1"/>
    <col min="243" max="261" width="5" customWidth="1"/>
    <col min="262" max="262" width="7" customWidth="1"/>
    <col min="263" max="276" width="5" customWidth="1"/>
    <col min="277" max="281" width="6" customWidth="1"/>
    <col min="282" max="282" width="9" customWidth="1"/>
    <col min="283" max="308" width="6" customWidth="1"/>
    <col min="309" max="309" width="9" customWidth="1"/>
    <col min="310" max="317" width="6" customWidth="1"/>
    <col min="318" max="318" width="9" customWidth="1"/>
    <col min="319" max="337" width="6" customWidth="1"/>
    <col min="338" max="338" width="9" customWidth="1"/>
    <col min="339" max="339" width="6" customWidth="1"/>
    <col min="340" max="341" width="9" customWidth="1"/>
    <col min="342" max="348" width="6" customWidth="1"/>
    <col min="349" max="349" width="8" customWidth="1"/>
    <col min="350" max="351" width="6" customWidth="1"/>
    <col min="352" max="355" width="7" customWidth="1"/>
    <col min="356" max="356" width="9" customWidth="1"/>
    <col min="357" max="362" width="7" customWidth="1"/>
    <col min="363" max="363" width="10" customWidth="1"/>
    <col min="364" max="366" width="7" customWidth="1"/>
    <col min="367" max="367" width="9" customWidth="1"/>
    <col min="368" max="368" width="6.28515625" customWidth="1"/>
    <col min="369" max="369" width="12.5703125" bestFit="1" customWidth="1"/>
  </cols>
  <sheetData>
    <row r="1" spans="1:24" ht="16.5" customHeight="1" thickBot="1" x14ac:dyDescent="0.3"/>
    <row r="2" spans="1:24" ht="16.5" customHeight="1" thickBot="1" x14ac:dyDescent="0.3"/>
    <row r="3" spans="1:24" ht="16.5" customHeight="1" thickBot="1" x14ac:dyDescent="0.3">
      <c r="A3" s="77" t="s">
        <v>16</v>
      </c>
      <c r="B3" s="78" t="s">
        <v>112</v>
      </c>
    </row>
    <row r="4" spans="1:24" ht="16.5" customHeight="1" thickBot="1" x14ac:dyDescent="0.3">
      <c r="A4" s="26"/>
      <c r="B4" s="27"/>
    </row>
    <row r="5" spans="1:24" ht="16.5" customHeight="1" thickBot="1" x14ac:dyDescent="0.3">
      <c r="A5" s="75" t="s">
        <v>79</v>
      </c>
      <c r="B5" s="81" t="s">
        <v>80</v>
      </c>
      <c r="C5" s="82" t="s">
        <v>83</v>
      </c>
      <c r="D5" s="82" t="s">
        <v>84</v>
      </c>
      <c r="E5" s="78" t="s">
        <v>82</v>
      </c>
      <c r="W5" s="135" t="s">
        <v>79</v>
      </c>
      <c r="X5" t="s">
        <v>107</v>
      </c>
    </row>
    <row r="6" spans="1:24" ht="16.5" customHeight="1" thickBot="1" x14ac:dyDescent="0.3">
      <c r="A6" s="83" t="s">
        <v>26</v>
      </c>
      <c r="B6" s="84">
        <v>13595</v>
      </c>
      <c r="C6" s="85">
        <v>1630</v>
      </c>
      <c r="D6" s="85"/>
      <c r="E6" s="86">
        <v>11965</v>
      </c>
      <c r="W6" s="136" t="s">
        <v>27</v>
      </c>
      <c r="X6" s="174"/>
    </row>
    <row r="7" spans="1:24" ht="16.5" customHeight="1" thickBot="1" x14ac:dyDescent="0.3">
      <c r="A7" s="71"/>
      <c r="B7" s="79"/>
      <c r="C7" s="70"/>
      <c r="D7" s="70"/>
      <c r="E7" s="72"/>
      <c r="W7" s="171" t="s">
        <v>106</v>
      </c>
      <c r="X7" s="174"/>
    </row>
    <row r="8" spans="1:24" ht="16.5" customHeight="1" thickBot="1" x14ac:dyDescent="0.3">
      <c r="A8" s="76" t="s">
        <v>81</v>
      </c>
      <c r="B8" s="80">
        <v>13595</v>
      </c>
      <c r="C8" s="73">
        <v>1630</v>
      </c>
      <c r="D8" s="73"/>
      <c r="E8" s="74">
        <v>11965</v>
      </c>
      <c r="W8" s="136" t="s">
        <v>50</v>
      </c>
      <c r="X8" s="174"/>
    </row>
    <row r="9" spans="1:24" ht="16.5" customHeight="1" x14ac:dyDescent="0.25">
      <c r="W9" s="171" t="s">
        <v>106</v>
      </c>
      <c r="X9" s="174"/>
    </row>
    <row r="10" spans="1:24" ht="16.5" customHeight="1" thickBot="1" x14ac:dyDescent="0.3">
      <c r="W10" s="136" t="s">
        <v>44</v>
      </c>
      <c r="X10" s="174"/>
    </row>
    <row r="11" spans="1:24" ht="16.5" customHeight="1" thickBot="1" x14ac:dyDescent="0.3">
      <c r="W11" s="171" t="s">
        <v>106</v>
      </c>
      <c r="X11" s="174"/>
    </row>
    <row r="12" spans="1:24" ht="16.5" customHeight="1" thickBot="1" x14ac:dyDescent="0.3">
      <c r="W12" s="136" t="s">
        <v>57</v>
      </c>
      <c r="X12" s="174"/>
    </row>
    <row r="13" spans="1:24" ht="16.5" customHeight="1" thickBot="1" x14ac:dyDescent="0.3">
      <c r="W13" s="171" t="s">
        <v>106</v>
      </c>
      <c r="X13" s="174"/>
    </row>
    <row r="14" spans="1:24" ht="16.5" customHeight="1" thickBot="1" x14ac:dyDescent="0.3">
      <c r="W14" s="136" t="s">
        <v>60</v>
      </c>
      <c r="X14" s="174"/>
    </row>
    <row r="15" spans="1:24" ht="16.5" customHeight="1" thickBot="1" x14ac:dyDescent="0.3">
      <c r="W15" s="171" t="s">
        <v>106</v>
      </c>
      <c r="X15" s="174"/>
    </row>
    <row r="16" spans="1:24" ht="16.5" customHeight="1" thickBot="1" x14ac:dyDescent="0.3">
      <c r="W16" s="136" t="s">
        <v>39</v>
      </c>
      <c r="X16" s="174"/>
    </row>
    <row r="17" spans="23:24" ht="16.5" customHeight="1" thickBot="1" x14ac:dyDescent="0.3">
      <c r="W17" s="171" t="s">
        <v>106</v>
      </c>
      <c r="X17" s="174"/>
    </row>
    <row r="18" spans="23:24" ht="16.5" customHeight="1" thickBot="1" x14ac:dyDescent="0.3">
      <c r="W18" s="136" t="s">
        <v>48</v>
      </c>
      <c r="X18" s="174"/>
    </row>
    <row r="19" spans="23:24" ht="16.5" customHeight="1" thickBot="1" x14ac:dyDescent="0.3">
      <c r="W19" s="171" t="s">
        <v>106</v>
      </c>
      <c r="X19" s="174"/>
    </row>
    <row r="20" spans="23:24" ht="16.5" customHeight="1" thickBot="1" x14ac:dyDescent="0.3">
      <c r="W20" s="136" t="s">
        <v>35</v>
      </c>
      <c r="X20" s="174"/>
    </row>
    <row r="21" spans="23:24" ht="16.5" customHeight="1" thickBot="1" x14ac:dyDescent="0.3">
      <c r="W21" s="171" t="s">
        <v>106</v>
      </c>
      <c r="X21" s="174"/>
    </row>
    <row r="22" spans="23:24" ht="16.5" customHeight="1" thickBot="1" x14ac:dyDescent="0.3">
      <c r="W22" s="136" t="s">
        <v>52</v>
      </c>
      <c r="X22" s="174"/>
    </row>
    <row r="23" spans="23:24" ht="16.5" customHeight="1" thickBot="1" x14ac:dyDescent="0.3">
      <c r="W23" s="171" t="s">
        <v>106</v>
      </c>
      <c r="X23" s="174"/>
    </row>
    <row r="24" spans="23:24" ht="16.5" customHeight="1" thickBot="1" x14ac:dyDescent="0.3">
      <c r="W24" s="136" t="s">
        <v>37</v>
      </c>
      <c r="X24" s="174"/>
    </row>
    <row r="25" spans="23:24" ht="16.5" customHeight="1" thickBot="1" x14ac:dyDescent="0.3">
      <c r="W25" s="171" t="s">
        <v>106</v>
      </c>
      <c r="X25" s="174"/>
    </row>
    <row r="26" spans="23:24" ht="16.5" customHeight="1" thickBot="1" x14ac:dyDescent="0.3">
      <c r="W26" s="136" t="s">
        <v>41</v>
      </c>
      <c r="X26" s="174"/>
    </row>
    <row r="27" spans="23:24" ht="16.5" customHeight="1" thickBot="1" x14ac:dyDescent="0.3">
      <c r="W27" s="171" t="s">
        <v>106</v>
      </c>
      <c r="X27" s="174"/>
    </row>
    <row r="28" spans="23:24" ht="16.5" customHeight="1" thickBot="1" x14ac:dyDescent="0.3">
      <c r="W28" s="136" t="s">
        <v>26</v>
      </c>
      <c r="X28" s="174">
        <v>121394.56</v>
      </c>
    </row>
    <row r="29" spans="23:24" ht="16.5" customHeight="1" thickBot="1" x14ac:dyDescent="0.3">
      <c r="W29" s="171" t="s">
        <v>106</v>
      </c>
      <c r="X29" s="174"/>
    </row>
    <row r="30" spans="23:24" ht="16.5" customHeight="1" thickBot="1" x14ac:dyDescent="0.3">
      <c r="W30" s="240">
        <v>45260</v>
      </c>
      <c r="X30" s="174">
        <v>121394.56</v>
      </c>
    </row>
    <row r="31" spans="23:24" ht="16.5" customHeight="1" thickBot="1" x14ac:dyDescent="0.3">
      <c r="W31" s="136" t="s">
        <v>59</v>
      </c>
      <c r="X31" s="174"/>
    </row>
    <row r="32" spans="23:24" ht="16.5" customHeight="1" thickBot="1" x14ac:dyDescent="0.3">
      <c r="W32" s="171" t="s">
        <v>106</v>
      </c>
      <c r="X32" s="174"/>
    </row>
    <row r="33" spans="23:24" ht="16.5" customHeight="1" thickBot="1" x14ac:dyDescent="0.3">
      <c r="W33" s="136" t="s">
        <v>46</v>
      </c>
      <c r="X33" s="174"/>
    </row>
    <row r="34" spans="23:24" ht="16.5" customHeight="1" thickBot="1" x14ac:dyDescent="0.3">
      <c r="W34" s="171" t="s">
        <v>106</v>
      </c>
      <c r="X34" s="174"/>
    </row>
    <row r="35" spans="23:24" ht="16.5" customHeight="1" thickBot="1" x14ac:dyDescent="0.3">
      <c r="W35" s="136" t="s">
        <v>24</v>
      </c>
      <c r="X35" s="174"/>
    </row>
    <row r="36" spans="23:24" ht="16.5" customHeight="1" thickBot="1" x14ac:dyDescent="0.3">
      <c r="W36" s="171" t="s">
        <v>106</v>
      </c>
      <c r="X36" s="174"/>
    </row>
    <row r="37" spans="23:24" ht="16.5" customHeight="1" thickBot="1" x14ac:dyDescent="0.3">
      <c r="W37" s="136" t="s">
        <v>49</v>
      </c>
      <c r="X37" s="174"/>
    </row>
    <row r="38" spans="23:24" ht="16.5" customHeight="1" thickBot="1" x14ac:dyDescent="0.3">
      <c r="W38" s="171" t="s">
        <v>106</v>
      </c>
      <c r="X38" s="174"/>
    </row>
    <row r="39" spans="23:24" ht="16.5" customHeight="1" thickBot="1" x14ac:dyDescent="0.3">
      <c r="W39" s="136" t="s">
        <v>28</v>
      </c>
      <c r="X39" s="174"/>
    </row>
    <row r="40" spans="23:24" ht="16.5" customHeight="1" thickBot="1" x14ac:dyDescent="0.3">
      <c r="W40" s="171" t="s">
        <v>106</v>
      </c>
      <c r="X40" s="174"/>
    </row>
    <row r="41" spans="23:24" ht="16.5" customHeight="1" thickBot="1" x14ac:dyDescent="0.3">
      <c r="W41" s="136" t="s">
        <v>30</v>
      </c>
      <c r="X41" s="174"/>
    </row>
    <row r="42" spans="23:24" ht="16.5" customHeight="1" thickBot="1" x14ac:dyDescent="0.3">
      <c r="W42" s="171" t="s">
        <v>106</v>
      </c>
      <c r="X42" s="174"/>
    </row>
    <row r="43" spans="23:24" ht="16.5" customHeight="1" thickBot="1" x14ac:dyDescent="0.3">
      <c r="W43" s="136" t="s">
        <v>40</v>
      </c>
      <c r="X43" s="174"/>
    </row>
    <row r="44" spans="23:24" ht="16.5" customHeight="1" thickBot="1" x14ac:dyDescent="0.3">
      <c r="W44" s="171" t="s">
        <v>106</v>
      </c>
      <c r="X44" s="174"/>
    </row>
    <row r="45" spans="23:24" ht="16.5" customHeight="1" thickBot="1" x14ac:dyDescent="0.3">
      <c r="W45" s="136" t="s">
        <v>22</v>
      </c>
      <c r="X45" s="174"/>
    </row>
    <row r="46" spans="23:24" ht="16.5" customHeight="1" thickBot="1" x14ac:dyDescent="0.3">
      <c r="W46" s="171" t="s">
        <v>106</v>
      </c>
      <c r="X46" s="174"/>
    </row>
    <row r="47" spans="23:24" ht="16.5" customHeight="1" thickBot="1" x14ac:dyDescent="0.3">
      <c r="W47" s="136" t="s">
        <v>53</v>
      </c>
      <c r="X47" s="174"/>
    </row>
    <row r="48" spans="23:24" ht="16.5" customHeight="1" thickBot="1" x14ac:dyDescent="0.3">
      <c r="W48" s="171" t="s">
        <v>106</v>
      </c>
      <c r="X48" s="174"/>
    </row>
    <row r="49" spans="23:24" ht="16.5" customHeight="1" thickBot="1" x14ac:dyDescent="0.3">
      <c r="W49" s="136" t="s">
        <v>54</v>
      </c>
      <c r="X49" s="174"/>
    </row>
    <row r="50" spans="23:24" ht="16.5" customHeight="1" thickBot="1" x14ac:dyDescent="0.3">
      <c r="W50" s="171" t="s">
        <v>106</v>
      </c>
      <c r="X50" s="174"/>
    </row>
    <row r="51" spans="23:24" ht="16.5" customHeight="1" thickBot="1" x14ac:dyDescent="0.3">
      <c r="W51" s="136" t="s">
        <v>31</v>
      </c>
      <c r="X51" s="174"/>
    </row>
    <row r="52" spans="23:24" ht="16.5" customHeight="1" thickBot="1" x14ac:dyDescent="0.3">
      <c r="W52" s="171" t="s">
        <v>106</v>
      </c>
      <c r="X52" s="174"/>
    </row>
    <row r="53" spans="23:24" ht="16.5" customHeight="1" thickBot="1" x14ac:dyDescent="0.3">
      <c r="W53" s="136" t="s">
        <v>62</v>
      </c>
      <c r="X53" s="174"/>
    </row>
    <row r="54" spans="23:24" ht="16.5" customHeight="1" thickBot="1" x14ac:dyDescent="0.3">
      <c r="W54" s="171" t="s">
        <v>106</v>
      </c>
      <c r="X54" s="174"/>
    </row>
    <row r="55" spans="23:24" ht="16.5" customHeight="1" thickBot="1" x14ac:dyDescent="0.3">
      <c r="W55" s="136" t="s">
        <v>61</v>
      </c>
      <c r="X55" s="174"/>
    </row>
    <row r="56" spans="23:24" ht="16.5" customHeight="1" thickBot="1" x14ac:dyDescent="0.3">
      <c r="W56" s="171" t="s">
        <v>106</v>
      </c>
      <c r="X56" s="174"/>
    </row>
    <row r="57" spans="23:24" ht="16.5" customHeight="1" thickBot="1" x14ac:dyDescent="0.3">
      <c r="W57" s="136" t="s">
        <v>63</v>
      </c>
      <c r="X57" s="174"/>
    </row>
    <row r="58" spans="23:24" ht="16.5" customHeight="1" thickBot="1" x14ac:dyDescent="0.3">
      <c r="W58" s="171" t="s">
        <v>106</v>
      </c>
      <c r="X58" s="174"/>
    </row>
    <row r="59" spans="23:24" ht="16.5" customHeight="1" thickBot="1" x14ac:dyDescent="0.3">
      <c r="W59" s="136" t="s">
        <v>55</v>
      </c>
      <c r="X59" s="174"/>
    </row>
    <row r="60" spans="23:24" ht="16.5" customHeight="1" thickBot="1" x14ac:dyDescent="0.3">
      <c r="W60" s="171" t="s">
        <v>106</v>
      </c>
      <c r="X60" s="174"/>
    </row>
    <row r="61" spans="23:24" ht="16.5" customHeight="1" x14ac:dyDescent="0.25">
      <c r="W61" s="136" t="s">
        <v>29</v>
      </c>
      <c r="X61" s="174"/>
    </row>
    <row r="62" spans="23:24" ht="16.5" customHeight="1" x14ac:dyDescent="0.25">
      <c r="W62" s="171" t="s">
        <v>106</v>
      </c>
      <c r="X62" s="174"/>
    </row>
    <row r="63" spans="23:24" ht="16.5" customHeight="1" x14ac:dyDescent="0.25">
      <c r="W63" s="136" t="s">
        <v>32</v>
      </c>
      <c r="X63" s="174"/>
    </row>
    <row r="64" spans="23:24" ht="16.5" customHeight="1" x14ac:dyDescent="0.25">
      <c r="W64" s="171" t="s">
        <v>106</v>
      </c>
      <c r="X64" s="174"/>
    </row>
    <row r="65" spans="23:24" ht="16.5" customHeight="1" x14ac:dyDescent="0.25">
      <c r="W65" s="136" t="s">
        <v>36</v>
      </c>
      <c r="X65" s="174"/>
    </row>
    <row r="66" spans="23:24" ht="16.5" customHeight="1" x14ac:dyDescent="0.25">
      <c r="W66" s="171" t="s">
        <v>106</v>
      </c>
      <c r="X66" s="174"/>
    </row>
    <row r="67" spans="23:24" ht="16.5" customHeight="1" thickBot="1" x14ac:dyDescent="0.3">
      <c r="W67" s="136" t="s">
        <v>51</v>
      </c>
      <c r="X67" s="174"/>
    </row>
    <row r="68" spans="23:24" ht="16.5" customHeight="1" thickBot="1" x14ac:dyDescent="0.3">
      <c r="W68" s="171" t="s">
        <v>106</v>
      </c>
      <c r="X68" s="174"/>
    </row>
    <row r="69" spans="23:24" ht="16.5" customHeight="1" x14ac:dyDescent="0.25">
      <c r="W69" s="136" t="s">
        <v>20</v>
      </c>
      <c r="X69" s="174">
        <v>1050</v>
      </c>
    </row>
    <row r="70" spans="23:24" ht="16.5" customHeight="1" x14ac:dyDescent="0.25">
      <c r="W70" s="171" t="s">
        <v>106</v>
      </c>
      <c r="X70" s="174">
        <v>100</v>
      </c>
    </row>
    <row r="71" spans="23:24" ht="16.5" customHeight="1" thickBot="1" x14ac:dyDescent="0.3">
      <c r="W71" s="240">
        <v>45260</v>
      </c>
      <c r="X71" s="174">
        <v>800</v>
      </c>
    </row>
    <row r="72" spans="23:24" ht="16.5" customHeight="1" thickBot="1" x14ac:dyDescent="0.3">
      <c r="W72" s="240">
        <v>45245</v>
      </c>
      <c r="X72" s="174">
        <v>150</v>
      </c>
    </row>
    <row r="73" spans="23:24" ht="16.5" customHeight="1" x14ac:dyDescent="0.25">
      <c r="W73" s="172" t="s">
        <v>106</v>
      </c>
      <c r="X73" s="174">
        <v>150</v>
      </c>
    </row>
    <row r="74" spans="23:24" ht="16.5" customHeight="1" thickBot="1" x14ac:dyDescent="0.3">
      <c r="W74" s="173" t="s">
        <v>106</v>
      </c>
      <c r="X74" s="174">
        <v>150</v>
      </c>
    </row>
    <row r="75" spans="23:24" ht="16.5" customHeight="1" thickBot="1" x14ac:dyDescent="0.3">
      <c r="W75" s="241" t="s">
        <v>105</v>
      </c>
      <c r="X75" s="174">
        <v>150</v>
      </c>
    </row>
    <row r="76" spans="23:24" ht="16.5" customHeight="1" x14ac:dyDescent="0.25">
      <c r="W76" s="136" t="s">
        <v>34</v>
      </c>
      <c r="X76" s="174"/>
    </row>
    <row r="77" spans="23:24" ht="16.5" customHeight="1" x14ac:dyDescent="0.25">
      <c r="W77" s="171" t="s">
        <v>106</v>
      </c>
      <c r="X77" s="174"/>
    </row>
    <row r="78" spans="23:24" ht="16.5" customHeight="1" x14ac:dyDescent="0.25">
      <c r="W78" s="136" t="s">
        <v>47</v>
      </c>
      <c r="X78" s="174"/>
    </row>
    <row r="79" spans="23:24" ht="16.5" customHeight="1" thickBot="1" x14ac:dyDescent="0.3">
      <c r="W79" s="171" t="s">
        <v>106</v>
      </c>
      <c r="X79" s="174"/>
    </row>
    <row r="80" spans="23:24" ht="16.5" customHeight="1" thickBot="1" x14ac:dyDescent="0.3">
      <c r="W80" s="136" t="s">
        <v>21</v>
      </c>
      <c r="X80" s="174">
        <v>10</v>
      </c>
    </row>
    <row r="81" spans="23:24" ht="16.5" customHeight="1" x14ac:dyDescent="0.25">
      <c r="W81" s="171" t="s">
        <v>106</v>
      </c>
      <c r="X81" s="174"/>
    </row>
    <row r="82" spans="23:24" ht="16.5" customHeight="1" x14ac:dyDescent="0.25">
      <c r="W82" s="240">
        <v>45260</v>
      </c>
      <c r="X82" s="174">
        <v>10</v>
      </c>
    </row>
    <row r="83" spans="23:24" ht="16.5" customHeight="1" x14ac:dyDescent="0.25">
      <c r="W83" s="136" t="s">
        <v>25</v>
      </c>
      <c r="X83" s="174"/>
    </row>
    <row r="84" spans="23:24" ht="16.5" customHeight="1" x14ac:dyDescent="0.25">
      <c r="W84" s="171" t="s">
        <v>106</v>
      </c>
      <c r="X84" s="174"/>
    </row>
    <row r="85" spans="23:24" ht="16.5" customHeight="1" x14ac:dyDescent="0.25">
      <c r="W85" s="136" t="s">
        <v>19</v>
      </c>
      <c r="X85" s="174"/>
    </row>
    <row r="86" spans="23:24" ht="16.5" customHeight="1" thickBot="1" x14ac:dyDescent="0.3">
      <c r="W86" s="171" t="s">
        <v>106</v>
      </c>
      <c r="X86" s="174"/>
    </row>
    <row r="87" spans="23:24" ht="16.5" customHeight="1" thickBot="1" x14ac:dyDescent="0.3">
      <c r="W87" s="136" t="s">
        <v>65</v>
      </c>
      <c r="X87" s="174"/>
    </row>
    <row r="88" spans="23:24" ht="16.5" customHeight="1" x14ac:dyDescent="0.25">
      <c r="W88" s="171" t="s">
        <v>106</v>
      </c>
      <c r="X88" s="174"/>
    </row>
    <row r="89" spans="23:24" ht="16.5" customHeight="1" x14ac:dyDescent="0.25">
      <c r="W89" s="136" t="s">
        <v>64</v>
      </c>
      <c r="X89" s="174"/>
    </row>
    <row r="90" spans="23:24" ht="16.5" customHeight="1" x14ac:dyDescent="0.25">
      <c r="W90" s="171" t="s">
        <v>106</v>
      </c>
      <c r="X90" s="174"/>
    </row>
    <row r="91" spans="23:24" ht="16.5" customHeight="1" thickBot="1" x14ac:dyDescent="0.3">
      <c r="W91" s="136" t="s">
        <v>38</v>
      </c>
      <c r="X91" s="174"/>
    </row>
    <row r="92" spans="23:24" ht="16.5" customHeight="1" thickBot="1" x14ac:dyDescent="0.3">
      <c r="W92" s="171" t="s">
        <v>106</v>
      </c>
      <c r="X92" s="174"/>
    </row>
    <row r="93" spans="23:24" ht="16.5" customHeight="1" x14ac:dyDescent="0.25">
      <c r="W93" s="136" t="s">
        <v>23</v>
      </c>
      <c r="X93" s="174">
        <v>8000</v>
      </c>
    </row>
    <row r="94" spans="23:24" ht="16.5" customHeight="1" x14ac:dyDescent="0.25">
      <c r="W94" s="171" t="s">
        <v>106</v>
      </c>
      <c r="X94" s="174"/>
    </row>
    <row r="95" spans="23:24" ht="16.5" customHeight="1" x14ac:dyDescent="0.25">
      <c r="W95" s="240">
        <v>45258</v>
      </c>
      <c r="X95" s="174">
        <v>1000</v>
      </c>
    </row>
    <row r="96" spans="23:24" ht="16.5" customHeight="1" x14ac:dyDescent="0.25">
      <c r="W96" s="172" t="s">
        <v>106</v>
      </c>
      <c r="X96" s="174">
        <v>1000</v>
      </c>
    </row>
    <row r="97" spans="23:24" ht="16.5" customHeight="1" x14ac:dyDescent="0.25">
      <c r="W97" s="173" t="s">
        <v>106</v>
      </c>
      <c r="X97" s="174">
        <v>1000</v>
      </c>
    </row>
    <row r="98" spans="23:24" ht="16.5" customHeight="1" x14ac:dyDescent="0.25">
      <c r="W98" s="241" t="s">
        <v>105</v>
      </c>
      <c r="X98" s="174">
        <v>1000</v>
      </c>
    </row>
    <row r="99" spans="23:24" ht="16.5" customHeight="1" x14ac:dyDescent="0.25">
      <c r="W99" s="240">
        <v>45244</v>
      </c>
      <c r="X99" s="174">
        <v>7000</v>
      </c>
    </row>
    <row r="100" spans="23:24" ht="16.5" customHeight="1" x14ac:dyDescent="0.25">
      <c r="W100" s="242">
        <v>45247</v>
      </c>
      <c r="X100" s="174">
        <v>7000</v>
      </c>
    </row>
    <row r="101" spans="23:24" ht="16.5" customHeight="1" x14ac:dyDescent="0.25">
      <c r="W101" s="173" t="s">
        <v>106</v>
      </c>
      <c r="X101" s="174">
        <v>7000</v>
      </c>
    </row>
    <row r="102" spans="23:24" ht="16.5" customHeight="1" x14ac:dyDescent="0.25">
      <c r="W102" s="241" t="s">
        <v>105</v>
      </c>
      <c r="X102" s="174">
        <v>7000</v>
      </c>
    </row>
    <row r="103" spans="23:24" ht="16.5" customHeight="1" x14ac:dyDescent="0.25">
      <c r="W103" s="136" t="s">
        <v>33</v>
      </c>
      <c r="X103" s="174"/>
    </row>
    <row r="104" spans="23:24" ht="16.5" customHeight="1" x14ac:dyDescent="0.25">
      <c r="W104" s="171" t="s">
        <v>106</v>
      </c>
      <c r="X104" s="174"/>
    </row>
    <row r="105" spans="23:24" ht="16.5" customHeight="1" x14ac:dyDescent="0.25">
      <c r="W105" s="136" t="s">
        <v>66</v>
      </c>
      <c r="X105" s="174"/>
    </row>
    <row r="106" spans="23:24" ht="16.5" customHeight="1" x14ac:dyDescent="0.25">
      <c r="W106" s="171" t="s">
        <v>106</v>
      </c>
      <c r="X106" s="174"/>
    </row>
    <row r="107" spans="23:24" ht="16.5" customHeight="1" x14ac:dyDescent="0.25">
      <c r="W107" s="136" t="s">
        <v>42</v>
      </c>
      <c r="X107" s="174"/>
    </row>
    <row r="108" spans="23:24" ht="16.5" customHeight="1" x14ac:dyDescent="0.25">
      <c r="W108" s="171" t="s">
        <v>106</v>
      </c>
      <c r="X108" s="174"/>
    </row>
    <row r="109" spans="23:24" ht="16.5" customHeight="1" x14ac:dyDescent="0.25">
      <c r="W109" s="136" t="s">
        <v>58</v>
      </c>
      <c r="X109" s="174"/>
    </row>
    <row r="110" spans="23:24" ht="16.5" customHeight="1" x14ac:dyDescent="0.25">
      <c r="W110" s="171" t="s">
        <v>106</v>
      </c>
      <c r="X110" s="174"/>
    </row>
    <row r="111" spans="23:24" ht="16.5" customHeight="1" x14ac:dyDescent="0.25">
      <c r="W111" s="136" t="s">
        <v>45</v>
      </c>
      <c r="X111" s="174"/>
    </row>
    <row r="112" spans="23:24" ht="16.5" customHeight="1" x14ac:dyDescent="0.25">
      <c r="W112" s="171" t="s">
        <v>106</v>
      </c>
      <c r="X112" s="174"/>
    </row>
    <row r="113" spans="23:24" ht="16.5" customHeight="1" x14ac:dyDescent="0.25">
      <c r="W113" s="136" t="s">
        <v>43</v>
      </c>
      <c r="X113" s="174"/>
    </row>
    <row r="114" spans="23:24" ht="16.5" customHeight="1" x14ac:dyDescent="0.25">
      <c r="W114" s="171" t="s">
        <v>106</v>
      </c>
      <c r="X114" s="174"/>
    </row>
    <row r="115" spans="23:24" ht="16.5" customHeight="1" x14ac:dyDescent="0.25">
      <c r="W115" s="136" t="s">
        <v>56</v>
      </c>
      <c r="X115" s="174"/>
    </row>
    <row r="116" spans="23:24" ht="16.5" customHeight="1" thickBot="1" x14ac:dyDescent="0.3">
      <c r="W116" s="171" t="s">
        <v>106</v>
      </c>
      <c r="X116" s="174"/>
    </row>
    <row r="117" spans="23:24" ht="16.5" customHeight="1" thickBot="1" x14ac:dyDescent="0.3">
      <c r="W117" s="136" t="s">
        <v>81</v>
      </c>
      <c r="X117" s="174">
        <v>130454.56</v>
      </c>
    </row>
    <row r="121" spans="23:24" ht="16.5" customHeight="1" thickBot="1" x14ac:dyDescent="0.3"/>
    <row r="122" spans="23:24" ht="16.5" customHeight="1" thickBot="1" x14ac:dyDescent="0.3"/>
    <row r="128" spans="23:24" ht="16.5" customHeight="1" thickBot="1" x14ac:dyDescent="0.3"/>
    <row r="129" ht="16.5" customHeight="1" thickBot="1" x14ac:dyDescent="0.3"/>
    <row r="131" ht="16.5" customHeight="1" thickBot="1" x14ac:dyDescent="0.3"/>
    <row r="132" ht="16.5" customHeight="1" thickBot="1" x14ac:dyDescent="0.3"/>
    <row r="135" ht="16.5" customHeight="1" thickBot="1" x14ac:dyDescent="0.3"/>
    <row r="136" ht="16.5" customHeight="1" thickBot="1" x14ac:dyDescent="0.3"/>
    <row r="153" ht="16.5" customHeight="1" thickBot="1" x14ac:dyDescent="0.3"/>
    <row r="154" ht="16.5" customHeight="1" thickBot="1" x14ac:dyDescent="0.3"/>
    <row r="156" ht="16.5" customHeight="1" thickBot="1" x14ac:dyDescent="0.3"/>
    <row r="157" ht="16.5" customHeight="1" thickBot="1" x14ac:dyDescent="0.3"/>
    <row r="159" ht="16.5" customHeight="1" thickBot="1" x14ac:dyDescent="0.3"/>
    <row r="160" ht="16.5" customHeight="1" thickBot="1" x14ac:dyDescent="0.3"/>
    <row r="166" ht="16.5" customHeight="1" thickBot="1" x14ac:dyDescent="0.3"/>
    <row r="167" ht="16.5" customHeight="1" thickBot="1" x14ac:dyDescent="0.3"/>
    <row r="169" ht="16.5" customHeight="1" thickBot="1" x14ac:dyDescent="0.3"/>
    <row r="170" ht="16.5" customHeight="1" thickBot="1" x14ac:dyDescent="0.3"/>
  </sheetData>
  <pageMargins left="0.7" right="0.7" top="0.75" bottom="0.75" header="0.3" footer="0.3"/>
  <drawing r:id="rId3"/>
  <extLst>
    <ext xmlns:x15="http://schemas.microsoft.com/office/spreadsheetml/2010/11/main" uri="{7E03D99C-DC04-49d9-9315-930204A7B6E9}">
      <x15:timelineRefs>
        <x15:timelineRef r:id="rId4"/>
      </x15:timelineRef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V38"/>
  <sheetViews>
    <sheetView tabSelected="1" zoomScale="70" zoomScaleNormal="70" workbookViewId="0">
      <selection activeCell="L5" sqref="L5"/>
    </sheetView>
  </sheetViews>
  <sheetFormatPr baseColWidth="10" defaultColWidth="11.42578125" defaultRowHeight="15" x14ac:dyDescent="0.25"/>
  <cols>
    <col min="1" max="1" width="8.28515625" style="1" customWidth="1"/>
    <col min="2" max="5" width="14.28515625" style="120" customWidth="1"/>
    <col min="6" max="6" width="14.28515625" style="1" customWidth="1"/>
    <col min="7" max="7" width="8.28515625" style="1" customWidth="1"/>
    <col min="8" max="12" width="14.28515625" style="1" customWidth="1"/>
    <col min="13" max="13" width="8.28515625" style="1" customWidth="1"/>
    <col min="14" max="18" width="14.28515625" style="1" customWidth="1"/>
    <col min="19" max="19" width="8.28515625" style="1" customWidth="1"/>
    <col min="20" max="24" width="14.28515625" style="1" customWidth="1"/>
    <col min="25" max="25" width="8.28515625" style="1" customWidth="1"/>
    <col min="26" max="30" width="14.28515625" style="1" customWidth="1"/>
    <col min="31" max="31" width="8.28515625" style="1" customWidth="1"/>
    <col min="32" max="36" width="14.28515625" style="1" customWidth="1"/>
    <col min="37" max="37" width="8.28515625" style="1" customWidth="1"/>
    <col min="38" max="42" width="14.28515625" style="1" customWidth="1"/>
    <col min="43" max="43" width="8.28515625" style="1" customWidth="1"/>
    <col min="44" max="48" width="14.28515625" style="1" customWidth="1"/>
    <col min="49" max="49" width="8.28515625" style="1" customWidth="1"/>
    <col min="50" max="54" width="14.28515625" style="1" customWidth="1"/>
    <col min="55" max="55" width="8.28515625" style="1" customWidth="1"/>
    <col min="56" max="60" width="14.28515625" style="1" customWidth="1"/>
    <col min="61" max="61" width="8.28515625" style="1" customWidth="1"/>
    <col min="62" max="66" width="14.28515625" style="1" customWidth="1"/>
    <col min="67" max="67" width="8.28515625" style="1" customWidth="1"/>
    <col min="68" max="72" width="14.28515625" style="1" customWidth="1"/>
    <col min="73" max="73" width="11.42578125" style="1"/>
    <col min="74" max="74" width="23.42578125" style="1" customWidth="1"/>
    <col min="75" max="16384" width="11.42578125" style="1"/>
  </cols>
  <sheetData>
    <row r="1" spans="1:72" ht="15" customHeight="1" x14ac:dyDescent="0.25">
      <c r="A1" s="87"/>
      <c r="B1" s="88"/>
      <c r="C1" s="88"/>
      <c r="D1" s="88"/>
      <c r="E1" s="87"/>
      <c r="F1" s="89"/>
      <c r="G1" s="87"/>
      <c r="H1" s="87"/>
      <c r="I1" s="87"/>
      <c r="J1" s="87"/>
      <c r="K1" s="87"/>
      <c r="L1" s="89"/>
      <c r="M1" s="87"/>
      <c r="N1" s="87"/>
      <c r="O1" s="87"/>
      <c r="P1" s="87"/>
      <c r="Q1" s="87"/>
      <c r="R1" s="87"/>
      <c r="S1" s="90"/>
      <c r="T1" s="87"/>
      <c r="U1" s="87"/>
      <c r="V1" s="87"/>
      <c r="W1" s="87"/>
      <c r="X1" s="87"/>
      <c r="Y1" s="87"/>
      <c r="Z1" s="87"/>
      <c r="AA1" s="87"/>
      <c r="AB1" s="87"/>
      <c r="AC1" s="87"/>
      <c r="AD1" s="87"/>
      <c r="AE1" s="87"/>
      <c r="AF1" s="87"/>
      <c r="AG1" s="87"/>
      <c r="AH1" s="87"/>
      <c r="AI1" s="87"/>
      <c r="AJ1" s="87"/>
      <c r="AK1" s="87"/>
      <c r="AL1" s="87"/>
      <c r="AM1" s="87"/>
      <c r="AN1" s="87"/>
      <c r="AO1" s="87"/>
      <c r="AP1" s="87"/>
      <c r="AQ1" s="87"/>
      <c r="AR1" s="87"/>
      <c r="AS1" s="87"/>
      <c r="AT1" s="87"/>
      <c r="AU1" s="87"/>
      <c r="AV1" s="87"/>
      <c r="AW1" s="87"/>
      <c r="AX1" s="87"/>
      <c r="AY1" s="87"/>
      <c r="AZ1" s="87"/>
      <c r="BA1" s="87"/>
      <c r="BB1" s="87"/>
      <c r="BC1" s="87"/>
      <c r="BD1" s="87"/>
      <c r="BE1" s="87"/>
      <c r="BF1" s="87"/>
      <c r="BG1" s="87"/>
      <c r="BH1" s="87"/>
      <c r="BI1" s="87"/>
      <c r="BJ1" s="87"/>
      <c r="BK1" s="87"/>
      <c r="BL1" s="87"/>
      <c r="BM1" s="87"/>
      <c r="BN1" s="87"/>
      <c r="BO1" s="87"/>
      <c r="BP1" s="87"/>
      <c r="BQ1" s="87"/>
      <c r="BR1" s="87"/>
      <c r="BS1" s="87"/>
      <c r="BT1" s="87"/>
    </row>
    <row r="2" spans="1:72" ht="19.149999999999999" customHeight="1" x14ac:dyDescent="0.25">
      <c r="A2" s="253">
        <v>2022</v>
      </c>
      <c r="B2" s="254"/>
      <c r="C2" s="91"/>
      <c r="D2" s="91"/>
      <c r="E2" s="87"/>
      <c r="F2" s="87"/>
      <c r="G2" s="87"/>
      <c r="H2" s="87"/>
      <c r="I2" s="87"/>
      <c r="J2" s="87"/>
      <c r="K2" s="87"/>
      <c r="L2" s="87"/>
      <c r="M2" s="87"/>
      <c r="N2" s="87"/>
      <c r="O2" s="87"/>
      <c r="P2" s="87"/>
      <c r="Q2" s="87"/>
      <c r="R2" s="87"/>
      <c r="S2" s="87"/>
      <c r="T2" s="87"/>
      <c r="U2" s="87"/>
      <c r="V2" s="87"/>
      <c r="W2" s="87"/>
      <c r="X2" s="87"/>
      <c r="Y2" s="87"/>
      <c r="Z2" s="87"/>
      <c r="AA2" s="87"/>
      <c r="AB2" s="87"/>
      <c r="AC2" s="255"/>
      <c r="AD2" s="256"/>
      <c r="AE2" s="256"/>
      <c r="AF2" s="256"/>
      <c r="AG2" s="256"/>
      <c r="AH2" s="256"/>
      <c r="AI2" s="256"/>
      <c r="AJ2" s="87"/>
      <c r="AK2" s="87"/>
      <c r="AL2" s="87"/>
      <c r="AM2" s="87"/>
      <c r="AN2" s="87"/>
      <c r="AO2" s="87"/>
      <c r="AP2" s="87"/>
      <c r="AQ2" s="87"/>
      <c r="AR2" s="87"/>
      <c r="AS2" s="87"/>
      <c r="AT2" s="87"/>
      <c r="AU2" s="87"/>
      <c r="AV2" s="87"/>
      <c r="AW2" s="87"/>
      <c r="AX2" s="87"/>
      <c r="AY2" s="87"/>
      <c r="AZ2" s="87"/>
      <c r="BA2" s="87"/>
      <c r="BB2" s="87"/>
      <c r="BC2" s="87"/>
      <c r="BD2" s="87"/>
      <c r="BE2" s="87"/>
      <c r="BF2" s="87"/>
      <c r="BG2" s="87"/>
      <c r="BH2" s="87"/>
      <c r="BI2" s="87"/>
      <c r="BJ2" s="87"/>
      <c r="BK2" s="87"/>
      <c r="BL2" s="87"/>
      <c r="BM2" s="87"/>
      <c r="BN2" s="87"/>
      <c r="BO2" s="87"/>
      <c r="BP2" s="87"/>
      <c r="BQ2" s="87"/>
      <c r="BR2" s="87"/>
      <c r="BS2" s="87"/>
      <c r="BT2" s="87"/>
    </row>
    <row r="3" spans="1:72" ht="15.75" thickBot="1" x14ac:dyDescent="0.3">
      <c r="A3" s="87"/>
      <c r="B3" s="87"/>
      <c r="C3" s="87"/>
      <c r="D3" s="87"/>
      <c r="E3" s="87"/>
      <c r="F3" s="87"/>
      <c r="G3" s="87"/>
      <c r="H3" s="87"/>
      <c r="I3" s="87"/>
      <c r="J3" s="87"/>
      <c r="K3" s="87"/>
      <c r="L3" s="87"/>
      <c r="M3" s="87"/>
      <c r="N3" s="87"/>
      <c r="O3" s="87"/>
      <c r="P3" s="87"/>
      <c r="Q3" s="87"/>
      <c r="R3" s="87"/>
      <c r="S3" s="87"/>
      <c r="T3" s="87"/>
      <c r="U3" s="87"/>
      <c r="V3" s="87"/>
      <c r="W3" s="87"/>
      <c r="X3" s="87"/>
      <c r="Y3" s="87"/>
      <c r="Z3" s="87"/>
      <c r="AA3" s="87"/>
      <c r="AB3" s="87"/>
      <c r="AC3" s="87"/>
      <c r="AD3" s="87"/>
      <c r="AE3" s="87"/>
      <c r="AF3" s="87"/>
      <c r="AG3" s="87"/>
      <c r="AH3" s="87"/>
      <c r="AI3" s="87"/>
      <c r="AJ3" s="87"/>
      <c r="AK3" s="87"/>
      <c r="AL3" s="87"/>
      <c r="AM3" s="87"/>
      <c r="AN3" s="87"/>
      <c r="AO3" s="87"/>
      <c r="AP3" s="87"/>
      <c r="AQ3" s="87"/>
      <c r="AR3" s="87"/>
      <c r="AS3" s="87"/>
      <c r="AT3" s="87"/>
      <c r="AU3" s="87"/>
      <c r="AV3" s="87"/>
      <c r="AW3" s="87"/>
      <c r="AX3" s="87"/>
      <c r="AY3" s="87"/>
      <c r="AZ3" s="87"/>
      <c r="BA3" s="87"/>
      <c r="BB3" s="87"/>
      <c r="BC3" s="87"/>
      <c r="BD3" s="87"/>
      <c r="BE3" s="87"/>
      <c r="BF3" s="87"/>
      <c r="BG3" s="87"/>
      <c r="BH3" s="87"/>
      <c r="BI3" s="87"/>
      <c r="BJ3" s="87"/>
      <c r="BK3" s="87"/>
      <c r="BL3" s="87"/>
      <c r="BM3" s="87"/>
      <c r="BN3" s="87"/>
      <c r="BO3" s="87"/>
      <c r="BP3" s="87"/>
      <c r="BQ3" s="87"/>
      <c r="BR3" s="87"/>
      <c r="BS3" s="87"/>
      <c r="BT3" s="87"/>
    </row>
    <row r="4" spans="1:72" x14ac:dyDescent="0.25">
      <c r="A4" s="249">
        <f t="array" ref="A4">DATE(Année,1,1)</f>
        <v>44562</v>
      </c>
      <c r="B4" s="250"/>
      <c r="C4" s="251"/>
      <c r="D4" s="251"/>
      <c r="E4" s="251"/>
      <c r="F4" s="251"/>
      <c r="G4" s="249">
        <f>EDATE(A4,1)</f>
        <v>44593</v>
      </c>
      <c r="H4" s="250"/>
      <c r="I4" s="251"/>
      <c r="J4" s="251"/>
      <c r="K4" s="251"/>
      <c r="L4" s="251"/>
      <c r="M4" s="249">
        <f>EDATE(G4,1)</f>
        <v>44621</v>
      </c>
      <c r="N4" s="250"/>
      <c r="O4" s="251"/>
      <c r="P4" s="251"/>
      <c r="Q4" s="251"/>
      <c r="R4" s="251"/>
      <c r="S4" s="249">
        <f>EDATE(M4,1)</f>
        <v>44652</v>
      </c>
      <c r="T4" s="250"/>
      <c r="U4" s="251"/>
      <c r="V4" s="251"/>
      <c r="W4" s="251"/>
      <c r="X4" s="251"/>
      <c r="Y4" s="249">
        <f>EDATE(S4,1)</f>
        <v>44682</v>
      </c>
      <c r="Z4" s="250"/>
      <c r="AA4" s="251"/>
      <c r="AB4" s="251"/>
      <c r="AC4" s="251"/>
      <c r="AD4" s="251"/>
      <c r="AE4" s="249">
        <f>EDATE(Y4,1)</f>
        <v>44713</v>
      </c>
      <c r="AF4" s="250"/>
      <c r="AG4" s="251"/>
      <c r="AH4" s="251"/>
      <c r="AI4" s="251"/>
      <c r="AJ4" s="251"/>
      <c r="AK4" s="249">
        <f>EDATE(AE4,1)</f>
        <v>44743</v>
      </c>
      <c r="AL4" s="250"/>
      <c r="AM4" s="251"/>
      <c r="AN4" s="251"/>
      <c r="AO4" s="251"/>
      <c r="AP4" s="251"/>
      <c r="AQ4" s="249">
        <f>EDATE(AK4,1)</f>
        <v>44774</v>
      </c>
      <c r="AR4" s="250"/>
      <c r="AS4" s="251"/>
      <c r="AT4" s="251"/>
      <c r="AU4" s="251"/>
      <c r="AV4" s="251"/>
      <c r="AW4" s="249">
        <f>EDATE(AQ4,1)</f>
        <v>44805</v>
      </c>
      <c r="AX4" s="250"/>
      <c r="AY4" s="251"/>
      <c r="AZ4" s="251"/>
      <c r="BA4" s="251"/>
      <c r="BB4" s="251"/>
      <c r="BC4" s="249">
        <f>EDATE(AW4,1)</f>
        <v>44835</v>
      </c>
      <c r="BD4" s="250"/>
      <c r="BE4" s="251"/>
      <c r="BF4" s="251"/>
      <c r="BG4" s="251"/>
      <c r="BH4" s="251"/>
      <c r="BI4" s="249">
        <f>EDATE(BC4,1)</f>
        <v>44866</v>
      </c>
      <c r="BJ4" s="250"/>
      <c r="BK4" s="251"/>
      <c r="BL4" s="251"/>
      <c r="BM4" s="251"/>
      <c r="BN4" s="251"/>
      <c r="BO4" s="249">
        <f>EDATE(BI4,1)</f>
        <v>44896</v>
      </c>
      <c r="BP4" s="250"/>
      <c r="BQ4" s="251"/>
      <c r="BR4" s="251"/>
      <c r="BS4" s="251"/>
      <c r="BT4" s="252"/>
    </row>
    <row r="5" spans="1:72" ht="15.75" x14ac:dyDescent="0.25">
      <c r="A5" s="92" t="s">
        <v>87</v>
      </c>
      <c r="B5" s="93" t="s">
        <v>105</v>
      </c>
      <c r="C5" s="94" t="s">
        <v>103</v>
      </c>
      <c r="D5" s="95" t="s">
        <v>104</v>
      </c>
      <c r="E5" s="96">
        <v>24</v>
      </c>
      <c r="F5" s="97">
        <v>25</v>
      </c>
      <c r="G5" s="92" t="s">
        <v>87</v>
      </c>
      <c r="H5" s="93">
        <v>21</v>
      </c>
      <c r="I5" s="94">
        <v>22</v>
      </c>
      <c r="J5" s="95">
        <v>23</v>
      </c>
      <c r="K5" s="96">
        <v>24</v>
      </c>
      <c r="L5" s="97">
        <v>25</v>
      </c>
      <c r="M5" s="92" t="s">
        <v>87</v>
      </c>
      <c r="N5" s="93">
        <v>21</v>
      </c>
      <c r="O5" s="94">
        <v>22</v>
      </c>
      <c r="P5" s="95">
        <v>23</v>
      </c>
      <c r="Q5" s="96">
        <v>24</v>
      </c>
      <c r="R5" s="97">
        <v>25</v>
      </c>
      <c r="S5" s="98" t="s">
        <v>87</v>
      </c>
      <c r="T5" s="93">
        <v>21</v>
      </c>
      <c r="U5" s="94">
        <v>22</v>
      </c>
      <c r="V5" s="95">
        <v>23</v>
      </c>
      <c r="W5" s="96">
        <v>24</v>
      </c>
      <c r="X5" s="97">
        <v>25</v>
      </c>
      <c r="Y5" s="92" t="s">
        <v>87</v>
      </c>
      <c r="Z5" s="93">
        <v>21</v>
      </c>
      <c r="AA5" s="94">
        <v>22</v>
      </c>
      <c r="AB5" s="95">
        <v>23</v>
      </c>
      <c r="AC5" s="96">
        <v>24</v>
      </c>
      <c r="AD5" s="97">
        <v>25</v>
      </c>
      <c r="AE5" s="92" t="s">
        <v>87</v>
      </c>
      <c r="AF5" s="93">
        <v>21</v>
      </c>
      <c r="AG5" s="94">
        <v>22</v>
      </c>
      <c r="AH5" s="95">
        <v>23</v>
      </c>
      <c r="AI5" s="96">
        <v>24</v>
      </c>
      <c r="AJ5" s="97">
        <v>25</v>
      </c>
      <c r="AK5" s="92" t="s">
        <v>87</v>
      </c>
      <c r="AL5" s="93">
        <v>21</v>
      </c>
      <c r="AM5" s="94">
        <v>22</v>
      </c>
      <c r="AN5" s="95">
        <v>23</v>
      </c>
      <c r="AO5" s="96">
        <v>24</v>
      </c>
      <c r="AP5" s="97">
        <v>25</v>
      </c>
      <c r="AQ5" s="98" t="s">
        <v>87</v>
      </c>
      <c r="AR5" s="93">
        <v>21</v>
      </c>
      <c r="AS5" s="94">
        <v>22</v>
      </c>
      <c r="AT5" s="95">
        <v>23</v>
      </c>
      <c r="AU5" s="96">
        <v>24</v>
      </c>
      <c r="AV5" s="97">
        <v>25</v>
      </c>
      <c r="AW5" s="92" t="s">
        <v>87</v>
      </c>
      <c r="AX5" s="93">
        <v>21</v>
      </c>
      <c r="AY5" s="94">
        <v>22</v>
      </c>
      <c r="AZ5" s="95">
        <v>23</v>
      </c>
      <c r="BA5" s="96">
        <v>24</v>
      </c>
      <c r="BB5" s="97">
        <v>25</v>
      </c>
      <c r="BC5" s="98" t="s">
        <v>87</v>
      </c>
      <c r="BD5" s="93">
        <v>21</v>
      </c>
      <c r="BE5" s="94">
        <v>22</v>
      </c>
      <c r="BF5" s="95">
        <v>23</v>
      </c>
      <c r="BG5" s="96">
        <v>24</v>
      </c>
      <c r="BH5" s="97">
        <v>25</v>
      </c>
      <c r="BI5" s="98" t="s">
        <v>87</v>
      </c>
      <c r="BJ5" s="93">
        <v>21</v>
      </c>
      <c r="BK5" s="94">
        <v>22</v>
      </c>
      <c r="BL5" s="95">
        <v>23</v>
      </c>
      <c r="BM5" s="96">
        <v>24</v>
      </c>
      <c r="BN5" s="97">
        <v>25</v>
      </c>
      <c r="BO5" s="98" t="s">
        <v>87</v>
      </c>
      <c r="BP5" s="93">
        <v>21</v>
      </c>
      <c r="BQ5" s="94">
        <v>22</v>
      </c>
      <c r="BR5" s="95">
        <v>23</v>
      </c>
      <c r="BS5" s="96">
        <v>24</v>
      </c>
      <c r="BT5" s="97">
        <v>25</v>
      </c>
    </row>
    <row r="6" spans="1:72" x14ac:dyDescent="0.25">
      <c r="A6" s="99">
        <f>A4</f>
        <v>44562</v>
      </c>
      <c r="B6" s="100">
        <v>11</v>
      </c>
      <c r="C6" s="101"/>
      <c r="D6" s="101"/>
      <c r="E6" s="101"/>
      <c r="F6" s="102"/>
      <c r="G6" s="99">
        <f>G4</f>
        <v>44593</v>
      </c>
      <c r="H6" s="103"/>
      <c r="I6" s="101"/>
      <c r="J6" s="101"/>
      <c r="K6" s="101"/>
      <c r="L6" s="102"/>
      <c r="M6" s="99">
        <f>M4</f>
        <v>44621</v>
      </c>
      <c r="N6" s="103"/>
      <c r="O6" s="101"/>
      <c r="P6" s="101"/>
      <c r="Q6" s="101"/>
      <c r="R6" s="102"/>
      <c r="S6" s="99">
        <f>S4</f>
        <v>44652</v>
      </c>
      <c r="T6" s="103"/>
      <c r="U6" s="101"/>
      <c r="V6" s="101"/>
      <c r="W6" s="101"/>
      <c r="X6" s="102"/>
      <c r="Y6" s="99">
        <f>Y4</f>
        <v>44682</v>
      </c>
      <c r="Z6" s="103"/>
      <c r="AA6" s="101"/>
      <c r="AB6" s="101"/>
      <c r="AC6" s="101"/>
      <c r="AD6" s="102"/>
      <c r="AE6" s="99">
        <f>AE4</f>
        <v>44713</v>
      </c>
      <c r="AF6" s="103"/>
      <c r="AG6" s="101"/>
      <c r="AH6" s="101"/>
      <c r="AI6" s="101"/>
      <c r="AJ6" s="102"/>
      <c r="AK6" s="99">
        <f>AK4</f>
        <v>44743</v>
      </c>
      <c r="AL6" s="103"/>
      <c r="AM6" s="101"/>
      <c r="AN6" s="101"/>
      <c r="AO6" s="101"/>
      <c r="AP6" s="102"/>
      <c r="AQ6" s="99">
        <f>AQ4</f>
        <v>44774</v>
      </c>
      <c r="AR6" s="103"/>
      <c r="AS6" s="101"/>
      <c r="AT6" s="101"/>
      <c r="AU6" s="101"/>
      <c r="AV6" s="102"/>
      <c r="AW6" s="99">
        <f>AW4</f>
        <v>44805</v>
      </c>
      <c r="AX6" s="103"/>
      <c r="AY6" s="101"/>
      <c r="AZ6" s="101"/>
      <c r="BA6" s="101"/>
      <c r="BB6" s="102"/>
      <c r="BC6" s="99">
        <f>BC4</f>
        <v>44835</v>
      </c>
      <c r="BD6" s="103"/>
      <c r="BE6" s="101"/>
      <c r="BF6" s="101"/>
      <c r="BG6" s="101"/>
      <c r="BH6" s="102"/>
      <c r="BI6" s="99">
        <f>BI4</f>
        <v>44866</v>
      </c>
      <c r="BJ6" s="103"/>
      <c r="BK6" s="101"/>
      <c r="BL6" s="101"/>
      <c r="BM6" s="101"/>
      <c r="BN6" s="102"/>
      <c r="BO6" s="99">
        <f>BO4</f>
        <v>44896</v>
      </c>
      <c r="BP6" s="103"/>
      <c r="BQ6" s="101"/>
      <c r="BR6" s="101"/>
      <c r="BS6" s="101"/>
      <c r="BT6" s="104"/>
    </row>
    <row r="7" spans="1:72" x14ac:dyDescent="0.25">
      <c r="A7" s="99">
        <f t="shared" ref="A7:A36" si="0">A6+1</f>
        <v>44563</v>
      </c>
      <c r="B7" s="103"/>
      <c r="C7" s="101"/>
      <c r="D7" s="101"/>
      <c r="E7" s="101"/>
      <c r="F7" s="102"/>
      <c r="G7" s="99">
        <f t="shared" ref="G7:G33" si="1">G6+1</f>
        <v>44594</v>
      </c>
      <c r="H7" s="103"/>
      <c r="I7" s="101"/>
      <c r="J7" s="101"/>
      <c r="K7" s="101"/>
      <c r="L7" s="102"/>
      <c r="M7" s="99">
        <f t="shared" ref="M7:M36" si="2">M6+1</f>
        <v>44622</v>
      </c>
      <c r="N7" s="100">
        <v>0</v>
      </c>
      <c r="O7" s="105">
        <v>0</v>
      </c>
      <c r="P7" s="106">
        <v>0</v>
      </c>
      <c r="Q7" s="107">
        <v>0</v>
      </c>
      <c r="R7" s="102"/>
      <c r="S7" s="99">
        <f t="shared" ref="S7:S35" si="3">S6+1</f>
        <v>44653</v>
      </c>
      <c r="T7" s="103"/>
      <c r="U7" s="105">
        <v>11</v>
      </c>
      <c r="V7" s="101"/>
      <c r="W7" s="101"/>
      <c r="X7" s="102"/>
      <c r="Y7" s="99">
        <f t="shared" ref="Y7:Y36" si="4">Y6+1</f>
        <v>44683</v>
      </c>
      <c r="Z7" s="103"/>
      <c r="AA7" s="101"/>
      <c r="AB7" s="101"/>
      <c r="AC7" s="101"/>
      <c r="AD7" s="108">
        <v>11</v>
      </c>
      <c r="AE7" s="99">
        <f t="shared" ref="AE7:AE35" si="5">AE6+1</f>
        <v>44714</v>
      </c>
      <c r="AF7" s="103"/>
      <c r="AG7" s="101"/>
      <c r="AH7" s="101"/>
      <c r="AI7" s="101"/>
      <c r="AJ7" s="102"/>
      <c r="AK7" s="99">
        <f t="shared" ref="AK7:AK36" si="6">AK6+1</f>
        <v>44744</v>
      </c>
      <c r="AL7" s="103"/>
      <c r="AM7" s="101"/>
      <c r="AN7" s="101"/>
      <c r="AO7" s="101"/>
      <c r="AP7" s="102"/>
      <c r="AQ7" s="99">
        <f t="shared" ref="AQ7:AQ36" si="7">AQ6+1</f>
        <v>44775</v>
      </c>
      <c r="AR7" s="103"/>
      <c r="AS7" s="101"/>
      <c r="AT7" s="101"/>
      <c r="AU7" s="101"/>
      <c r="AV7" s="102"/>
      <c r="AW7" s="99">
        <f t="shared" ref="AW7:AW35" si="8">AW6+1</f>
        <v>44806</v>
      </c>
      <c r="AX7" s="103"/>
      <c r="AY7" s="101"/>
      <c r="AZ7" s="101"/>
      <c r="BA7" s="101"/>
      <c r="BB7" s="102"/>
      <c r="BC7" s="99">
        <f t="shared" ref="BC7:BC36" si="9">BC6+1</f>
        <v>44836</v>
      </c>
      <c r="BD7" s="103"/>
      <c r="BE7" s="101"/>
      <c r="BF7" s="101"/>
      <c r="BG7" s="101"/>
      <c r="BH7" s="102"/>
      <c r="BI7" s="99">
        <f t="shared" ref="BI7:BI35" si="10">BI6+1</f>
        <v>44867</v>
      </c>
      <c r="BJ7" s="103"/>
      <c r="BK7" s="101"/>
      <c r="BL7" s="101"/>
      <c r="BM7" s="101"/>
      <c r="BN7" s="102"/>
      <c r="BO7" s="99">
        <f t="shared" ref="BO7:BO36" si="11">BO6+1</f>
        <v>44897</v>
      </c>
      <c r="BP7" s="103"/>
      <c r="BQ7" s="101"/>
      <c r="BR7" s="101"/>
      <c r="BS7" s="101"/>
      <c r="BT7" s="104"/>
    </row>
    <row r="8" spans="1:72" x14ac:dyDescent="0.25">
      <c r="A8" s="99">
        <f t="shared" si="0"/>
        <v>44564</v>
      </c>
      <c r="B8" s="103"/>
      <c r="C8" s="101"/>
      <c r="D8" s="101"/>
      <c r="E8" s="101"/>
      <c r="F8" s="102"/>
      <c r="G8" s="99">
        <f t="shared" si="1"/>
        <v>44595</v>
      </c>
      <c r="H8" s="103"/>
      <c r="I8" s="101"/>
      <c r="J8" s="101"/>
      <c r="K8" s="101"/>
      <c r="L8" s="102"/>
      <c r="M8" s="99">
        <f t="shared" si="2"/>
        <v>44623</v>
      </c>
      <c r="N8" s="103"/>
      <c r="O8" s="101"/>
      <c r="P8" s="101"/>
      <c r="Q8" s="107">
        <v>11</v>
      </c>
      <c r="R8" s="102"/>
      <c r="S8" s="99">
        <f t="shared" si="3"/>
        <v>44654</v>
      </c>
      <c r="T8" s="103"/>
      <c r="U8" s="101"/>
      <c r="V8" s="101"/>
      <c r="W8" s="101"/>
      <c r="X8" s="102"/>
      <c r="Y8" s="99">
        <f t="shared" si="4"/>
        <v>44684</v>
      </c>
      <c r="Z8" s="103"/>
      <c r="AA8" s="101"/>
      <c r="AB8" s="101"/>
      <c r="AC8" s="101"/>
      <c r="AD8" s="102"/>
      <c r="AE8" s="99">
        <f t="shared" si="5"/>
        <v>44715</v>
      </c>
      <c r="AF8" s="103"/>
      <c r="AG8" s="101"/>
      <c r="AH8" s="101"/>
      <c r="AI8" s="101"/>
      <c r="AJ8" s="102"/>
      <c r="AK8" s="99">
        <f t="shared" si="6"/>
        <v>44745</v>
      </c>
      <c r="AL8" s="103"/>
      <c r="AM8" s="101"/>
      <c r="AN8" s="101"/>
      <c r="AO8" s="101"/>
      <c r="AP8" s="102"/>
      <c r="AQ8" s="99">
        <f t="shared" si="7"/>
        <v>44776</v>
      </c>
      <c r="AR8" s="103"/>
      <c r="AS8" s="101"/>
      <c r="AT8" s="101"/>
      <c r="AU8" s="101"/>
      <c r="AV8" s="102"/>
      <c r="AW8" s="99">
        <f t="shared" si="8"/>
        <v>44807</v>
      </c>
      <c r="AX8" s="103"/>
      <c r="AY8" s="101"/>
      <c r="AZ8" s="101"/>
      <c r="BA8" s="101"/>
      <c r="BB8" s="102"/>
      <c r="BC8" s="99">
        <f t="shared" si="9"/>
        <v>44837</v>
      </c>
      <c r="BD8" s="103"/>
      <c r="BE8" s="101"/>
      <c r="BF8" s="101"/>
      <c r="BG8" s="101"/>
      <c r="BH8" s="102"/>
      <c r="BI8" s="99">
        <f t="shared" si="10"/>
        <v>44868</v>
      </c>
      <c r="BJ8" s="103"/>
      <c r="BK8" s="101"/>
      <c r="BL8" s="101"/>
      <c r="BM8" s="101"/>
      <c r="BN8" s="102"/>
      <c r="BO8" s="99">
        <f t="shared" si="11"/>
        <v>44898</v>
      </c>
      <c r="BP8" s="103"/>
      <c r="BQ8" s="101"/>
      <c r="BR8" s="101"/>
      <c r="BS8" s="101"/>
      <c r="BT8" s="104"/>
    </row>
    <row r="9" spans="1:72" x14ac:dyDescent="0.25">
      <c r="A9" s="99">
        <f t="shared" si="0"/>
        <v>44565</v>
      </c>
      <c r="B9" s="103"/>
      <c r="C9" s="101"/>
      <c r="D9" s="101"/>
      <c r="E9" s="101"/>
      <c r="F9" s="102"/>
      <c r="G9" s="99">
        <f t="shared" si="1"/>
        <v>44596</v>
      </c>
      <c r="H9" s="103"/>
      <c r="I9" s="101"/>
      <c r="J9" s="101"/>
      <c r="K9" s="101"/>
      <c r="L9" s="102"/>
      <c r="M9" s="99">
        <f t="shared" si="2"/>
        <v>44624</v>
      </c>
      <c r="N9" s="103"/>
      <c r="O9" s="101"/>
      <c r="P9" s="101"/>
      <c r="Q9" s="101"/>
      <c r="R9" s="102"/>
      <c r="S9" s="99">
        <f t="shared" si="3"/>
        <v>44655</v>
      </c>
      <c r="T9" s="103"/>
      <c r="U9" s="101"/>
      <c r="V9" s="101"/>
      <c r="W9" s="101"/>
      <c r="X9" s="102"/>
      <c r="Y9" s="99">
        <f t="shared" si="4"/>
        <v>44685</v>
      </c>
      <c r="Z9" s="103"/>
      <c r="AA9" s="101"/>
      <c r="AB9" s="101"/>
      <c r="AC9" s="101"/>
      <c r="AD9" s="102"/>
      <c r="AE9" s="99">
        <f t="shared" si="5"/>
        <v>44716</v>
      </c>
      <c r="AF9" s="103"/>
      <c r="AG9" s="101"/>
      <c r="AH9" s="101"/>
      <c r="AI9" s="101"/>
      <c r="AJ9" s="102"/>
      <c r="AK9" s="99">
        <f t="shared" si="6"/>
        <v>44746</v>
      </c>
      <c r="AL9" s="103"/>
      <c r="AM9" s="101"/>
      <c r="AN9" s="101"/>
      <c r="AO9" s="101"/>
      <c r="AP9" s="102"/>
      <c r="AQ9" s="99">
        <f t="shared" si="7"/>
        <v>44777</v>
      </c>
      <c r="AR9" s="103"/>
      <c r="AS9" s="101"/>
      <c r="AT9" s="101"/>
      <c r="AU9" s="101"/>
      <c r="AV9" s="102"/>
      <c r="AW9" s="99">
        <f t="shared" si="8"/>
        <v>44808</v>
      </c>
      <c r="AX9" s="103"/>
      <c r="AY9" s="101"/>
      <c r="AZ9" s="101"/>
      <c r="BA9" s="101"/>
      <c r="BB9" s="102"/>
      <c r="BC9" s="99">
        <f t="shared" si="9"/>
        <v>44838</v>
      </c>
      <c r="BD9" s="103"/>
      <c r="BE9" s="101"/>
      <c r="BF9" s="101"/>
      <c r="BG9" s="101"/>
      <c r="BH9" s="102"/>
      <c r="BI9" s="99">
        <f t="shared" si="10"/>
        <v>44869</v>
      </c>
      <c r="BJ9" s="103"/>
      <c r="BK9" s="101"/>
      <c r="BL9" s="101"/>
      <c r="BM9" s="101"/>
      <c r="BN9" s="102"/>
      <c r="BO9" s="99">
        <f t="shared" si="11"/>
        <v>44899</v>
      </c>
      <c r="BP9" s="103"/>
      <c r="BQ9" s="101"/>
      <c r="BR9" s="101"/>
      <c r="BS9" s="101"/>
      <c r="BT9" s="104"/>
    </row>
    <row r="10" spans="1:72" x14ac:dyDescent="0.25">
      <c r="A10" s="99">
        <f t="shared" si="0"/>
        <v>44566</v>
      </c>
      <c r="B10" s="103"/>
      <c r="C10" s="101"/>
      <c r="D10" s="101"/>
      <c r="E10" s="101"/>
      <c r="F10" s="102"/>
      <c r="G10" s="99">
        <f t="shared" si="1"/>
        <v>44597</v>
      </c>
      <c r="H10" s="103"/>
      <c r="I10" s="101"/>
      <c r="J10" s="101"/>
      <c r="K10" s="101"/>
      <c r="L10" s="102"/>
      <c r="M10" s="99">
        <f t="shared" si="2"/>
        <v>44625</v>
      </c>
      <c r="N10" s="103"/>
      <c r="O10" s="101"/>
      <c r="P10" s="101"/>
      <c r="Q10" s="101"/>
      <c r="R10" s="102"/>
      <c r="S10" s="99">
        <f t="shared" si="3"/>
        <v>44656</v>
      </c>
      <c r="T10" s="103"/>
      <c r="U10" s="101"/>
      <c r="V10" s="101"/>
      <c r="W10" s="101"/>
      <c r="X10" s="102"/>
      <c r="Y10" s="99">
        <f t="shared" si="4"/>
        <v>44686</v>
      </c>
      <c r="Z10" s="103"/>
      <c r="AA10" s="101"/>
      <c r="AB10" s="101"/>
      <c r="AC10" s="101"/>
      <c r="AD10" s="102"/>
      <c r="AE10" s="99">
        <f t="shared" si="5"/>
        <v>44717</v>
      </c>
      <c r="AF10" s="103"/>
      <c r="AG10" s="101"/>
      <c r="AH10" s="101"/>
      <c r="AI10" s="101"/>
      <c r="AJ10" s="102"/>
      <c r="AK10" s="99">
        <f t="shared" si="6"/>
        <v>44747</v>
      </c>
      <c r="AL10" s="103"/>
      <c r="AM10" s="101"/>
      <c r="AN10" s="101"/>
      <c r="AO10" s="101"/>
      <c r="AP10" s="102"/>
      <c r="AQ10" s="99">
        <f t="shared" si="7"/>
        <v>44778</v>
      </c>
      <c r="AR10" s="103"/>
      <c r="AS10" s="101"/>
      <c r="AT10" s="101"/>
      <c r="AU10" s="101"/>
      <c r="AV10" s="102"/>
      <c r="AW10" s="99">
        <f t="shared" si="8"/>
        <v>44809</v>
      </c>
      <c r="AX10" s="103"/>
      <c r="AY10" s="101"/>
      <c r="AZ10" s="101"/>
      <c r="BA10" s="101"/>
      <c r="BB10" s="102"/>
      <c r="BC10" s="99">
        <f t="shared" si="9"/>
        <v>44839</v>
      </c>
      <c r="BD10" s="103"/>
      <c r="BE10" s="101"/>
      <c r="BF10" s="101"/>
      <c r="BG10" s="101"/>
      <c r="BH10" s="102"/>
      <c r="BI10" s="99">
        <f t="shared" si="10"/>
        <v>44870</v>
      </c>
      <c r="BJ10" s="103"/>
      <c r="BK10" s="101"/>
      <c r="BL10" s="101"/>
      <c r="BM10" s="101"/>
      <c r="BN10" s="102"/>
      <c r="BO10" s="99">
        <f t="shared" si="11"/>
        <v>44900</v>
      </c>
      <c r="BP10" s="103"/>
      <c r="BQ10" s="101"/>
      <c r="BR10" s="101"/>
      <c r="BS10" s="101"/>
      <c r="BT10" s="104"/>
    </row>
    <row r="11" spans="1:72" x14ac:dyDescent="0.25">
      <c r="A11" s="99">
        <f t="shared" si="0"/>
        <v>44567</v>
      </c>
      <c r="B11" s="103"/>
      <c r="C11" s="101"/>
      <c r="D11" s="101"/>
      <c r="E11" s="101"/>
      <c r="F11" s="102"/>
      <c r="G11" s="99">
        <f t="shared" si="1"/>
        <v>44598</v>
      </c>
      <c r="H11" s="103"/>
      <c r="I11" s="101"/>
      <c r="J11" s="101"/>
      <c r="K11" s="101"/>
      <c r="L11" s="102"/>
      <c r="M11" s="99">
        <f t="shared" si="2"/>
        <v>44626</v>
      </c>
      <c r="N11" s="103"/>
      <c r="O11" s="101"/>
      <c r="P11" s="101"/>
      <c r="Q11" s="101"/>
      <c r="R11" s="102"/>
      <c r="S11" s="99">
        <f t="shared" si="3"/>
        <v>44657</v>
      </c>
      <c r="T11" s="103"/>
      <c r="U11" s="101"/>
      <c r="V11" s="101"/>
      <c r="W11" s="101"/>
      <c r="X11" s="102"/>
      <c r="Y11" s="99">
        <f t="shared" si="4"/>
        <v>44687</v>
      </c>
      <c r="Z11" s="103"/>
      <c r="AA11" s="101"/>
      <c r="AB11" s="101"/>
      <c r="AC11" s="101"/>
      <c r="AD11" s="102"/>
      <c r="AE11" s="99">
        <f t="shared" si="5"/>
        <v>44718</v>
      </c>
      <c r="AF11" s="103"/>
      <c r="AG11" s="101"/>
      <c r="AH11" s="101"/>
      <c r="AI11" s="101"/>
      <c r="AJ11" s="102"/>
      <c r="AK11" s="99">
        <f t="shared" si="6"/>
        <v>44748</v>
      </c>
      <c r="AL11" s="103"/>
      <c r="AM11" s="101"/>
      <c r="AN11" s="101"/>
      <c r="AO11" s="101"/>
      <c r="AP11" s="102"/>
      <c r="AQ11" s="99">
        <f t="shared" si="7"/>
        <v>44779</v>
      </c>
      <c r="AR11" s="103"/>
      <c r="AS11" s="101"/>
      <c r="AT11" s="101"/>
      <c r="AU11" s="101"/>
      <c r="AV11" s="102"/>
      <c r="AW11" s="99">
        <f t="shared" si="8"/>
        <v>44810</v>
      </c>
      <c r="AX11" s="103"/>
      <c r="AY11" s="101"/>
      <c r="AZ11" s="101"/>
      <c r="BA11" s="101"/>
      <c r="BB11" s="102"/>
      <c r="BC11" s="99">
        <f t="shared" si="9"/>
        <v>44840</v>
      </c>
      <c r="BD11" s="103"/>
      <c r="BE11" s="101"/>
      <c r="BF11" s="101"/>
      <c r="BG11" s="101"/>
      <c r="BH11" s="102"/>
      <c r="BI11" s="99">
        <f t="shared" si="10"/>
        <v>44871</v>
      </c>
      <c r="BJ11" s="103"/>
      <c r="BK11" s="101"/>
      <c r="BL11" s="101"/>
      <c r="BM11" s="101"/>
      <c r="BN11" s="102"/>
      <c r="BO11" s="99">
        <f t="shared" si="11"/>
        <v>44901</v>
      </c>
      <c r="BP11" s="103"/>
      <c r="BQ11" s="101"/>
      <c r="BR11" s="101"/>
      <c r="BS11" s="101"/>
      <c r="BT11" s="104"/>
    </row>
    <row r="12" spans="1:72" x14ac:dyDescent="0.25">
      <c r="A12" s="99">
        <f t="shared" si="0"/>
        <v>44568</v>
      </c>
      <c r="B12" s="103"/>
      <c r="C12" s="101"/>
      <c r="D12" s="101"/>
      <c r="E12" s="101"/>
      <c r="F12" s="102"/>
      <c r="G12" s="99">
        <f t="shared" si="1"/>
        <v>44599</v>
      </c>
      <c r="H12" s="103"/>
      <c r="I12" s="101"/>
      <c r="J12" s="101"/>
      <c r="K12" s="101"/>
      <c r="L12" s="102"/>
      <c r="M12" s="99">
        <f t="shared" si="2"/>
        <v>44627</v>
      </c>
      <c r="N12" s="103"/>
      <c r="O12" s="101"/>
      <c r="P12" s="101"/>
      <c r="Q12" s="101"/>
      <c r="R12" s="102"/>
      <c r="S12" s="99">
        <f t="shared" si="3"/>
        <v>44658</v>
      </c>
      <c r="T12" s="103"/>
      <c r="U12" s="101"/>
      <c r="V12" s="101"/>
      <c r="W12" s="101"/>
      <c r="X12" s="102"/>
      <c r="Y12" s="99">
        <f t="shared" si="4"/>
        <v>44688</v>
      </c>
      <c r="Z12" s="103"/>
      <c r="AA12" s="101"/>
      <c r="AB12" s="101"/>
      <c r="AC12" s="101"/>
      <c r="AD12" s="102"/>
      <c r="AE12" s="99">
        <f t="shared" si="5"/>
        <v>44719</v>
      </c>
      <c r="AF12" s="103"/>
      <c r="AG12" s="101"/>
      <c r="AH12" s="101"/>
      <c r="AI12" s="101"/>
      <c r="AJ12" s="102"/>
      <c r="AK12" s="99">
        <f t="shared" si="6"/>
        <v>44749</v>
      </c>
      <c r="AL12" s="103"/>
      <c r="AM12" s="101"/>
      <c r="AN12" s="101"/>
      <c r="AO12" s="101"/>
      <c r="AP12" s="102"/>
      <c r="AQ12" s="99">
        <f t="shared" si="7"/>
        <v>44780</v>
      </c>
      <c r="AR12" s="103"/>
      <c r="AS12" s="101"/>
      <c r="AT12" s="101"/>
      <c r="AU12" s="101"/>
      <c r="AV12" s="102"/>
      <c r="AW12" s="99">
        <f t="shared" si="8"/>
        <v>44811</v>
      </c>
      <c r="AX12" s="103"/>
      <c r="AY12" s="101"/>
      <c r="AZ12" s="101"/>
      <c r="BA12" s="101"/>
      <c r="BB12" s="102"/>
      <c r="BC12" s="99">
        <f t="shared" si="9"/>
        <v>44841</v>
      </c>
      <c r="BD12" s="103"/>
      <c r="BE12" s="101"/>
      <c r="BF12" s="101"/>
      <c r="BG12" s="101"/>
      <c r="BH12" s="102"/>
      <c r="BI12" s="99">
        <f t="shared" si="10"/>
        <v>44872</v>
      </c>
      <c r="BJ12" s="103"/>
      <c r="BK12" s="101"/>
      <c r="BL12" s="101"/>
      <c r="BM12" s="101"/>
      <c r="BN12" s="102"/>
      <c r="BO12" s="99">
        <f t="shared" si="11"/>
        <v>44902</v>
      </c>
      <c r="BP12" s="103"/>
      <c r="BQ12" s="101"/>
      <c r="BR12" s="101"/>
      <c r="BS12" s="101"/>
      <c r="BT12" s="104"/>
    </row>
    <row r="13" spans="1:72" x14ac:dyDescent="0.25">
      <c r="A13" s="99">
        <f t="shared" si="0"/>
        <v>44569</v>
      </c>
      <c r="B13" s="103"/>
      <c r="C13" s="101"/>
      <c r="D13" s="101"/>
      <c r="E13" s="101"/>
      <c r="F13" s="102"/>
      <c r="G13" s="99">
        <f t="shared" si="1"/>
        <v>44600</v>
      </c>
      <c r="H13" s="103"/>
      <c r="I13" s="101"/>
      <c r="J13" s="101"/>
      <c r="K13" s="101"/>
      <c r="L13" s="102"/>
      <c r="M13" s="99">
        <f t="shared" si="2"/>
        <v>44628</v>
      </c>
      <c r="N13" s="103"/>
      <c r="O13" s="101"/>
      <c r="P13" s="101"/>
      <c r="Q13" s="101"/>
      <c r="R13" s="102"/>
      <c r="S13" s="99">
        <f t="shared" si="3"/>
        <v>44659</v>
      </c>
      <c r="T13" s="103"/>
      <c r="U13" s="101"/>
      <c r="V13" s="101"/>
      <c r="W13" s="101"/>
      <c r="X13" s="102"/>
      <c r="Y13" s="99">
        <f t="shared" si="4"/>
        <v>44689</v>
      </c>
      <c r="Z13" s="103"/>
      <c r="AA13" s="101"/>
      <c r="AB13" s="101"/>
      <c r="AC13" s="101"/>
      <c r="AD13" s="102"/>
      <c r="AE13" s="99">
        <f t="shared" si="5"/>
        <v>44720</v>
      </c>
      <c r="AF13" s="103"/>
      <c r="AG13" s="101"/>
      <c r="AH13" s="101"/>
      <c r="AI13" s="101"/>
      <c r="AJ13" s="102"/>
      <c r="AK13" s="99">
        <f t="shared" si="6"/>
        <v>44750</v>
      </c>
      <c r="AL13" s="103"/>
      <c r="AM13" s="101"/>
      <c r="AN13" s="101"/>
      <c r="AO13" s="101"/>
      <c r="AP13" s="102"/>
      <c r="AQ13" s="99">
        <f t="shared" si="7"/>
        <v>44781</v>
      </c>
      <c r="AR13" s="103"/>
      <c r="AS13" s="101"/>
      <c r="AT13" s="101"/>
      <c r="AU13" s="101"/>
      <c r="AV13" s="102"/>
      <c r="AW13" s="99">
        <f t="shared" si="8"/>
        <v>44812</v>
      </c>
      <c r="AX13" s="103"/>
      <c r="AY13" s="101"/>
      <c r="AZ13" s="101"/>
      <c r="BA13" s="101"/>
      <c r="BB13" s="102"/>
      <c r="BC13" s="99">
        <f t="shared" si="9"/>
        <v>44842</v>
      </c>
      <c r="BD13" s="103"/>
      <c r="BE13" s="101"/>
      <c r="BF13" s="101"/>
      <c r="BG13" s="101"/>
      <c r="BH13" s="102"/>
      <c r="BI13" s="99">
        <f t="shared" si="10"/>
        <v>44873</v>
      </c>
      <c r="BJ13" s="103"/>
      <c r="BK13" s="101"/>
      <c r="BL13" s="101"/>
      <c r="BM13" s="101"/>
      <c r="BN13" s="102"/>
      <c r="BO13" s="99">
        <f t="shared" si="11"/>
        <v>44903</v>
      </c>
      <c r="BP13" s="103"/>
      <c r="BQ13" s="101"/>
      <c r="BR13" s="101"/>
      <c r="BS13" s="101"/>
      <c r="BT13" s="104"/>
    </row>
    <row r="14" spans="1:72" x14ac:dyDescent="0.25">
      <c r="A14" s="99">
        <f t="shared" si="0"/>
        <v>44570</v>
      </c>
      <c r="B14" s="103"/>
      <c r="C14" s="101"/>
      <c r="D14" s="101"/>
      <c r="E14" s="101"/>
      <c r="F14" s="102"/>
      <c r="G14" s="99">
        <f t="shared" si="1"/>
        <v>44601</v>
      </c>
      <c r="H14" s="103"/>
      <c r="I14" s="101"/>
      <c r="J14" s="101"/>
      <c r="K14" s="101"/>
      <c r="L14" s="102"/>
      <c r="M14" s="99">
        <f t="shared" si="2"/>
        <v>44629</v>
      </c>
      <c r="N14" s="103"/>
      <c r="O14" s="101"/>
      <c r="P14" s="101"/>
      <c r="Q14" s="101"/>
      <c r="R14" s="102"/>
      <c r="S14" s="99">
        <f t="shared" si="3"/>
        <v>44660</v>
      </c>
      <c r="T14" s="103"/>
      <c r="U14" s="101"/>
      <c r="V14" s="101"/>
      <c r="W14" s="101"/>
      <c r="X14" s="102"/>
      <c r="Y14" s="99">
        <f t="shared" si="4"/>
        <v>44690</v>
      </c>
      <c r="Z14" s="103"/>
      <c r="AA14" s="101"/>
      <c r="AB14" s="101"/>
      <c r="AC14" s="101"/>
      <c r="AD14" s="102"/>
      <c r="AE14" s="99">
        <f t="shared" si="5"/>
        <v>44721</v>
      </c>
      <c r="AF14" s="103"/>
      <c r="AG14" s="101"/>
      <c r="AH14" s="101"/>
      <c r="AI14" s="101"/>
      <c r="AJ14" s="102"/>
      <c r="AK14" s="99">
        <f t="shared" si="6"/>
        <v>44751</v>
      </c>
      <c r="AL14" s="103"/>
      <c r="AM14" s="101"/>
      <c r="AN14" s="101"/>
      <c r="AO14" s="101"/>
      <c r="AP14" s="102"/>
      <c r="AQ14" s="99">
        <f t="shared" si="7"/>
        <v>44782</v>
      </c>
      <c r="AR14" s="103"/>
      <c r="AS14" s="101"/>
      <c r="AT14" s="101"/>
      <c r="AU14" s="101"/>
      <c r="AV14" s="102"/>
      <c r="AW14" s="99">
        <f t="shared" si="8"/>
        <v>44813</v>
      </c>
      <c r="AX14" s="103"/>
      <c r="AY14" s="101"/>
      <c r="AZ14" s="101"/>
      <c r="BA14" s="101"/>
      <c r="BB14" s="102"/>
      <c r="BC14" s="99">
        <f t="shared" si="9"/>
        <v>44843</v>
      </c>
      <c r="BD14" s="103"/>
      <c r="BE14" s="101"/>
      <c r="BF14" s="101"/>
      <c r="BG14" s="101"/>
      <c r="BH14" s="102"/>
      <c r="BI14" s="99">
        <f t="shared" si="10"/>
        <v>44874</v>
      </c>
      <c r="BJ14" s="103"/>
      <c r="BK14" s="101"/>
      <c r="BL14" s="101"/>
      <c r="BM14" s="101"/>
      <c r="BN14" s="102"/>
      <c r="BO14" s="99">
        <f t="shared" si="11"/>
        <v>44904</v>
      </c>
      <c r="BP14" s="103"/>
      <c r="BQ14" s="101"/>
      <c r="BR14" s="101"/>
      <c r="BS14" s="101"/>
      <c r="BT14" s="104"/>
    </row>
    <row r="15" spans="1:72" x14ac:dyDescent="0.25">
      <c r="A15" s="99">
        <f t="shared" si="0"/>
        <v>44571</v>
      </c>
      <c r="B15" s="103"/>
      <c r="C15" s="101"/>
      <c r="D15" s="101"/>
      <c r="E15" s="101"/>
      <c r="F15" s="102"/>
      <c r="G15" s="99">
        <f t="shared" si="1"/>
        <v>44602</v>
      </c>
      <c r="H15" s="103"/>
      <c r="I15" s="101"/>
      <c r="J15" s="101"/>
      <c r="K15" s="101"/>
      <c r="L15" s="102"/>
      <c r="M15" s="99">
        <f t="shared" si="2"/>
        <v>44630</v>
      </c>
      <c r="N15" s="103"/>
      <c r="O15" s="101"/>
      <c r="P15" s="101"/>
      <c r="Q15" s="101"/>
      <c r="R15" s="102"/>
      <c r="S15" s="99">
        <f t="shared" si="3"/>
        <v>44661</v>
      </c>
      <c r="T15" s="103"/>
      <c r="U15" s="101"/>
      <c r="V15" s="101"/>
      <c r="W15" s="101"/>
      <c r="X15" s="102"/>
      <c r="Y15" s="99">
        <f t="shared" si="4"/>
        <v>44691</v>
      </c>
      <c r="Z15" s="103"/>
      <c r="AA15" s="101"/>
      <c r="AB15" s="101"/>
      <c r="AC15" s="101"/>
      <c r="AD15" s="102"/>
      <c r="AE15" s="99">
        <f t="shared" si="5"/>
        <v>44722</v>
      </c>
      <c r="AF15" s="103"/>
      <c r="AG15" s="101"/>
      <c r="AH15" s="101"/>
      <c r="AI15" s="101"/>
      <c r="AJ15" s="102"/>
      <c r="AK15" s="99">
        <f t="shared" si="6"/>
        <v>44752</v>
      </c>
      <c r="AL15" s="103"/>
      <c r="AM15" s="101"/>
      <c r="AN15" s="101"/>
      <c r="AO15" s="101"/>
      <c r="AP15" s="102"/>
      <c r="AQ15" s="99">
        <f t="shared" si="7"/>
        <v>44783</v>
      </c>
      <c r="AR15" s="103"/>
      <c r="AS15" s="101"/>
      <c r="AT15" s="101"/>
      <c r="AU15" s="101"/>
      <c r="AV15" s="102"/>
      <c r="AW15" s="99">
        <f t="shared" si="8"/>
        <v>44814</v>
      </c>
      <c r="AX15" s="103"/>
      <c r="AY15" s="101"/>
      <c r="AZ15" s="101"/>
      <c r="BA15" s="101"/>
      <c r="BB15" s="102"/>
      <c r="BC15" s="99">
        <f t="shared" si="9"/>
        <v>44844</v>
      </c>
      <c r="BD15" s="103"/>
      <c r="BE15" s="101"/>
      <c r="BF15" s="101"/>
      <c r="BG15" s="101"/>
      <c r="BH15" s="102"/>
      <c r="BI15" s="99">
        <f t="shared" si="10"/>
        <v>44875</v>
      </c>
      <c r="BJ15" s="103"/>
      <c r="BK15" s="101"/>
      <c r="BL15" s="101"/>
      <c r="BM15" s="101"/>
      <c r="BN15" s="102"/>
      <c r="BO15" s="99">
        <f t="shared" si="11"/>
        <v>44905</v>
      </c>
      <c r="BP15" s="103"/>
      <c r="BQ15" s="101"/>
      <c r="BR15" s="101"/>
      <c r="BS15" s="101"/>
      <c r="BT15" s="104"/>
    </row>
    <row r="16" spans="1:72" x14ac:dyDescent="0.25">
      <c r="A16" s="99">
        <f t="shared" si="0"/>
        <v>44572</v>
      </c>
      <c r="B16" s="103"/>
      <c r="C16" s="101"/>
      <c r="D16" s="101"/>
      <c r="E16" s="101"/>
      <c r="F16" s="102"/>
      <c r="G16" s="99">
        <f t="shared" si="1"/>
        <v>44603</v>
      </c>
      <c r="H16" s="103"/>
      <c r="I16" s="101"/>
      <c r="J16" s="101"/>
      <c r="K16" s="101"/>
      <c r="L16" s="102"/>
      <c r="M16" s="99">
        <f t="shared" si="2"/>
        <v>44631</v>
      </c>
      <c r="N16" s="103"/>
      <c r="O16" s="101"/>
      <c r="P16" s="101"/>
      <c r="Q16" s="101"/>
      <c r="R16" s="102"/>
      <c r="S16" s="99">
        <f t="shared" si="3"/>
        <v>44662</v>
      </c>
      <c r="T16" s="103"/>
      <c r="U16" s="101"/>
      <c r="V16" s="101"/>
      <c r="W16" s="101"/>
      <c r="X16" s="102"/>
      <c r="Y16" s="99">
        <f t="shared" si="4"/>
        <v>44692</v>
      </c>
      <c r="Z16" s="103"/>
      <c r="AA16" s="101"/>
      <c r="AB16" s="101"/>
      <c r="AC16" s="101"/>
      <c r="AD16" s="102"/>
      <c r="AE16" s="99">
        <f t="shared" si="5"/>
        <v>44723</v>
      </c>
      <c r="AF16" s="103"/>
      <c r="AG16" s="101"/>
      <c r="AH16" s="101"/>
      <c r="AI16" s="101"/>
      <c r="AJ16" s="102"/>
      <c r="AK16" s="99">
        <f t="shared" si="6"/>
        <v>44753</v>
      </c>
      <c r="AL16" s="103"/>
      <c r="AM16" s="101"/>
      <c r="AN16" s="101"/>
      <c r="AO16" s="101"/>
      <c r="AP16" s="102"/>
      <c r="AQ16" s="99">
        <f t="shared" si="7"/>
        <v>44784</v>
      </c>
      <c r="AR16" s="103"/>
      <c r="AS16" s="101"/>
      <c r="AT16" s="101"/>
      <c r="AU16" s="101"/>
      <c r="AV16" s="102"/>
      <c r="AW16" s="99">
        <f t="shared" si="8"/>
        <v>44815</v>
      </c>
      <c r="AX16" s="103"/>
      <c r="AY16" s="101"/>
      <c r="AZ16" s="101"/>
      <c r="BA16" s="101"/>
      <c r="BB16" s="102"/>
      <c r="BC16" s="99">
        <f t="shared" si="9"/>
        <v>44845</v>
      </c>
      <c r="BD16" s="103"/>
      <c r="BE16" s="101"/>
      <c r="BF16" s="101"/>
      <c r="BG16" s="101"/>
      <c r="BH16" s="102"/>
      <c r="BI16" s="99">
        <f t="shared" si="10"/>
        <v>44876</v>
      </c>
      <c r="BJ16" s="103"/>
      <c r="BK16" s="101"/>
      <c r="BL16" s="101"/>
      <c r="BM16" s="101"/>
      <c r="BN16" s="102"/>
      <c r="BO16" s="99">
        <f t="shared" si="11"/>
        <v>44906</v>
      </c>
      <c r="BP16" s="103"/>
      <c r="BQ16" s="101"/>
      <c r="BR16" s="101"/>
      <c r="BS16" s="101"/>
      <c r="BT16" s="104"/>
    </row>
    <row r="17" spans="1:74" x14ac:dyDescent="0.25">
      <c r="A17" s="99">
        <f t="shared" si="0"/>
        <v>44573</v>
      </c>
      <c r="B17" s="103"/>
      <c r="C17" s="101"/>
      <c r="D17" s="101"/>
      <c r="E17" s="101"/>
      <c r="F17" s="102"/>
      <c r="G17" s="99">
        <f t="shared" si="1"/>
        <v>44604</v>
      </c>
      <c r="H17" s="103"/>
      <c r="I17" s="101"/>
      <c r="J17" s="101"/>
      <c r="K17" s="101"/>
      <c r="L17" s="102"/>
      <c r="M17" s="99">
        <f t="shared" si="2"/>
        <v>44632</v>
      </c>
      <c r="N17" s="100">
        <v>11</v>
      </c>
      <c r="O17" s="101"/>
      <c r="P17" s="101"/>
      <c r="Q17" s="101"/>
      <c r="R17" s="102"/>
      <c r="S17" s="99">
        <f t="shared" si="3"/>
        <v>44663</v>
      </c>
      <c r="T17" s="103"/>
      <c r="U17" s="101"/>
      <c r="V17" s="101"/>
      <c r="W17" s="101"/>
      <c r="X17" s="102"/>
      <c r="Y17" s="99">
        <f t="shared" si="4"/>
        <v>44693</v>
      </c>
      <c r="Z17" s="103"/>
      <c r="AA17" s="101"/>
      <c r="AB17" s="101"/>
      <c r="AC17" s="101"/>
      <c r="AD17" s="102"/>
      <c r="AE17" s="99">
        <f t="shared" si="5"/>
        <v>44724</v>
      </c>
      <c r="AF17" s="103"/>
      <c r="AG17" s="101"/>
      <c r="AH17" s="101"/>
      <c r="AI17" s="101"/>
      <c r="AJ17" s="102"/>
      <c r="AK17" s="99">
        <f t="shared" si="6"/>
        <v>44754</v>
      </c>
      <c r="AL17" s="103"/>
      <c r="AM17" s="101"/>
      <c r="AN17" s="101"/>
      <c r="AO17" s="101"/>
      <c r="AP17" s="102"/>
      <c r="AQ17" s="99">
        <f t="shared" si="7"/>
        <v>44785</v>
      </c>
      <c r="AR17" s="103"/>
      <c r="AS17" s="101"/>
      <c r="AT17" s="101"/>
      <c r="AU17" s="101"/>
      <c r="AV17" s="102"/>
      <c r="AW17" s="99">
        <f t="shared" si="8"/>
        <v>44816</v>
      </c>
      <c r="AX17" s="103"/>
      <c r="AY17" s="101"/>
      <c r="AZ17" s="101"/>
      <c r="BA17" s="101"/>
      <c r="BB17" s="102"/>
      <c r="BC17" s="99">
        <f t="shared" si="9"/>
        <v>44846</v>
      </c>
      <c r="BD17" s="103"/>
      <c r="BE17" s="101"/>
      <c r="BF17" s="101"/>
      <c r="BG17" s="101"/>
      <c r="BH17" s="102"/>
      <c r="BI17" s="99">
        <f t="shared" si="10"/>
        <v>44877</v>
      </c>
      <c r="BJ17" s="103"/>
      <c r="BK17" s="101"/>
      <c r="BL17" s="101"/>
      <c r="BM17" s="101"/>
      <c r="BN17" s="102"/>
      <c r="BO17" s="99">
        <f t="shared" si="11"/>
        <v>44907</v>
      </c>
      <c r="BP17" s="103"/>
      <c r="BQ17" s="101"/>
      <c r="BR17" s="101"/>
      <c r="BS17" s="101"/>
      <c r="BT17" s="104"/>
      <c r="BV17" s="109"/>
    </row>
    <row r="18" spans="1:74" x14ac:dyDescent="0.25">
      <c r="A18" s="99">
        <f t="shared" si="0"/>
        <v>44574</v>
      </c>
      <c r="B18" s="103"/>
      <c r="C18" s="101"/>
      <c r="D18" s="101"/>
      <c r="E18" s="101"/>
      <c r="F18" s="102"/>
      <c r="G18" s="99">
        <f t="shared" si="1"/>
        <v>44605</v>
      </c>
      <c r="H18" s="103"/>
      <c r="I18" s="101"/>
      <c r="J18" s="101"/>
      <c r="K18" s="101"/>
      <c r="L18" s="102"/>
      <c r="M18" s="99">
        <f t="shared" si="2"/>
        <v>44633</v>
      </c>
      <c r="N18" s="103"/>
      <c r="O18" s="101"/>
      <c r="P18" s="106">
        <v>11</v>
      </c>
      <c r="Q18" s="101"/>
      <c r="R18" s="102"/>
      <c r="S18" s="99">
        <f t="shared" si="3"/>
        <v>44664</v>
      </c>
      <c r="T18" s="103"/>
      <c r="U18" s="101"/>
      <c r="V18" s="101"/>
      <c r="W18" s="101"/>
      <c r="X18" s="102"/>
      <c r="Y18" s="99">
        <f t="shared" si="4"/>
        <v>44694</v>
      </c>
      <c r="Z18" s="103"/>
      <c r="AA18" s="101"/>
      <c r="AB18" s="101"/>
      <c r="AC18" s="101"/>
      <c r="AD18" s="102"/>
      <c r="AE18" s="99">
        <f t="shared" si="5"/>
        <v>44725</v>
      </c>
      <c r="AF18" s="103"/>
      <c r="AG18" s="101"/>
      <c r="AH18" s="101"/>
      <c r="AI18" s="101"/>
      <c r="AJ18" s="102"/>
      <c r="AK18" s="99">
        <f t="shared" si="6"/>
        <v>44755</v>
      </c>
      <c r="AL18" s="103"/>
      <c r="AM18" s="101"/>
      <c r="AN18" s="101"/>
      <c r="AO18" s="101"/>
      <c r="AP18" s="102"/>
      <c r="AQ18" s="99">
        <f t="shared" si="7"/>
        <v>44786</v>
      </c>
      <c r="AR18" s="103"/>
      <c r="AS18" s="101"/>
      <c r="AT18" s="101"/>
      <c r="AU18" s="101"/>
      <c r="AV18" s="102"/>
      <c r="AW18" s="99">
        <f t="shared" si="8"/>
        <v>44817</v>
      </c>
      <c r="AX18" s="103"/>
      <c r="AY18" s="101"/>
      <c r="AZ18" s="101"/>
      <c r="BA18" s="101"/>
      <c r="BB18" s="102"/>
      <c r="BC18" s="99">
        <f t="shared" si="9"/>
        <v>44847</v>
      </c>
      <c r="BD18" s="103"/>
      <c r="BE18" s="101"/>
      <c r="BF18" s="101"/>
      <c r="BG18" s="101"/>
      <c r="BH18" s="102"/>
      <c r="BI18" s="99">
        <f t="shared" si="10"/>
        <v>44878</v>
      </c>
      <c r="BJ18" s="103"/>
      <c r="BK18" s="101"/>
      <c r="BL18" s="101"/>
      <c r="BM18" s="101"/>
      <c r="BN18" s="102"/>
      <c r="BO18" s="99">
        <f t="shared" si="11"/>
        <v>44908</v>
      </c>
      <c r="BP18" s="103"/>
      <c r="BQ18" s="101"/>
      <c r="BR18" s="101"/>
      <c r="BS18" s="101"/>
      <c r="BT18" s="104"/>
    </row>
    <row r="19" spans="1:74" x14ac:dyDescent="0.25">
      <c r="A19" s="99">
        <f t="shared" si="0"/>
        <v>44575</v>
      </c>
      <c r="B19" s="103"/>
      <c r="C19" s="101"/>
      <c r="D19" s="101"/>
      <c r="E19" s="101"/>
      <c r="F19" s="102"/>
      <c r="G19" s="99">
        <f t="shared" si="1"/>
        <v>44606</v>
      </c>
      <c r="H19" s="103"/>
      <c r="I19" s="101"/>
      <c r="J19" s="101"/>
      <c r="K19" s="101"/>
      <c r="L19" s="102"/>
      <c r="M19" s="99">
        <f t="shared" si="2"/>
        <v>44634</v>
      </c>
      <c r="N19" s="103"/>
      <c r="O19" s="101"/>
      <c r="P19" s="101"/>
      <c r="Q19" s="101"/>
      <c r="R19" s="102"/>
      <c r="S19" s="99">
        <f t="shared" si="3"/>
        <v>44665</v>
      </c>
      <c r="T19" s="103"/>
      <c r="U19" s="101"/>
      <c r="V19" s="101"/>
      <c r="W19" s="101"/>
      <c r="X19" s="102"/>
      <c r="Y19" s="99">
        <f t="shared" si="4"/>
        <v>44695</v>
      </c>
      <c r="Z19" s="103"/>
      <c r="AA19" s="101"/>
      <c r="AB19" s="101"/>
      <c r="AC19" s="101"/>
      <c r="AD19" s="102"/>
      <c r="AE19" s="99">
        <f t="shared" si="5"/>
        <v>44726</v>
      </c>
      <c r="AF19" s="103"/>
      <c r="AG19" s="101"/>
      <c r="AH19" s="101"/>
      <c r="AI19" s="101"/>
      <c r="AJ19" s="102"/>
      <c r="AK19" s="99">
        <f t="shared" si="6"/>
        <v>44756</v>
      </c>
      <c r="AL19" s="103"/>
      <c r="AM19" s="101"/>
      <c r="AN19" s="101"/>
      <c r="AO19" s="101"/>
      <c r="AP19" s="102"/>
      <c r="AQ19" s="99">
        <f t="shared" si="7"/>
        <v>44787</v>
      </c>
      <c r="AR19" s="103"/>
      <c r="AS19" s="101"/>
      <c r="AT19" s="101"/>
      <c r="AU19" s="101"/>
      <c r="AV19" s="102"/>
      <c r="AW19" s="99">
        <f t="shared" si="8"/>
        <v>44818</v>
      </c>
      <c r="AX19" s="103"/>
      <c r="AY19" s="101"/>
      <c r="AZ19" s="101"/>
      <c r="BA19" s="101"/>
      <c r="BB19" s="102"/>
      <c r="BC19" s="99">
        <f t="shared" si="9"/>
        <v>44848</v>
      </c>
      <c r="BD19" s="103"/>
      <c r="BE19" s="101"/>
      <c r="BF19" s="101"/>
      <c r="BG19" s="101"/>
      <c r="BH19" s="102"/>
      <c r="BI19" s="99">
        <f t="shared" si="10"/>
        <v>44879</v>
      </c>
      <c r="BJ19" s="103"/>
      <c r="BK19" s="101"/>
      <c r="BL19" s="101"/>
      <c r="BM19" s="101"/>
      <c r="BN19" s="102"/>
      <c r="BO19" s="99">
        <f t="shared" si="11"/>
        <v>44909</v>
      </c>
      <c r="BP19" s="103"/>
      <c r="BQ19" s="101"/>
      <c r="BR19" s="101"/>
      <c r="BS19" s="101"/>
      <c r="BT19" s="104"/>
    </row>
    <row r="20" spans="1:74" x14ac:dyDescent="0.25">
      <c r="A20" s="99">
        <f t="shared" si="0"/>
        <v>44576</v>
      </c>
      <c r="B20" s="103"/>
      <c r="C20" s="101"/>
      <c r="D20" s="101"/>
      <c r="E20" s="101"/>
      <c r="F20" s="102"/>
      <c r="G20" s="99">
        <f t="shared" si="1"/>
        <v>44607</v>
      </c>
      <c r="H20" s="103"/>
      <c r="I20" s="101"/>
      <c r="J20" s="101"/>
      <c r="K20" s="101"/>
      <c r="L20" s="102"/>
      <c r="M20" s="99">
        <f t="shared" si="2"/>
        <v>44635</v>
      </c>
      <c r="N20" s="103"/>
      <c r="O20" s="101"/>
      <c r="P20" s="101"/>
      <c r="Q20" s="101"/>
      <c r="R20" s="102"/>
      <c r="S20" s="99">
        <f t="shared" si="3"/>
        <v>44666</v>
      </c>
      <c r="T20" s="103"/>
      <c r="U20" s="101"/>
      <c r="V20" s="101"/>
      <c r="W20" s="101"/>
      <c r="X20" s="102"/>
      <c r="Y20" s="99">
        <f t="shared" si="4"/>
        <v>44696</v>
      </c>
      <c r="Z20" s="103"/>
      <c r="AA20" s="101"/>
      <c r="AB20" s="101"/>
      <c r="AC20" s="101"/>
      <c r="AD20" s="102"/>
      <c r="AE20" s="99">
        <f t="shared" si="5"/>
        <v>44727</v>
      </c>
      <c r="AF20" s="103"/>
      <c r="AG20" s="101"/>
      <c r="AH20" s="101"/>
      <c r="AI20" s="101"/>
      <c r="AJ20" s="102"/>
      <c r="AK20" s="99">
        <f t="shared" si="6"/>
        <v>44757</v>
      </c>
      <c r="AL20" s="103"/>
      <c r="AM20" s="101"/>
      <c r="AN20" s="101"/>
      <c r="AO20" s="101"/>
      <c r="AP20" s="102"/>
      <c r="AQ20" s="99">
        <f t="shared" si="7"/>
        <v>44788</v>
      </c>
      <c r="AR20" s="103"/>
      <c r="AS20" s="101"/>
      <c r="AT20" s="101"/>
      <c r="AU20" s="101"/>
      <c r="AV20" s="102"/>
      <c r="AW20" s="99">
        <f t="shared" si="8"/>
        <v>44819</v>
      </c>
      <c r="AX20" s="103"/>
      <c r="AY20" s="101"/>
      <c r="AZ20" s="101"/>
      <c r="BA20" s="101"/>
      <c r="BB20" s="102"/>
      <c r="BC20" s="99">
        <f t="shared" si="9"/>
        <v>44849</v>
      </c>
      <c r="BD20" s="103"/>
      <c r="BE20" s="101"/>
      <c r="BF20" s="101"/>
      <c r="BG20" s="101"/>
      <c r="BH20" s="102"/>
      <c r="BI20" s="99">
        <f t="shared" si="10"/>
        <v>44880</v>
      </c>
      <c r="BJ20" s="103"/>
      <c r="BK20" s="101"/>
      <c r="BL20" s="101"/>
      <c r="BM20" s="101"/>
      <c r="BN20" s="102"/>
      <c r="BO20" s="99">
        <f t="shared" si="11"/>
        <v>44910</v>
      </c>
      <c r="BP20" s="103"/>
      <c r="BQ20" s="101"/>
      <c r="BR20" s="101"/>
      <c r="BS20" s="101"/>
      <c r="BT20" s="104"/>
    </row>
    <row r="21" spans="1:74" x14ac:dyDescent="0.25">
      <c r="A21" s="99">
        <f t="shared" si="0"/>
        <v>44577</v>
      </c>
      <c r="B21" s="103"/>
      <c r="C21" s="101"/>
      <c r="D21" s="101"/>
      <c r="E21" s="101"/>
      <c r="F21" s="102"/>
      <c r="G21" s="99">
        <f t="shared" si="1"/>
        <v>44608</v>
      </c>
      <c r="H21" s="103"/>
      <c r="I21" s="101"/>
      <c r="J21" s="101"/>
      <c r="K21" s="101"/>
      <c r="L21" s="102"/>
      <c r="M21" s="99">
        <f t="shared" si="2"/>
        <v>44636</v>
      </c>
      <c r="N21" s="103"/>
      <c r="O21" s="101"/>
      <c r="P21" s="101"/>
      <c r="Q21" s="101"/>
      <c r="R21" s="102"/>
      <c r="S21" s="99">
        <f t="shared" si="3"/>
        <v>44667</v>
      </c>
      <c r="T21" s="103"/>
      <c r="U21" s="101"/>
      <c r="V21" s="101"/>
      <c r="W21" s="101"/>
      <c r="X21" s="102"/>
      <c r="Y21" s="99">
        <f t="shared" si="4"/>
        <v>44697</v>
      </c>
      <c r="Z21" s="103"/>
      <c r="AA21" s="101"/>
      <c r="AB21" s="101"/>
      <c r="AC21" s="101"/>
      <c r="AD21" s="102"/>
      <c r="AE21" s="99">
        <f t="shared" si="5"/>
        <v>44728</v>
      </c>
      <c r="AF21" s="103"/>
      <c r="AG21" s="101"/>
      <c r="AH21" s="101"/>
      <c r="AI21" s="101"/>
      <c r="AJ21" s="102"/>
      <c r="AK21" s="99">
        <f t="shared" si="6"/>
        <v>44758</v>
      </c>
      <c r="AL21" s="103"/>
      <c r="AM21" s="101"/>
      <c r="AN21" s="101"/>
      <c r="AO21" s="101"/>
      <c r="AP21" s="102"/>
      <c r="AQ21" s="99">
        <f t="shared" si="7"/>
        <v>44789</v>
      </c>
      <c r="AR21" s="103"/>
      <c r="AS21" s="101"/>
      <c r="AT21" s="101"/>
      <c r="AU21" s="101"/>
      <c r="AV21" s="102"/>
      <c r="AW21" s="99">
        <f t="shared" si="8"/>
        <v>44820</v>
      </c>
      <c r="AX21" s="103"/>
      <c r="AY21" s="101"/>
      <c r="AZ21" s="101"/>
      <c r="BA21" s="101"/>
      <c r="BB21" s="102"/>
      <c r="BC21" s="99">
        <f t="shared" si="9"/>
        <v>44850</v>
      </c>
      <c r="BD21" s="103"/>
      <c r="BE21" s="101"/>
      <c r="BF21" s="101"/>
      <c r="BG21" s="101"/>
      <c r="BH21" s="102"/>
      <c r="BI21" s="99">
        <f t="shared" si="10"/>
        <v>44881</v>
      </c>
      <c r="BJ21" s="103"/>
      <c r="BK21" s="101"/>
      <c r="BL21" s="101"/>
      <c r="BM21" s="101"/>
      <c r="BN21" s="102"/>
      <c r="BO21" s="99">
        <f t="shared" si="11"/>
        <v>44911</v>
      </c>
      <c r="BP21" s="103"/>
      <c r="BQ21" s="101"/>
      <c r="BR21" s="101"/>
      <c r="BS21" s="101"/>
      <c r="BT21" s="104"/>
    </row>
    <row r="22" spans="1:74" x14ac:dyDescent="0.25">
      <c r="A22" s="99">
        <f t="shared" si="0"/>
        <v>44578</v>
      </c>
      <c r="B22" s="103"/>
      <c r="C22" s="101"/>
      <c r="D22" s="101"/>
      <c r="E22" s="101"/>
      <c r="F22" s="102"/>
      <c r="G22" s="99">
        <f t="shared" si="1"/>
        <v>44609</v>
      </c>
      <c r="H22" s="103"/>
      <c r="I22" s="101"/>
      <c r="J22" s="101"/>
      <c r="K22" s="101"/>
      <c r="L22" s="102"/>
      <c r="M22" s="99">
        <f t="shared" si="2"/>
        <v>44637</v>
      </c>
      <c r="N22" s="103"/>
      <c r="O22" s="101"/>
      <c r="P22" s="101"/>
      <c r="Q22" s="101"/>
      <c r="R22" s="102"/>
      <c r="S22" s="99">
        <f t="shared" si="3"/>
        <v>44668</v>
      </c>
      <c r="T22" s="103"/>
      <c r="U22" s="101"/>
      <c r="V22" s="101"/>
      <c r="W22" s="101"/>
      <c r="X22" s="102"/>
      <c r="Y22" s="99">
        <f t="shared" si="4"/>
        <v>44698</v>
      </c>
      <c r="Z22" s="103"/>
      <c r="AA22" s="101"/>
      <c r="AB22" s="101"/>
      <c r="AC22" s="101"/>
      <c r="AD22" s="102"/>
      <c r="AE22" s="99">
        <f t="shared" si="5"/>
        <v>44729</v>
      </c>
      <c r="AF22" s="103"/>
      <c r="AG22" s="101"/>
      <c r="AH22" s="101"/>
      <c r="AI22" s="101"/>
      <c r="AJ22" s="102"/>
      <c r="AK22" s="99">
        <f t="shared" si="6"/>
        <v>44759</v>
      </c>
      <c r="AL22" s="103"/>
      <c r="AM22" s="101"/>
      <c r="AN22" s="101"/>
      <c r="AO22" s="101"/>
      <c r="AP22" s="102"/>
      <c r="AQ22" s="99">
        <f t="shared" si="7"/>
        <v>44790</v>
      </c>
      <c r="AR22" s="103"/>
      <c r="AS22" s="101"/>
      <c r="AT22" s="101"/>
      <c r="AU22" s="101"/>
      <c r="AV22" s="102"/>
      <c r="AW22" s="99">
        <f t="shared" si="8"/>
        <v>44821</v>
      </c>
      <c r="AX22" s="103"/>
      <c r="AY22" s="101"/>
      <c r="AZ22" s="101"/>
      <c r="BA22" s="101"/>
      <c r="BB22" s="102"/>
      <c r="BC22" s="99">
        <f t="shared" si="9"/>
        <v>44851</v>
      </c>
      <c r="BD22" s="103"/>
      <c r="BE22" s="101"/>
      <c r="BF22" s="101"/>
      <c r="BG22" s="101"/>
      <c r="BH22" s="102"/>
      <c r="BI22" s="99">
        <f t="shared" si="10"/>
        <v>44882</v>
      </c>
      <c r="BJ22" s="103"/>
      <c r="BK22" s="101"/>
      <c r="BL22" s="101"/>
      <c r="BM22" s="101"/>
      <c r="BN22" s="102"/>
      <c r="BO22" s="99">
        <f t="shared" si="11"/>
        <v>44912</v>
      </c>
      <c r="BP22" s="103"/>
      <c r="BQ22" s="101"/>
      <c r="BR22" s="101"/>
      <c r="BS22" s="101"/>
      <c r="BT22" s="104"/>
    </row>
    <row r="23" spans="1:74" x14ac:dyDescent="0.25">
      <c r="A23" s="99">
        <f t="shared" si="0"/>
        <v>44579</v>
      </c>
      <c r="B23" s="103"/>
      <c r="C23" s="101"/>
      <c r="D23" s="101"/>
      <c r="E23" s="101"/>
      <c r="F23" s="102"/>
      <c r="G23" s="99">
        <f t="shared" si="1"/>
        <v>44610</v>
      </c>
      <c r="H23" s="103"/>
      <c r="I23" s="101"/>
      <c r="J23" s="101"/>
      <c r="K23" s="101"/>
      <c r="L23" s="102"/>
      <c r="M23" s="99">
        <f t="shared" si="2"/>
        <v>44638</v>
      </c>
      <c r="N23" s="103"/>
      <c r="O23" s="101"/>
      <c r="P23" s="101"/>
      <c r="Q23" s="101"/>
      <c r="R23" s="102"/>
      <c r="S23" s="99">
        <f t="shared" si="3"/>
        <v>44669</v>
      </c>
      <c r="T23" s="103"/>
      <c r="U23" s="101"/>
      <c r="V23" s="101"/>
      <c r="W23" s="101"/>
      <c r="X23" s="102"/>
      <c r="Y23" s="99">
        <f t="shared" si="4"/>
        <v>44699</v>
      </c>
      <c r="Z23" s="103"/>
      <c r="AA23" s="101"/>
      <c r="AB23" s="101"/>
      <c r="AC23" s="101"/>
      <c r="AD23" s="102"/>
      <c r="AE23" s="99">
        <f t="shared" si="5"/>
        <v>44730</v>
      </c>
      <c r="AF23" s="103"/>
      <c r="AG23" s="101"/>
      <c r="AH23" s="101"/>
      <c r="AI23" s="101"/>
      <c r="AJ23" s="102"/>
      <c r="AK23" s="99">
        <f t="shared" si="6"/>
        <v>44760</v>
      </c>
      <c r="AL23" s="103"/>
      <c r="AM23" s="101"/>
      <c r="AN23" s="101"/>
      <c r="AO23" s="101"/>
      <c r="AP23" s="102"/>
      <c r="AQ23" s="99">
        <f t="shared" si="7"/>
        <v>44791</v>
      </c>
      <c r="AR23" s="103"/>
      <c r="AS23" s="101"/>
      <c r="AT23" s="101"/>
      <c r="AU23" s="101"/>
      <c r="AV23" s="102"/>
      <c r="AW23" s="99">
        <f t="shared" si="8"/>
        <v>44822</v>
      </c>
      <c r="AX23" s="103"/>
      <c r="AY23" s="101"/>
      <c r="AZ23" s="101"/>
      <c r="BA23" s="101"/>
      <c r="BB23" s="102"/>
      <c r="BC23" s="99">
        <f t="shared" si="9"/>
        <v>44852</v>
      </c>
      <c r="BD23" s="103"/>
      <c r="BE23" s="101"/>
      <c r="BF23" s="101"/>
      <c r="BG23" s="101"/>
      <c r="BH23" s="102"/>
      <c r="BI23" s="99">
        <f t="shared" si="10"/>
        <v>44883</v>
      </c>
      <c r="BJ23" s="103"/>
      <c r="BK23" s="101"/>
      <c r="BL23" s="101"/>
      <c r="BM23" s="101"/>
      <c r="BN23" s="102"/>
      <c r="BO23" s="99">
        <f t="shared" si="11"/>
        <v>44913</v>
      </c>
      <c r="BP23" s="103"/>
      <c r="BQ23" s="101"/>
      <c r="BR23" s="101"/>
      <c r="BS23" s="101"/>
      <c r="BT23" s="104"/>
    </row>
    <row r="24" spans="1:74" x14ac:dyDescent="0.25">
      <c r="A24" s="99">
        <f t="shared" si="0"/>
        <v>44580</v>
      </c>
      <c r="B24" s="103"/>
      <c r="C24" s="101"/>
      <c r="D24" s="101"/>
      <c r="E24" s="101"/>
      <c r="F24" s="102"/>
      <c r="G24" s="99">
        <f t="shared" si="1"/>
        <v>44611</v>
      </c>
      <c r="H24" s="103"/>
      <c r="I24" s="101"/>
      <c r="J24" s="101"/>
      <c r="K24" s="101"/>
      <c r="L24" s="102"/>
      <c r="M24" s="99">
        <f t="shared" si="2"/>
        <v>44639</v>
      </c>
      <c r="N24" s="103"/>
      <c r="O24" s="101"/>
      <c r="P24" s="101"/>
      <c r="Q24" s="101"/>
      <c r="R24" s="102"/>
      <c r="S24" s="99">
        <f t="shared" si="3"/>
        <v>44670</v>
      </c>
      <c r="T24" s="103"/>
      <c r="U24" s="101"/>
      <c r="V24" s="101"/>
      <c r="W24" s="101"/>
      <c r="X24" s="102"/>
      <c r="Y24" s="99">
        <f t="shared" si="4"/>
        <v>44700</v>
      </c>
      <c r="Z24" s="103"/>
      <c r="AA24" s="101"/>
      <c r="AB24" s="101"/>
      <c r="AC24" s="101"/>
      <c r="AD24" s="102"/>
      <c r="AE24" s="99">
        <f t="shared" si="5"/>
        <v>44731</v>
      </c>
      <c r="AF24" s="103"/>
      <c r="AG24" s="101"/>
      <c r="AH24" s="101"/>
      <c r="AI24" s="101"/>
      <c r="AJ24" s="102"/>
      <c r="AK24" s="99">
        <f t="shared" si="6"/>
        <v>44761</v>
      </c>
      <c r="AL24" s="103"/>
      <c r="AM24" s="101"/>
      <c r="AN24" s="101"/>
      <c r="AO24" s="101"/>
      <c r="AP24" s="102"/>
      <c r="AQ24" s="99">
        <f t="shared" si="7"/>
        <v>44792</v>
      </c>
      <c r="AR24" s="103"/>
      <c r="AS24" s="101"/>
      <c r="AT24" s="101"/>
      <c r="AU24" s="101"/>
      <c r="AV24" s="102"/>
      <c r="AW24" s="99">
        <f t="shared" si="8"/>
        <v>44823</v>
      </c>
      <c r="AX24" s="103"/>
      <c r="AY24" s="101"/>
      <c r="AZ24" s="101"/>
      <c r="BA24" s="101"/>
      <c r="BB24" s="102"/>
      <c r="BC24" s="99">
        <f t="shared" si="9"/>
        <v>44853</v>
      </c>
      <c r="BD24" s="103"/>
      <c r="BE24" s="101"/>
      <c r="BF24" s="101"/>
      <c r="BG24" s="101"/>
      <c r="BH24" s="102"/>
      <c r="BI24" s="99">
        <f t="shared" si="10"/>
        <v>44884</v>
      </c>
      <c r="BJ24" s="103"/>
      <c r="BK24" s="101"/>
      <c r="BL24" s="101"/>
      <c r="BM24" s="101"/>
      <c r="BN24" s="102"/>
      <c r="BO24" s="99">
        <f t="shared" si="11"/>
        <v>44914</v>
      </c>
      <c r="BP24" s="103"/>
      <c r="BQ24" s="101"/>
      <c r="BR24" s="101"/>
      <c r="BS24" s="101"/>
      <c r="BT24" s="104"/>
    </row>
    <row r="25" spans="1:74" x14ac:dyDescent="0.25">
      <c r="A25" s="99">
        <f t="shared" si="0"/>
        <v>44581</v>
      </c>
      <c r="B25" s="103"/>
      <c r="C25" s="101"/>
      <c r="D25" s="101"/>
      <c r="E25" s="101"/>
      <c r="F25" s="102"/>
      <c r="G25" s="99">
        <f t="shared" si="1"/>
        <v>44612</v>
      </c>
      <c r="H25" s="103"/>
      <c r="I25" s="101"/>
      <c r="J25" s="101"/>
      <c r="K25" s="101"/>
      <c r="L25" s="102"/>
      <c r="M25" s="99">
        <f t="shared" si="2"/>
        <v>44640</v>
      </c>
      <c r="N25" s="103"/>
      <c r="O25" s="101"/>
      <c r="P25" s="101"/>
      <c r="Q25" s="101"/>
      <c r="R25" s="102"/>
      <c r="S25" s="99">
        <f t="shared" si="3"/>
        <v>44671</v>
      </c>
      <c r="T25" s="103"/>
      <c r="U25" s="101"/>
      <c r="V25" s="101"/>
      <c r="W25" s="101"/>
      <c r="X25" s="102"/>
      <c r="Y25" s="99">
        <f t="shared" si="4"/>
        <v>44701</v>
      </c>
      <c r="Z25" s="103"/>
      <c r="AA25" s="101"/>
      <c r="AB25" s="101"/>
      <c r="AC25" s="101"/>
      <c r="AD25" s="102"/>
      <c r="AE25" s="99">
        <f t="shared" si="5"/>
        <v>44732</v>
      </c>
      <c r="AF25" s="103"/>
      <c r="AG25" s="101"/>
      <c r="AH25" s="101"/>
      <c r="AI25" s="101"/>
      <c r="AJ25" s="102"/>
      <c r="AK25" s="99">
        <f t="shared" si="6"/>
        <v>44762</v>
      </c>
      <c r="AL25" s="103"/>
      <c r="AM25" s="101"/>
      <c r="AN25" s="101"/>
      <c r="AO25" s="101"/>
      <c r="AP25" s="102"/>
      <c r="AQ25" s="99">
        <f t="shared" si="7"/>
        <v>44793</v>
      </c>
      <c r="AR25" s="103"/>
      <c r="AS25" s="101"/>
      <c r="AT25" s="101"/>
      <c r="AU25" s="101"/>
      <c r="AV25" s="102"/>
      <c r="AW25" s="99">
        <f t="shared" si="8"/>
        <v>44824</v>
      </c>
      <c r="AX25" s="103"/>
      <c r="AY25" s="101"/>
      <c r="AZ25" s="101"/>
      <c r="BA25" s="101"/>
      <c r="BB25" s="102"/>
      <c r="BC25" s="99">
        <f t="shared" si="9"/>
        <v>44854</v>
      </c>
      <c r="BD25" s="103"/>
      <c r="BE25" s="101"/>
      <c r="BF25" s="101"/>
      <c r="BG25" s="101"/>
      <c r="BH25" s="102"/>
      <c r="BI25" s="99">
        <f t="shared" si="10"/>
        <v>44885</v>
      </c>
      <c r="BJ25" s="103"/>
      <c r="BK25" s="101"/>
      <c r="BL25" s="101"/>
      <c r="BM25" s="101"/>
      <c r="BN25" s="102"/>
      <c r="BO25" s="99">
        <f t="shared" si="11"/>
        <v>44915</v>
      </c>
      <c r="BP25" s="103"/>
      <c r="BQ25" s="101"/>
      <c r="BR25" s="101"/>
      <c r="BS25" s="101"/>
      <c r="BT25" s="104"/>
    </row>
    <row r="26" spans="1:74" x14ac:dyDescent="0.25">
      <c r="A26" s="99">
        <f t="shared" si="0"/>
        <v>44582</v>
      </c>
      <c r="B26" s="103"/>
      <c r="C26" s="101"/>
      <c r="D26" s="101"/>
      <c r="E26" s="101"/>
      <c r="F26" s="102"/>
      <c r="G26" s="99">
        <f t="shared" si="1"/>
        <v>44613</v>
      </c>
      <c r="H26" s="103"/>
      <c r="I26" s="101"/>
      <c r="J26" s="101"/>
      <c r="K26" s="101"/>
      <c r="L26" s="102"/>
      <c r="M26" s="99">
        <f t="shared" si="2"/>
        <v>44641</v>
      </c>
      <c r="N26" s="103"/>
      <c r="O26" s="101"/>
      <c r="P26" s="101"/>
      <c r="Q26" s="101"/>
      <c r="R26" s="102"/>
      <c r="S26" s="99">
        <f t="shared" si="3"/>
        <v>44672</v>
      </c>
      <c r="T26" s="103"/>
      <c r="U26" s="101"/>
      <c r="V26" s="101"/>
      <c r="W26" s="101"/>
      <c r="X26" s="102"/>
      <c r="Y26" s="99">
        <f t="shared" si="4"/>
        <v>44702</v>
      </c>
      <c r="Z26" s="103"/>
      <c r="AA26" s="101"/>
      <c r="AB26" s="101"/>
      <c r="AC26" s="101"/>
      <c r="AD26" s="102"/>
      <c r="AE26" s="99">
        <f t="shared" si="5"/>
        <v>44733</v>
      </c>
      <c r="AF26" s="103"/>
      <c r="AG26" s="101"/>
      <c r="AH26" s="101"/>
      <c r="AI26" s="101"/>
      <c r="AJ26" s="102"/>
      <c r="AK26" s="99">
        <f t="shared" si="6"/>
        <v>44763</v>
      </c>
      <c r="AL26" s="103"/>
      <c r="AM26" s="101"/>
      <c r="AN26" s="101"/>
      <c r="AO26" s="101"/>
      <c r="AP26" s="102"/>
      <c r="AQ26" s="99">
        <f t="shared" si="7"/>
        <v>44794</v>
      </c>
      <c r="AR26" s="103"/>
      <c r="AS26" s="101"/>
      <c r="AT26" s="101"/>
      <c r="AU26" s="101"/>
      <c r="AV26" s="102"/>
      <c r="AW26" s="99">
        <f t="shared" si="8"/>
        <v>44825</v>
      </c>
      <c r="AX26" s="103"/>
      <c r="AY26" s="101"/>
      <c r="AZ26" s="101"/>
      <c r="BA26" s="101"/>
      <c r="BB26" s="102"/>
      <c r="BC26" s="99">
        <f t="shared" si="9"/>
        <v>44855</v>
      </c>
      <c r="BD26" s="103"/>
      <c r="BE26" s="101"/>
      <c r="BF26" s="101"/>
      <c r="BG26" s="101"/>
      <c r="BH26" s="102"/>
      <c r="BI26" s="99">
        <f t="shared" si="10"/>
        <v>44886</v>
      </c>
      <c r="BJ26" s="103"/>
      <c r="BK26" s="101"/>
      <c r="BL26" s="101"/>
      <c r="BM26" s="101"/>
      <c r="BN26" s="102"/>
      <c r="BO26" s="99">
        <f t="shared" si="11"/>
        <v>44916</v>
      </c>
      <c r="BP26" s="103"/>
      <c r="BQ26" s="101"/>
      <c r="BR26" s="101"/>
      <c r="BS26" s="101"/>
      <c r="BT26" s="104"/>
    </row>
    <row r="27" spans="1:74" x14ac:dyDescent="0.25">
      <c r="A27" s="99">
        <f t="shared" si="0"/>
        <v>44583</v>
      </c>
      <c r="B27" s="103"/>
      <c r="C27" s="101"/>
      <c r="D27" s="101"/>
      <c r="E27" s="101"/>
      <c r="F27" s="102"/>
      <c r="G27" s="99">
        <f t="shared" si="1"/>
        <v>44614</v>
      </c>
      <c r="H27" s="103"/>
      <c r="I27" s="101"/>
      <c r="J27" s="101"/>
      <c r="K27" s="101"/>
      <c r="L27" s="102"/>
      <c r="M27" s="99">
        <f t="shared" si="2"/>
        <v>44642</v>
      </c>
      <c r="N27" s="103"/>
      <c r="O27" s="101"/>
      <c r="P27" s="101"/>
      <c r="Q27" s="101"/>
      <c r="R27" s="102"/>
      <c r="S27" s="99">
        <f t="shared" si="3"/>
        <v>44673</v>
      </c>
      <c r="T27" s="103"/>
      <c r="U27" s="101"/>
      <c r="V27" s="101"/>
      <c r="W27" s="101"/>
      <c r="X27" s="102"/>
      <c r="Y27" s="99">
        <f t="shared" si="4"/>
        <v>44703</v>
      </c>
      <c r="Z27" s="103"/>
      <c r="AA27" s="101"/>
      <c r="AB27" s="101"/>
      <c r="AC27" s="101"/>
      <c r="AD27" s="102"/>
      <c r="AE27" s="99">
        <f t="shared" si="5"/>
        <v>44734</v>
      </c>
      <c r="AF27" s="103"/>
      <c r="AG27" s="101"/>
      <c r="AH27" s="101"/>
      <c r="AI27" s="101"/>
      <c r="AJ27" s="102"/>
      <c r="AK27" s="99">
        <f t="shared" si="6"/>
        <v>44764</v>
      </c>
      <c r="AL27" s="103"/>
      <c r="AM27" s="101"/>
      <c r="AN27" s="101"/>
      <c r="AO27" s="101"/>
      <c r="AP27" s="102"/>
      <c r="AQ27" s="99">
        <f t="shared" si="7"/>
        <v>44795</v>
      </c>
      <c r="AR27" s="103"/>
      <c r="AS27" s="101"/>
      <c r="AT27" s="101"/>
      <c r="AU27" s="101"/>
      <c r="AV27" s="102"/>
      <c r="AW27" s="99">
        <f t="shared" si="8"/>
        <v>44826</v>
      </c>
      <c r="AX27" s="103"/>
      <c r="AY27" s="101"/>
      <c r="AZ27" s="101"/>
      <c r="BA27" s="101"/>
      <c r="BB27" s="102"/>
      <c r="BC27" s="99">
        <f t="shared" si="9"/>
        <v>44856</v>
      </c>
      <c r="BD27" s="103"/>
      <c r="BE27" s="101"/>
      <c r="BF27" s="101"/>
      <c r="BG27" s="101"/>
      <c r="BH27" s="102"/>
      <c r="BI27" s="99">
        <f t="shared" si="10"/>
        <v>44887</v>
      </c>
      <c r="BJ27" s="103"/>
      <c r="BK27" s="101"/>
      <c r="BL27" s="101"/>
      <c r="BM27" s="101"/>
      <c r="BN27" s="102"/>
      <c r="BO27" s="99">
        <f t="shared" si="11"/>
        <v>44917</v>
      </c>
      <c r="BP27" s="103"/>
      <c r="BQ27" s="101"/>
      <c r="BR27" s="101"/>
      <c r="BS27" s="101"/>
      <c r="BT27" s="104"/>
    </row>
    <row r="28" spans="1:74" x14ac:dyDescent="0.25">
      <c r="A28" s="99">
        <f t="shared" si="0"/>
        <v>44584</v>
      </c>
      <c r="B28" s="103"/>
      <c r="C28" s="101"/>
      <c r="D28" s="101"/>
      <c r="E28" s="101"/>
      <c r="F28" s="102"/>
      <c r="G28" s="99">
        <f t="shared" si="1"/>
        <v>44615</v>
      </c>
      <c r="H28" s="103"/>
      <c r="I28" s="101"/>
      <c r="J28" s="101"/>
      <c r="K28" s="101"/>
      <c r="L28" s="102"/>
      <c r="M28" s="99">
        <f t="shared" si="2"/>
        <v>44643</v>
      </c>
      <c r="N28" s="103"/>
      <c r="O28" s="101"/>
      <c r="P28" s="101"/>
      <c r="Q28" s="101"/>
      <c r="R28" s="102"/>
      <c r="S28" s="99">
        <f t="shared" si="3"/>
        <v>44674</v>
      </c>
      <c r="T28" s="103"/>
      <c r="U28" s="101"/>
      <c r="V28" s="101"/>
      <c r="W28" s="101"/>
      <c r="X28" s="102"/>
      <c r="Y28" s="99">
        <f t="shared" si="4"/>
        <v>44704</v>
      </c>
      <c r="Z28" s="103"/>
      <c r="AA28" s="101"/>
      <c r="AB28" s="101"/>
      <c r="AC28" s="101"/>
      <c r="AD28" s="102"/>
      <c r="AE28" s="99">
        <f t="shared" si="5"/>
        <v>44735</v>
      </c>
      <c r="AF28" s="103"/>
      <c r="AG28" s="101"/>
      <c r="AH28" s="101"/>
      <c r="AI28" s="101"/>
      <c r="AJ28" s="102"/>
      <c r="AK28" s="99">
        <f t="shared" si="6"/>
        <v>44765</v>
      </c>
      <c r="AL28" s="103"/>
      <c r="AM28" s="101"/>
      <c r="AN28" s="101"/>
      <c r="AO28" s="101"/>
      <c r="AP28" s="102"/>
      <c r="AQ28" s="99">
        <f t="shared" si="7"/>
        <v>44796</v>
      </c>
      <c r="AR28" s="103"/>
      <c r="AS28" s="101"/>
      <c r="AT28" s="101"/>
      <c r="AU28" s="101"/>
      <c r="AV28" s="102"/>
      <c r="AW28" s="99">
        <f t="shared" si="8"/>
        <v>44827</v>
      </c>
      <c r="AX28" s="103"/>
      <c r="AY28" s="101"/>
      <c r="AZ28" s="101"/>
      <c r="BA28" s="101"/>
      <c r="BB28" s="102"/>
      <c r="BC28" s="99">
        <f t="shared" si="9"/>
        <v>44857</v>
      </c>
      <c r="BD28" s="103"/>
      <c r="BE28" s="101"/>
      <c r="BF28" s="101"/>
      <c r="BG28" s="101"/>
      <c r="BH28" s="102"/>
      <c r="BI28" s="99">
        <f t="shared" si="10"/>
        <v>44888</v>
      </c>
      <c r="BJ28" s="103"/>
      <c r="BK28" s="101"/>
      <c r="BL28" s="101"/>
      <c r="BM28" s="101"/>
      <c r="BN28" s="102"/>
      <c r="BO28" s="99">
        <f t="shared" si="11"/>
        <v>44918</v>
      </c>
      <c r="BP28" s="103"/>
      <c r="BQ28" s="101"/>
      <c r="BR28" s="101"/>
      <c r="BS28" s="101"/>
      <c r="BT28" s="104"/>
    </row>
    <row r="29" spans="1:74" x14ac:dyDescent="0.25">
      <c r="A29" s="99">
        <f t="shared" si="0"/>
        <v>44585</v>
      </c>
      <c r="B29" s="103"/>
      <c r="C29" s="101"/>
      <c r="D29" s="101"/>
      <c r="E29" s="101"/>
      <c r="F29" s="102"/>
      <c r="G29" s="99">
        <f t="shared" si="1"/>
        <v>44616</v>
      </c>
      <c r="H29" s="103"/>
      <c r="I29" s="101"/>
      <c r="J29" s="101"/>
      <c r="K29" s="101"/>
      <c r="L29" s="102"/>
      <c r="M29" s="99">
        <f t="shared" si="2"/>
        <v>44644</v>
      </c>
      <c r="N29" s="103"/>
      <c r="O29" s="101"/>
      <c r="P29" s="101"/>
      <c r="Q29" s="101"/>
      <c r="R29" s="102"/>
      <c r="S29" s="99">
        <f t="shared" si="3"/>
        <v>44675</v>
      </c>
      <c r="T29" s="103"/>
      <c r="U29" s="101"/>
      <c r="V29" s="101"/>
      <c r="W29" s="101"/>
      <c r="X29" s="102"/>
      <c r="Y29" s="99">
        <f t="shared" si="4"/>
        <v>44705</v>
      </c>
      <c r="Z29" s="103"/>
      <c r="AA29" s="101"/>
      <c r="AB29" s="101"/>
      <c r="AC29" s="101"/>
      <c r="AD29" s="102"/>
      <c r="AE29" s="99">
        <f t="shared" si="5"/>
        <v>44736</v>
      </c>
      <c r="AF29" s="103"/>
      <c r="AG29" s="101"/>
      <c r="AH29" s="101"/>
      <c r="AI29" s="101"/>
      <c r="AJ29" s="102"/>
      <c r="AK29" s="99">
        <f t="shared" si="6"/>
        <v>44766</v>
      </c>
      <c r="AL29" s="103"/>
      <c r="AM29" s="101"/>
      <c r="AN29" s="101"/>
      <c r="AO29" s="101"/>
      <c r="AP29" s="102"/>
      <c r="AQ29" s="99">
        <f t="shared" si="7"/>
        <v>44797</v>
      </c>
      <c r="AR29" s="103"/>
      <c r="AS29" s="101"/>
      <c r="AT29" s="101"/>
      <c r="AU29" s="101"/>
      <c r="AV29" s="102"/>
      <c r="AW29" s="99">
        <f t="shared" si="8"/>
        <v>44828</v>
      </c>
      <c r="AX29" s="103"/>
      <c r="AY29" s="101"/>
      <c r="AZ29" s="101"/>
      <c r="BA29" s="101"/>
      <c r="BB29" s="102"/>
      <c r="BC29" s="99">
        <f t="shared" si="9"/>
        <v>44858</v>
      </c>
      <c r="BD29" s="103"/>
      <c r="BE29" s="101"/>
      <c r="BF29" s="101"/>
      <c r="BG29" s="101"/>
      <c r="BH29" s="102"/>
      <c r="BI29" s="99">
        <f t="shared" si="10"/>
        <v>44889</v>
      </c>
      <c r="BJ29" s="103"/>
      <c r="BK29" s="101"/>
      <c r="BL29" s="101"/>
      <c r="BM29" s="101"/>
      <c r="BN29" s="102"/>
      <c r="BO29" s="99">
        <f t="shared" si="11"/>
        <v>44919</v>
      </c>
      <c r="BP29" s="103"/>
      <c r="BQ29" s="101"/>
      <c r="BR29" s="101"/>
      <c r="BS29" s="101"/>
      <c r="BT29" s="104"/>
    </row>
    <row r="30" spans="1:74" x14ac:dyDescent="0.25">
      <c r="A30" s="99">
        <f t="shared" si="0"/>
        <v>44586</v>
      </c>
      <c r="B30" s="103"/>
      <c r="C30" s="101"/>
      <c r="D30" s="101"/>
      <c r="E30" s="101"/>
      <c r="F30" s="102"/>
      <c r="G30" s="99">
        <f t="shared" si="1"/>
        <v>44617</v>
      </c>
      <c r="H30" s="103"/>
      <c r="I30" s="101"/>
      <c r="J30" s="101"/>
      <c r="K30" s="101"/>
      <c r="L30" s="102"/>
      <c r="M30" s="99">
        <f t="shared" si="2"/>
        <v>44645</v>
      </c>
      <c r="N30" s="103"/>
      <c r="O30" s="101"/>
      <c r="P30" s="101"/>
      <c r="Q30" s="101"/>
      <c r="R30" s="102"/>
      <c r="S30" s="99">
        <f t="shared" si="3"/>
        <v>44676</v>
      </c>
      <c r="T30" s="103"/>
      <c r="U30" s="101"/>
      <c r="V30" s="101"/>
      <c r="W30" s="101"/>
      <c r="X30" s="102"/>
      <c r="Y30" s="99">
        <f t="shared" si="4"/>
        <v>44706</v>
      </c>
      <c r="Z30" s="103"/>
      <c r="AA30" s="101"/>
      <c r="AB30" s="101"/>
      <c r="AC30" s="101"/>
      <c r="AD30" s="102"/>
      <c r="AE30" s="99">
        <f t="shared" si="5"/>
        <v>44737</v>
      </c>
      <c r="AF30" s="103"/>
      <c r="AG30" s="101"/>
      <c r="AH30" s="101"/>
      <c r="AI30" s="101"/>
      <c r="AJ30" s="102"/>
      <c r="AK30" s="99">
        <f t="shared" si="6"/>
        <v>44767</v>
      </c>
      <c r="AL30" s="103"/>
      <c r="AM30" s="101"/>
      <c r="AN30" s="101"/>
      <c r="AO30" s="101"/>
      <c r="AP30" s="102"/>
      <c r="AQ30" s="99">
        <f t="shared" si="7"/>
        <v>44798</v>
      </c>
      <c r="AR30" s="103"/>
      <c r="AS30" s="101"/>
      <c r="AT30" s="101"/>
      <c r="AU30" s="101"/>
      <c r="AV30" s="102"/>
      <c r="AW30" s="99">
        <f t="shared" si="8"/>
        <v>44829</v>
      </c>
      <c r="AX30" s="103"/>
      <c r="AY30" s="101"/>
      <c r="AZ30" s="101"/>
      <c r="BA30" s="101"/>
      <c r="BB30" s="102"/>
      <c r="BC30" s="99">
        <f t="shared" si="9"/>
        <v>44859</v>
      </c>
      <c r="BD30" s="103"/>
      <c r="BE30" s="101"/>
      <c r="BF30" s="101"/>
      <c r="BG30" s="101"/>
      <c r="BH30" s="102"/>
      <c r="BI30" s="99">
        <f t="shared" si="10"/>
        <v>44890</v>
      </c>
      <c r="BJ30" s="103"/>
      <c r="BK30" s="101"/>
      <c r="BL30" s="101"/>
      <c r="BM30" s="101"/>
      <c r="BN30" s="102"/>
      <c r="BO30" s="99">
        <f t="shared" si="11"/>
        <v>44920</v>
      </c>
      <c r="BP30" s="103"/>
      <c r="BQ30" s="101"/>
      <c r="BR30" s="101"/>
      <c r="BS30" s="101"/>
      <c r="BT30" s="104"/>
    </row>
    <row r="31" spans="1:74" x14ac:dyDescent="0.25">
      <c r="A31" s="99">
        <f t="shared" si="0"/>
        <v>44587</v>
      </c>
      <c r="B31" s="103"/>
      <c r="C31" s="101"/>
      <c r="D31" s="101"/>
      <c r="E31" s="101"/>
      <c r="F31" s="102"/>
      <c r="G31" s="99">
        <f t="shared" si="1"/>
        <v>44618</v>
      </c>
      <c r="H31" s="103"/>
      <c r="I31" s="101"/>
      <c r="J31" s="101"/>
      <c r="K31" s="101"/>
      <c r="L31" s="102"/>
      <c r="M31" s="99">
        <f t="shared" si="2"/>
        <v>44646</v>
      </c>
      <c r="N31" s="103"/>
      <c r="O31" s="101"/>
      <c r="P31" s="101"/>
      <c r="Q31" s="101"/>
      <c r="R31" s="102"/>
      <c r="S31" s="99">
        <f t="shared" si="3"/>
        <v>44677</v>
      </c>
      <c r="T31" s="103"/>
      <c r="U31" s="101"/>
      <c r="V31" s="101"/>
      <c r="W31" s="101"/>
      <c r="X31" s="102"/>
      <c r="Y31" s="99">
        <f t="shared" si="4"/>
        <v>44707</v>
      </c>
      <c r="Z31" s="103"/>
      <c r="AA31" s="101"/>
      <c r="AB31" s="101"/>
      <c r="AC31" s="101"/>
      <c r="AD31" s="102"/>
      <c r="AE31" s="99">
        <f t="shared" si="5"/>
        <v>44738</v>
      </c>
      <c r="AF31" s="103"/>
      <c r="AG31" s="101"/>
      <c r="AH31" s="101"/>
      <c r="AI31" s="101"/>
      <c r="AJ31" s="102"/>
      <c r="AK31" s="99">
        <f t="shared" si="6"/>
        <v>44768</v>
      </c>
      <c r="AL31" s="103"/>
      <c r="AM31" s="101"/>
      <c r="AN31" s="101"/>
      <c r="AO31" s="101"/>
      <c r="AP31" s="102"/>
      <c r="AQ31" s="99">
        <f t="shared" si="7"/>
        <v>44799</v>
      </c>
      <c r="AR31" s="103"/>
      <c r="AS31" s="101"/>
      <c r="AT31" s="101"/>
      <c r="AU31" s="101"/>
      <c r="AV31" s="102"/>
      <c r="AW31" s="99">
        <f t="shared" si="8"/>
        <v>44830</v>
      </c>
      <c r="AX31" s="103"/>
      <c r="AY31" s="101"/>
      <c r="AZ31" s="101"/>
      <c r="BA31" s="101"/>
      <c r="BB31" s="102"/>
      <c r="BC31" s="99">
        <f t="shared" si="9"/>
        <v>44860</v>
      </c>
      <c r="BD31" s="103"/>
      <c r="BE31" s="101"/>
      <c r="BF31" s="101"/>
      <c r="BG31" s="101"/>
      <c r="BH31" s="102"/>
      <c r="BI31" s="99">
        <f t="shared" si="10"/>
        <v>44891</v>
      </c>
      <c r="BJ31" s="103"/>
      <c r="BK31" s="101"/>
      <c r="BL31" s="101"/>
      <c r="BM31" s="101"/>
      <c r="BN31" s="102"/>
      <c r="BO31" s="99">
        <f t="shared" si="11"/>
        <v>44921</v>
      </c>
      <c r="BP31" s="103"/>
      <c r="BQ31" s="101"/>
      <c r="BR31" s="101"/>
      <c r="BS31" s="101"/>
      <c r="BT31" s="104"/>
    </row>
    <row r="32" spans="1:74" x14ac:dyDescent="0.25">
      <c r="A32" s="99">
        <f t="shared" si="0"/>
        <v>44588</v>
      </c>
      <c r="B32" s="103"/>
      <c r="C32" s="101"/>
      <c r="D32" s="101"/>
      <c r="E32" s="101"/>
      <c r="F32" s="102"/>
      <c r="G32" s="99">
        <f t="shared" si="1"/>
        <v>44619</v>
      </c>
      <c r="H32" s="103"/>
      <c r="I32" s="101"/>
      <c r="J32" s="101"/>
      <c r="K32" s="101"/>
      <c r="L32" s="102"/>
      <c r="M32" s="99">
        <f t="shared" si="2"/>
        <v>44647</v>
      </c>
      <c r="N32" s="103"/>
      <c r="O32" s="101"/>
      <c r="P32" s="101"/>
      <c r="Q32" s="101"/>
      <c r="R32" s="102"/>
      <c r="S32" s="99">
        <f t="shared" si="3"/>
        <v>44678</v>
      </c>
      <c r="T32" s="103"/>
      <c r="U32" s="101"/>
      <c r="V32" s="101"/>
      <c r="W32" s="101"/>
      <c r="X32" s="102"/>
      <c r="Y32" s="99">
        <f t="shared" si="4"/>
        <v>44708</v>
      </c>
      <c r="Z32" s="103"/>
      <c r="AA32" s="101"/>
      <c r="AB32" s="101"/>
      <c r="AC32" s="101"/>
      <c r="AD32" s="102"/>
      <c r="AE32" s="99">
        <f t="shared" si="5"/>
        <v>44739</v>
      </c>
      <c r="AF32" s="103"/>
      <c r="AG32" s="101"/>
      <c r="AH32" s="101"/>
      <c r="AI32" s="101"/>
      <c r="AJ32" s="102"/>
      <c r="AK32" s="99">
        <f t="shared" si="6"/>
        <v>44769</v>
      </c>
      <c r="AL32" s="103"/>
      <c r="AM32" s="101"/>
      <c r="AN32" s="101"/>
      <c r="AO32" s="101"/>
      <c r="AP32" s="102"/>
      <c r="AQ32" s="99">
        <f t="shared" si="7"/>
        <v>44800</v>
      </c>
      <c r="AR32" s="103"/>
      <c r="AS32" s="101"/>
      <c r="AT32" s="101"/>
      <c r="AU32" s="101"/>
      <c r="AV32" s="102"/>
      <c r="AW32" s="99">
        <f t="shared" si="8"/>
        <v>44831</v>
      </c>
      <c r="AX32" s="103"/>
      <c r="AY32" s="101"/>
      <c r="AZ32" s="101"/>
      <c r="BA32" s="101"/>
      <c r="BB32" s="102"/>
      <c r="BC32" s="99">
        <f t="shared" si="9"/>
        <v>44861</v>
      </c>
      <c r="BD32" s="103"/>
      <c r="BE32" s="101"/>
      <c r="BF32" s="101"/>
      <c r="BG32" s="101"/>
      <c r="BH32" s="102"/>
      <c r="BI32" s="99">
        <f t="shared" si="10"/>
        <v>44892</v>
      </c>
      <c r="BJ32" s="103"/>
      <c r="BK32" s="101"/>
      <c r="BL32" s="101"/>
      <c r="BM32" s="101"/>
      <c r="BN32" s="102"/>
      <c r="BO32" s="99">
        <f t="shared" si="11"/>
        <v>44922</v>
      </c>
      <c r="BP32" s="103"/>
      <c r="BQ32" s="101"/>
      <c r="BR32" s="101"/>
      <c r="BS32" s="101"/>
      <c r="BT32" s="104"/>
    </row>
    <row r="33" spans="1:72" x14ac:dyDescent="0.25">
      <c r="A33" s="99">
        <f t="shared" si="0"/>
        <v>44589</v>
      </c>
      <c r="B33" s="103"/>
      <c r="C33" s="101"/>
      <c r="D33" s="101"/>
      <c r="E33" s="101"/>
      <c r="F33" s="102"/>
      <c r="G33" s="99">
        <f t="shared" si="1"/>
        <v>44620</v>
      </c>
      <c r="H33" s="103"/>
      <c r="I33" s="101"/>
      <c r="J33" s="101"/>
      <c r="K33" s="101"/>
      <c r="L33" s="110"/>
      <c r="M33" s="99">
        <f t="shared" si="2"/>
        <v>44648</v>
      </c>
      <c r="N33" s="103"/>
      <c r="O33" s="101"/>
      <c r="P33" s="101"/>
      <c r="Q33" s="101"/>
      <c r="R33" s="102"/>
      <c r="S33" s="99">
        <f t="shared" si="3"/>
        <v>44679</v>
      </c>
      <c r="T33" s="103"/>
      <c r="U33" s="101"/>
      <c r="V33" s="101"/>
      <c r="W33" s="101"/>
      <c r="X33" s="102"/>
      <c r="Y33" s="99">
        <f t="shared" si="4"/>
        <v>44709</v>
      </c>
      <c r="Z33" s="103"/>
      <c r="AA33" s="101"/>
      <c r="AB33" s="101"/>
      <c r="AC33" s="101"/>
      <c r="AD33" s="102"/>
      <c r="AE33" s="99">
        <f t="shared" si="5"/>
        <v>44740</v>
      </c>
      <c r="AF33" s="103"/>
      <c r="AG33" s="101"/>
      <c r="AH33" s="101"/>
      <c r="AI33" s="101"/>
      <c r="AJ33" s="102"/>
      <c r="AK33" s="99">
        <f t="shared" si="6"/>
        <v>44770</v>
      </c>
      <c r="AL33" s="103"/>
      <c r="AM33" s="101"/>
      <c r="AN33" s="101"/>
      <c r="AO33" s="101"/>
      <c r="AP33" s="102"/>
      <c r="AQ33" s="99">
        <f t="shared" si="7"/>
        <v>44801</v>
      </c>
      <c r="AR33" s="103"/>
      <c r="AS33" s="101"/>
      <c r="AT33" s="101"/>
      <c r="AU33" s="101"/>
      <c r="AV33" s="102"/>
      <c r="AW33" s="99">
        <f t="shared" si="8"/>
        <v>44832</v>
      </c>
      <c r="AX33" s="103"/>
      <c r="AY33" s="101"/>
      <c r="AZ33" s="101"/>
      <c r="BA33" s="101"/>
      <c r="BB33" s="102"/>
      <c r="BC33" s="99">
        <f t="shared" si="9"/>
        <v>44862</v>
      </c>
      <c r="BD33" s="103"/>
      <c r="BE33" s="101"/>
      <c r="BF33" s="101"/>
      <c r="BG33" s="101"/>
      <c r="BH33" s="102"/>
      <c r="BI33" s="99">
        <f t="shared" si="10"/>
        <v>44893</v>
      </c>
      <c r="BJ33" s="103"/>
      <c r="BK33" s="101"/>
      <c r="BL33" s="101"/>
      <c r="BM33" s="101"/>
      <c r="BN33" s="102"/>
      <c r="BO33" s="99">
        <f t="shared" si="11"/>
        <v>44923</v>
      </c>
      <c r="BP33" s="103"/>
      <c r="BQ33" s="101"/>
      <c r="BR33" s="101"/>
      <c r="BS33" s="101"/>
      <c r="BT33" s="104"/>
    </row>
    <row r="34" spans="1:72" ht="15.75" thickBot="1" x14ac:dyDescent="0.3">
      <c r="A34" s="99">
        <f t="shared" si="0"/>
        <v>44590</v>
      </c>
      <c r="B34" s="103"/>
      <c r="C34" s="101"/>
      <c r="D34" s="101"/>
      <c r="E34" s="101"/>
      <c r="F34" s="102"/>
      <c r="G34" s="111" t="str">
        <f>IF(MONTH(G33+1)&lt;&gt;MONTH(G33),"",G33+1)</f>
        <v/>
      </c>
      <c r="H34" s="112"/>
      <c r="I34" s="112"/>
      <c r="J34" s="112"/>
      <c r="K34" s="113"/>
      <c r="L34" s="114"/>
      <c r="M34" s="99">
        <f t="shared" si="2"/>
        <v>44649</v>
      </c>
      <c r="N34" s="103"/>
      <c r="O34" s="101"/>
      <c r="P34" s="101"/>
      <c r="Q34" s="101"/>
      <c r="R34" s="102"/>
      <c r="S34" s="99">
        <f t="shared" si="3"/>
        <v>44680</v>
      </c>
      <c r="T34" s="103"/>
      <c r="U34" s="101"/>
      <c r="V34" s="101"/>
      <c r="W34" s="101"/>
      <c r="X34" s="110"/>
      <c r="Y34" s="99">
        <f t="shared" si="4"/>
        <v>44710</v>
      </c>
      <c r="Z34" s="103"/>
      <c r="AA34" s="101"/>
      <c r="AB34" s="101"/>
      <c r="AC34" s="101"/>
      <c r="AD34" s="102"/>
      <c r="AE34" s="99">
        <f t="shared" si="5"/>
        <v>44741</v>
      </c>
      <c r="AF34" s="103"/>
      <c r="AG34" s="101"/>
      <c r="AH34" s="101"/>
      <c r="AI34" s="101"/>
      <c r="AJ34" s="110"/>
      <c r="AK34" s="99">
        <f t="shared" si="6"/>
        <v>44771</v>
      </c>
      <c r="AL34" s="103"/>
      <c r="AM34" s="101"/>
      <c r="AN34" s="101"/>
      <c r="AO34" s="101"/>
      <c r="AP34" s="102"/>
      <c r="AQ34" s="99">
        <f t="shared" si="7"/>
        <v>44802</v>
      </c>
      <c r="AR34" s="103"/>
      <c r="AS34" s="101"/>
      <c r="AT34" s="101"/>
      <c r="AU34" s="101"/>
      <c r="AV34" s="102"/>
      <c r="AW34" s="99">
        <f t="shared" si="8"/>
        <v>44833</v>
      </c>
      <c r="AX34" s="103"/>
      <c r="AY34" s="101"/>
      <c r="AZ34" s="101"/>
      <c r="BA34" s="101"/>
      <c r="BB34" s="110"/>
      <c r="BC34" s="99">
        <f t="shared" si="9"/>
        <v>44863</v>
      </c>
      <c r="BD34" s="103"/>
      <c r="BE34" s="101"/>
      <c r="BF34" s="101"/>
      <c r="BG34" s="101"/>
      <c r="BH34" s="102"/>
      <c r="BI34" s="99">
        <f t="shared" si="10"/>
        <v>44894</v>
      </c>
      <c r="BJ34" s="103"/>
      <c r="BK34" s="101"/>
      <c r="BL34" s="101"/>
      <c r="BM34" s="101"/>
      <c r="BN34" s="110"/>
      <c r="BO34" s="99">
        <f t="shared" si="11"/>
        <v>44924</v>
      </c>
      <c r="BP34" s="103"/>
      <c r="BQ34" s="101"/>
      <c r="BR34" s="101"/>
      <c r="BS34" s="101"/>
      <c r="BT34" s="104"/>
    </row>
    <row r="35" spans="1:72" ht="15.75" thickBot="1" x14ac:dyDescent="0.3">
      <c r="A35" s="99">
        <f t="shared" si="0"/>
        <v>44591</v>
      </c>
      <c r="B35" s="103"/>
      <c r="C35" s="101"/>
      <c r="D35" s="101"/>
      <c r="E35" s="101"/>
      <c r="F35" s="110"/>
      <c r="G35" s="115"/>
      <c r="H35" s="115"/>
      <c r="I35" s="115"/>
      <c r="J35" s="115"/>
      <c r="K35" s="115"/>
      <c r="L35" s="115"/>
      <c r="M35" s="99">
        <f t="shared" si="2"/>
        <v>44650</v>
      </c>
      <c r="N35" s="103"/>
      <c r="O35" s="101"/>
      <c r="P35" s="101"/>
      <c r="Q35" s="101"/>
      <c r="R35" s="110"/>
      <c r="S35" s="111">
        <f t="shared" si="3"/>
        <v>44681</v>
      </c>
      <c r="T35" s="112"/>
      <c r="U35" s="112"/>
      <c r="V35" s="112"/>
      <c r="W35" s="113"/>
      <c r="X35" s="114"/>
      <c r="Y35" s="99">
        <f t="shared" si="4"/>
        <v>44711</v>
      </c>
      <c r="Z35" s="103"/>
      <c r="AA35" s="101"/>
      <c r="AB35" s="101"/>
      <c r="AC35" s="101"/>
      <c r="AD35" s="110"/>
      <c r="AE35" s="111">
        <f t="shared" si="5"/>
        <v>44742</v>
      </c>
      <c r="AF35" s="112"/>
      <c r="AG35" s="112"/>
      <c r="AH35" s="112"/>
      <c r="AI35" s="113"/>
      <c r="AJ35" s="114"/>
      <c r="AK35" s="99">
        <f t="shared" si="6"/>
        <v>44772</v>
      </c>
      <c r="AL35" s="103"/>
      <c r="AM35" s="101"/>
      <c r="AN35" s="101"/>
      <c r="AO35" s="101"/>
      <c r="AP35" s="102"/>
      <c r="AQ35" s="99">
        <f t="shared" si="7"/>
        <v>44803</v>
      </c>
      <c r="AR35" s="103"/>
      <c r="AS35" s="101"/>
      <c r="AT35" s="101"/>
      <c r="AU35" s="101"/>
      <c r="AV35" s="102"/>
      <c r="AW35" s="111">
        <f t="shared" si="8"/>
        <v>44834</v>
      </c>
      <c r="AX35" s="112"/>
      <c r="AY35" s="112"/>
      <c r="AZ35" s="112"/>
      <c r="BA35" s="113"/>
      <c r="BB35" s="114"/>
      <c r="BC35" s="99">
        <f t="shared" si="9"/>
        <v>44864</v>
      </c>
      <c r="BD35" s="103"/>
      <c r="BE35" s="101"/>
      <c r="BF35" s="101"/>
      <c r="BG35" s="101"/>
      <c r="BH35" s="110"/>
      <c r="BI35" s="111">
        <f t="shared" si="10"/>
        <v>44895</v>
      </c>
      <c r="BJ35" s="112"/>
      <c r="BK35" s="112"/>
      <c r="BL35" s="112"/>
      <c r="BM35" s="113"/>
      <c r="BN35" s="114"/>
      <c r="BO35" s="99">
        <f t="shared" si="11"/>
        <v>44925</v>
      </c>
      <c r="BP35" s="103"/>
      <c r="BQ35" s="101"/>
      <c r="BR35" s="101"/>
      <c r="BS35" s="101"/>
      <c r="BT35" s="110"/>
    </row>
    <row r="36" spans="1:72" ht="15.75" thickBot="1" x14ac:dyDescent="0.3">
      <c r="A36" s="111">
        <f t="shared" si="0"/>
        <v>44592</v>
      </c>
      <c r="B36" s="112"/>
      <c r="C36" s="112"/>
      <c r="D36" s="112"/>
      <c r="E36" s="113"/>
      <c r="F36" s="114"/>
      <c r="G36" s="115"/>
      <c r="H36" s="115"/>
      <c r="I36" s="115"/>
      <c r="J36" s="115"/>
      <c r="K36" s="115"/>
      <c r="M36" s="111">
        <f t="shared" si="2"/>
        <v>44651</v>
      </c>
      <c r="N36" s="112"/>
      <c r="O36" s="112"/>
      <c r="P36" s="112"/>
      <c r="Q36" s="113"/>
      <c r="R36" s="114"/>
      <c r="S36" s="115"/>
      <c r="T36" s="115"/>
      <c r="U36" s="115"/>
      <c r="V36" s="115"/>
      <c r="W36" s="115"/>
      <c r="Y36" s="111">
        <f t="shared" si="4"/>
        <v>44712</v>
      </c>
      <c r="Z36" s="112"/>
      <c r="AA36" s="112"/>
      <c r="AB36" s="112"/>
      <c r="AC36" s="113"/>
      <c r="AD36" s="114"/>
      <c r="AE36" s="115"/>
      <c r="AF36" s="115"/>
      <c r="AG36" s="115"/>
      <c r="AH36" s="115"/>
      <c r="AI36" s="115"/>
      <c r="AK36" s="111">
        <f t="shared" si="6"/>
        <v>44773</v>
      </c>
      <c r="AL36" s="116"/>
      <c r="AM36" s="116"/>
      <c r="AN36" s="116"/>
      <c r="AO36" s="117"/>
      <c r="AP36" s="118"/>
      <c r="AQ36" s="111">
        <f t="shared" si="7"/>
        <v>44804</v>
      </c>
      <c r="AR36" s="116"/>
      <c r="AS36" s="116"/>
      <c r="AT36" s="116"/>
      <c r="AU36" s="117"/>
      <c r="AV36" s="118"/>
      <c r="AW36" s="115"/>
      <c r="AX36" s="115"/>
      <c r="AY36" s="115"/>
      <c r="AZ36" s="115"/>
      <c r="BA36" s="115"/>
      <c r="BC36" s="111">
        <f t="shared" si="9"/>
        <v>44865</v>
      </c>
      <c r="BD36" s="112"/>
      <c r="BE36" s="112"/>
      <c r="BF36" s="112"/>
      <c r="BG36" s="113"/>
      <c r="BH36" s="114"/>
      <c r="BI36" s="115"/>
      <c r="BJ36" s="115"/>
      <c r="BK36" s="115"/>
      <c r="BL36" s="115"/>
      <c r="BM36" s="115"/>
      <c r="BO36" s="111">
        <f t="shared" si="11"/>
        <v>44926</v>
      </c>
      <c r="BP36" s="112"/>
      <c r="BQ36" s="112"/>
      <c r="BR36" s="112"/>
      <c r="BS36" s="113"/>
      <c r="BT36" s="114"/>
    </row>
    <row r="38" spans="1:72" x14ac:dyDescent="0.25">
      <c r="A38" s="119"/>
      <c r="B38" s="257" t="s">
        <v>88</v>
      </c>
      <c r="C38" s="257"/>
      <c r="D38" s="257"/>
      <c r="E38" s="257"/>
      <c r="F38" s="257"/>
      <c r="G38" s="257"/>
    </row>
  </sheetData>
  <sheetProtection selectLockedCells="1"/>
  <mergeCells count="15">
    <mergeCell ref="B38:G38"/>
    <mergeCell ref="AK4:AP4"/>
    <mergeCell ref="AQ4:AV4"/>
    <mergeCell ref="AW4:BB4"/>
    <mergeCell ref="BC4:BH4"/>
    <mergeCell ref="BI4:BN4"/>
    <mergeCell ref="BO4:BT4"/>
    <mergeCell ref="A2:B2"/>
    <mergeCell ref="AC2:AI2"/>
    <mergeCell ref="A4:F4"/>
    <mergeCell ref="G4:L4"/>
    <mergeCell ref="M4:R4"/>
    <mergeCell ref="S4:X4"/>
    <mergeCell ref="Y4:AD4"/>
    <mergeCell ref="AE4:AJ4"/>
  </mergeCells>
  <conditionalFormatting sqref="A6:A36 G6:G34 M6:M36 S6:S35 Y6:Y36 AE6:AE35 AK6:AK36 AQ6:AQ36 AW6:AW35 BC6:BC36 BI6:BI35 BO6:BO36">
    <cfRule type="expression" dxfId="9" priority="1">
      <formula>jour_férié(A6)</formula>
    </cfRule>
    <cfRule type="expression" dxfId="8" priority="2" stopIfTrue="1">
      <formula>WEEKDAY(A6)=1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anchor moveWithCells="1" sizeWithCells="1">
                  <from>
                    <xdr:col>3</xdr:col>
                    <xdr:colOff>695325</xdr:colOff>
                    <xdr:row>0</xdr:row>
                    <xdr:rowOff>180975</xdr:rowOff>
                  </from>
                  <to>
                    <xdr:col>71</xdr:col>
                    <xdr:colOff>695325</xdr:colOff>
                    <xdr:row>2</xdr:row>
                    <xdr:rowOff>66675</xdr:rowOff>
                  </to>
                </anchor>
              </controlPr>
            </control>
          </mc:Choice>
        </mc:AlternateContent>
        <mc:AlternateContent xmlns:mc="http://schemas.openxmlformats.org/markup-compatibility/2006">
          <mc:Choice Requires="x14">
            <control shapeId="2050" r:id="rId5" name="Spinner 2">
              <controlPr defaultSize="0" autoPict="0">
                <anchor moveWithCells="1" sizeWithCells="1">
                  <from>
                    <xdr:col>1</xdr:col>
                    <xdr:colOff>638175</xdr:colOff>
                    <xdr:row>0</xdr:row>
                    <xdr:rowOff>171450</xdr:rowOff>
                  </from>
                  <to>
                    <xdr:col>2</xdr:col>
                    <xdr:colOff>542925</xdr:colOff>
                    <xdr:row>2</xdr:row>
                    <xdr:rowOff>57150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E801"/>
  <sheetViews>
    <sheetView zoomScale="85" zoomScaleNormal="85" workbookViewId="0">
      <selection activeCell="D6" sqref="D6"/>
    </sheetView>
  </sheetViews>
  <sheetFormatPr baseColWidth="10" defaultColWidth="11.42578125" defaultRowHeight="15" x14ac:dyDescent="0.25"/>
  <cols>
    <col min="1" max="1" width="11.42578125" style="1"/>
    <col min="2" max="2" width="15.5703125" customWidth="1"/>
    <col min="3" max="3" width="25.42578125" customWidth="1"/>
    <col min="4" max="4" width="11.85546875" bestFit="1" customWidth="1"/>
    <col min="5" max="5" width="5.42578125" customWidth="1"/>
    <col min="6" max="16384" width="11.42578125" style="1"/>
  </cols>
  <sheetData>
    <row r="1" spans="2:4" ht="10.9" customHeight="1" x14ac:dyDescent="0.25"/>
    <row r="2" spans="2:4" ht="19.149999999999999" customHeight="1" x14ac:dyDescent="0.25"/>
    <row r="3" spans="2:4" ht="9.6" customHeight="1" x14ac:dyDescent="0.25"/>
    <row r="4" spans="2:4" ht="15.75" x14ac:dyDescent="0.25">
      <c r="B4" s="121" t="s">
        <v>89</v>
      </c>
      <c r="C4" s="122" t="s">
        <v>90</v>
      </c>
      <c r="D4" s="123" t="s">
        <v>91</v>
      </c>
    </row>
    <row r="5" spans="2:4" ht="15.75" x14ac:dyDescent="0.25">
      <c r="B5" s="124" t="str">
        <f>TABLE!W10</f>
        <v>FACTO</v>
      </c>
      <c r="C5" s="125">
        <v>11</v>
      </c>
      <c r="D5" s="126">
        <v>44562</v>
      </c>
    </row>
    <row r="6" spans="2:4" ht="15.75" x14ac:dyDescent="0.25">
      <c r="B6" s="124" t="str">
        <f>TABLE!W11</f>
        <v>FACTO</v>
      </c>
      <c r="C6" s="125">
        <v>0</v>
      </c>
      <c r="D6" s="126">
        <v>44622</v>
      </c>
    </row>
    <row r="7" spans="2:4" ht="15.75" x14ac:dyDescent="0.25">
      <c r="B7" s="124" t="str">
        <f>TABLE!W12</f>
        <v>FACTO</v>
      </c>
      <c r="C7" s="125">
        <v>11</v>
      </c>
      <c r="D7" s="126">
        <v>44653</v>
      </c>
    </row>
    <row r="8" spans="2:4" ht="15.75" x14ac:dyDescent="0.25">
      <c r="B8" s="124">
        <f>TABLE!W13</f>
        <v>0</v>
      </c>
      <c r="C8" s="125">
        <v>0</v>
      </c>
      <c r="D8" s="126">
        <v>44622</v>
      </c>
    </row>
    <row r="9" spans="2:4" ht="15.75" x14ac:dyDescent="0.25">
      <c r="B9" s="124">
        <f>TABLE!W14</f>
        <v>0</v>
      </c>
      <c r="C9" s="125">
        <v>11</v>
      </c>
      <c r="D9" s="126">
        <v>44683</v>
      </c>
    </row>
    <row r="10" spans="2:4" ht="15.75" x14ac:dyDescent="0.25">
      <c r="B10" s="124">
        <f>TABLE!W15</f>
        <v>0</v>
      </c>
      <c r="C10" s="125">
        <v>11</v>
      </c>
      <c r="D10" s="126">
        <v>44623</v>
      </c>
    </row>
    <row r="11" spans="2:4" ht="15.75" x14ac:dyDescent="0.25">
      <c r="B11" s="124">
        <f>TABLE!W16</f>
        <v>0</v>
      </c>
      <c r="C11" s="125">
        <v>11</v>
      </c>
      <c r="D11" s="126">
        <v>44632</v>
      </c>
    </row>
    <row r="12" spans="2:4" ht="15.75" x14ac:dyDescent="0.25">
      <c r="B12" s="124">
        <f>TABLE!W17</f>
        <v>0</v>
      </c>
      <c r="C12" s="125">
        <v>0</v>
      </c>
      <c r="D12" s="126">
        <v>44622</v>
      </c>
    </row>
    <row r="13" spans="2:4" ht="15.75" x14ac:dyDescent="0.25">
      <c r="B13" s="124">
        <f>TABLE!W18</f>
        <v>0</v>
      </c>
      <c r="C13" s="125">
        <v>11</v>
      </c>
      <c r="D13" s="126">
        <v>44633</v>
      </c>
    </row>
    <row r="14" spans="2:4" ht="15.75" x14ac:dyDescent="0.25">
      <c r="B14" s="124">
        <f>TABLE!W19</f>
        <v>0</v>
      </c>
      <c r="C14" s="127">
        <v>0</v>
      </c>
      <c r="D14" s="126">
        <v>44622</v>
      </c>
    </row>
    <row r="15" spans="2:4" ht="15.75" x14ac:dyDescent="0.25">
      <c r="B15" s="124">
        <f>TABLE!W20</f>
        <v>0</v>
      </c>
      <c r="C15" s="125"/>
      <c r="D15" s="165"/>
    </row>
    <row r="16" spans="2:4" ht="15.75" x14ac:dyDescent="0.25">
      <c r="B16" s="124">
        <f>TABLE!W21</f>
        <v>0</v>
      </c>
      <c r="C16" s="125"/>
      <c r="D16" s="165"/>
    </row>
    <row r="17" spans="2:5" ht="15.75" x14ac:dyDescent="0.25">
      <c r="B17" s="124">
        <f>TABLE!W22</f>
        <v>0</v>
      </c>
      <c r="C17" s="125"/>
      <c r="D17" s="165"/>
    </row>
    <row r="18" spans="2:5" ht="15.75" x14ac:dyDescent="0.25">
      <c r="B18" s="124">
        <f>TABLE!W23</f>
        <v>0</v>
      </c>
      <c r="C18" s="125"/>
      <c r="D18" s="165"/>
    </row>
    <row r="19" spans="2:5" ht="15.75" x14ac:dyDescent="0.25">
      <c r="B19" s="124">
        <f>TABLE!W24</f>
        <v>0</v>
      </c>
      <c r="C19" s="125"/>
      <c r="D19" s="165"/>
    </row>
    <row r="20" spans="2:5" ht="15.75" x14ac:dyDescent="0.25">
      <c r="B20" s="124">
        <f>TABLE!W25</f>
        <v>0</v>
      </c>
      <c r="C20" s="125"/>
      <c r="D20" s="165"/>
    </row>
    <row r="21" spans="2:5" ht="15.75" x14ac:dyDescent="0.25">
      <c r="B21" s="124">
        <f>TABLE!W26</f>
        <v>0</v>
      </c>
      <c r="C21" s="125"/>
      <c r="D21" s="165"/>
    </row>
    <row r="22" spans="2:5" ht="15.75" x14ac:dyDescent="0.25">
      <c r="B22" s="124">
        <f>TABLE!W27</f>
        <v>0</v>
      </c>
      <c r="C22" s="125"/>
      <c r="D22" s="165"/>
    </row>
    <row r="23" spans="2:5" ht="15.75" x14ac:dyDescent="0.25">
      <c r="B23" s="124">
        <f>TABLE!W28</f>
        <v>0</v>
      </c>
      <c r="C23" s="125"/>
      <c r="D23" s="165"/>
    </row>
    <row r="24" spans="2:5" ht="15.75" x14ac:dyDescent="0.25">
      <c r="B24" s="124">
        <f>TABLE!W29</f>
        <v>0</v>
      </c>
      <c r="C24" s="125"/>
      <c r="D24" s="165"/>
    </row>
    <row r="25" spans="2:5" ht="15.75" x14ac:dyDescent="0.25">
      <c r="B25" s="124">
        <f>TABLE!W30</f>
        <v>0</v>
      </c>
      <c r="C25" s="125"/>
      <c r="D25" s="165"/>
    </row>
    <row r="26" spans="2:5" ht="15.75" x14ac:dyDescent="0.25">
      <c r="B26" s="124">
        <f>TABLE!W31</f>
        <v>0</v>
      </c>
      <c r="C26" s="125"/>
      <c r="D26" s="165"/>
    </row>
    <row r="27" spans="2:5" ht="15.75" x14ac:dyDescent="0.25">
      <c r="B27" s="124">
        <f>TABLE!W32</f>
        <v>0</v>
      </c>
      <c r="C27" s="125"/>
      <c r="D27" s="165"/>
      <c r="E27" s="128" t="s">
        <v>92</v>
      </c>
    </row>
    <row r="28" spans="2:5" ht="15.75" x14ac:dyDescent="0.25">
      <c r="B28" s="124">
        <f>TABLE!W33</f>
        <v>0</v>
      </c>
      <c r="C28" s="125"/>
      <c r="D28" s="165"/>
    </row>
    <row r="29" spans="2:5" ht="15.75" x14ac:dyDescent="0.25">
      <c r="B29" s="124">
        <f>TABLE!W34</f>
        <v>0</v>
      </c>
      <c r="C29" s="125"/>
      <c r="D29" s="165"/>
    </row>
    <row r="30" spans="2:5" ht="15.75" x14ac:dyDescent="0.25">
      <c r="B30" s="124">
        <f>TABLE!W35</f>
        <v>0</v>
      </c>
      <c r="C30" s="125"/>
      <c r="D30" s="165"/>
    </row>
    <row r="31" spans="2:5" ht="15.75" x14ac:dyDescent="0.25">
      <c r="B31" s="124">
        <f>TABLE!W36</f>
        <v>0</v>
      </c>
      <c r="C31" s="125"/>
      <c r="D31" s="165"/>
    </row>
    <row r="32" spans="2:5" ht="15.75" x14ac:dyDescent="0.25">
      <c r="B32" s="124">
        <f>TABLE!W37</f>
        <v>0</v>
      </c>
      <c r="C32" s="125"/>
      <c r="D32" s="165"/>
    </row>
    <row r="33" spans="2:4" ht="15.75" x14ac:dyDescent="0.25">
      <c r="B33" s="124">
        <f>TABLE!W38</f>
        <v>0</v>
      </c>
      <c r="C33" s="125"/>
      <c r="D33" s="165"/>
    </row>
    <row r="34" spans="2:4" ht="15.75" x14ac:dyDescent="0.25">
      <c r="B34" s="124">
        <f>TABLE!W39</f>
        <v>0</v>
      </c>
      <c r="C34" s="125"/>
      <c r="D34" s="165"/>
    </row>
    <row r="35" spans="2:4" ht="15.75" x14ac:dyDescent="0.25">
      <c r="B35" s="124">
        <f>TABLE!W40</f>
        <v>0</v>
      </c>
      <c r="C35" s="125"/>
      <c r="D35" s="165"/>
    </row>
    <row r="36" spans="2:4" ht="15.75" x14ac:dyDescent="0.25">
      <c r="B36" s="124">
        <f>TABLE!W41</f>
        <v>0</v>
      </c>
      <c r="C36" s="125"/>
      <c r="D36" s="165"/>
    </row>
    <row r="37" spans="2:4" ht="15.75" x14ac:dyDescent="0.25">
      <c r="B37" s="124">
        <f>TABLE!W42</f>
        <v>0</v>
      </c>
      <c r="C37" s="125"/>
      <c r="D37" s="165"/>
    </row>
    <row r="38" spans="2:4" ht="15.75" x14ac:dyDescent="0.25">
      <c r="B38" s="124">
        <f>TABLE!W43</f>
        <v>0</v>
      </c>
      <c r="C38" s="125"/>
      <c r="D38" s="165"/>
    </row>
    <row r="39" spans="2:4" ht="15.75" x14ac:dyDescent="0.25">
      <c r="B39" s="124">
        <f>TABLE!W44</f>
        <v>0</v>
      </c>
      <c r="C39" s="125"/>
      <c r="D39" s="165"/>
    </row>
    <row r="40" spans="2:4" ht="15.75" x14ac:dyDescent="0.25">
      <c r="B40" s="124">
        <f>TABLE!W45</f>
        <v>0</v>
      </c>
      <c r="C40" s="125"/>
      <c r="D40" s="165"/>
    </row>
    <row r="41" spans="2:4" ht="15.75" x14ac:dyDescent="0.25">
      <c r="B41" s="124">
        <f>TABLE!W46</f>
        <v>0</v>
      </c>
      <c r="C41" s="125"/>
      <c r="D41" s="165"/>
    </row>
    <row r="42" spans="2:4" ht="15.75" x14ac:dyDescent="0.25">
      <c r="B42" s="124">
        <f>TABLE!W47</f>
        <v>0</v>
      </c>
      <c r="C42" s="125"/>
      <c r="D42" s="165"/>
    </row>
    <row r="43" spans="2:4" ht="15.75" x14ac:dyDescent="0.25">
      <c r="B43" s="124">
        <f>TABLE!W48</f>
        <v>0</v>
      </c>
      <c r="C43" s="125"/>
      <c r="D43" s="165"/>
    </row>
    <row r="44" spans="2:4" ht="15.75" x14ac:dyDescent="0.25">
      <c r="B44" s="124">
        <f>TABLE!W49</f>
        <v>0</v>
      </c>
      <c r="C44" s="125"/>
      <c r="D44" s="165"/>
    </row>
    <row r="45" spans="2:4" ht="15.75" x14ac:dyDescent="0.25">
      <c r="B45" s="124">
        <f>TABLE!W50</f>
        <v>0</v>
      </c>
      <c r="C45" s="125"/>
      <c r="D45" s="165"/>
    </row>
    <row r="46" spans="2:4" ht="15.75" x14ac:dyDescent="0.25">
      <c r="B46" s="124">
        <f>TABLE!W51</f>
        <v>0</v>
      </c>
      <c r="C46" s="125"/>
      <c r="D46" s="165"/>
    </row>
    <row r="47" spans="2:4" ht="15.75" x14ac:dyDescent="0.25">
      <c r="B47" s="124">
        <f>TABLE!W52</f>
        <v>0</v>
      </c>
      <c r="C47" s="125"/>
      <c r="D47" s="165"/>
    </row>
    <row r="48" spans="2:4" ht="15.75" x14ac:dyDescent="0.25">
      <c r="B48" s="124">
        <f>TABLE!W53</f>
        <v>0</v>
      </c>
      <c r="C48" s="125"/>
      <c r="D48" s="165"/>
    </row>
    <row r="49" spans="2:4" ht="15.75" x14ac:dyDescent="0.25">
      <c r="B49" s="124">
        <f>TABLE!W54</f>
        <v>0</v>
      </c>
      <c r="C49" s="125"/>
      <c r="D49" s="165"/>
    </row>
    <row r="50" spans="2:4" ht="15.75" x14ac:dyDescent="0.25">
      <c r="B50" s="124">
        <f>TABLE!W55</f>
        <v>0</v>
      </c>
      <c r="C50" s="125"/>
      <c r="D50" s="165"/>
    </row>
    <row r="51" spans="2:4" ht="15.75" x14ac:dyDescent="0.25">
      <c r="B51" s="124">
        <f>TABLE!W56</f>
        <v>0</v>
      </c>
      <c r="C51" s="125"/>
      <c r="D51" s="165"/>
    </row>
    <row r="52" spans="2:4" ht="15.75" x14ac:dyDescent="0.25">
      <c r="B52" s="124">
        <f>TABLE!W57</f>
        <v>0</v>
      </c>
      <c r="C52" s="125"/>
      <c r="D52" s="165"/>
    </row>
    <row r="53" spans="2:4" ht="15.75" x14ac:dyDescent="0.25">
      <c r="B53" s="124">
        <f>TABLE!W58</f>
        <v>0</v>
      </c>
      <c r="C53" s="125"/>
      <c r="D53" s="165"/>
    </row>
    <row r="54" spans="2:4" ht="15.75" x14ac:dyDescent="0.25">
      <c r="B54" s="124">
        <f>TABLE!W59</f>
        <v>0</v>
      </c>
      <c r="C54" s="125"/>
      <c r="D54" s="165"/>
    </row>
    <row r="55" spans="2:4" ht="15.75" x14ac:dyDescent="0.25">
      <c r="B55" s="124">
        <f>TABLE!W60</f>
        <v>0</v>
      </c>
      <c r="C55" s="125"/>
      <c r="D55" s="165"/>
    </row>
    <row r="56" spans="2:4" ht="15.75" x14ac:dyDescent="0.25">
      <c r="B56" s="124">
        <f>TABLE!W61</f>
        <v>0</v>
      </c>
      <c r="C56" s="125"/>
      <c r="D56" s="165"/>
    </row>
    <row r="57" spans="2:4" ht="15.75" x14ac:dyDescent="0.25">
      <c r="B57" s="124">
        <f>TABLE!W62</f>
        <v>0</v>
      </c>
      <c r="C57" s="125"/>
      <c r="D57" s="165"/>
    </row>
    <row r="58" spans="2:4" ht="15.75" x14ac:dyDescent="0.25">
      <c r="B58" s="124">
        <f>TABLE!W63</f>
        <v>0</v>
      </c>
      <c r="C58" s="125"/>
      <c r="D58" s="165"/>
    </row>
    <row r="59" spans="2:4" ht="15.75" x14ac:dyDescent="0.25">
      <c r="B59" s="124">
        <f>TABLE!W64</f>
        <v>0</v>
      </c>
      <c r="C59" s="125"/>
      <c r="D59" s="165"/>
    </row>
    <row r="60" spans="2:4" ht="15.75" x14ac:dyDescent="0.25">
      <c r="B60" s="124">
        <f>TABLE!W65</f>
        <v>0</v>
      </c>
      <c r="C60" s="125"/>
      <c r="D60" s="165"/>
    </row>
    <row r="61" spans="2:4" ht="15.75" x14ac:dyDescent="0.25">
      <c r="B61" s="124">
        <f>TABLE!W66</f>
        <v>0</v>
      </c>
      <c r="C61" s="125"/>
      <c r="D61" s="165"/>
    </row>
    <row r="62" spans="2:4" ht="15.75" x14ac:dyDescent="0.25">
      <c r="B62" s="124">
        <f>TABLE!W67</f>
        <v>0</v>
      </c>
      <c r="C62" s="125"/>
      <c r="D62" s="165"/>
    </row>
    <row r="63" spans="2:4" ht="15.75" x14ac:dyDescent="0.25">
      <c r="B63" s="124">
        <f>TABLE!W68</f>
        <v>0</v>
      </c>
      <c r="C63" s="125"/>
      <c r="D63" s="165"/>
    </row>
    <row r="64" spans="2:4" ht="15.75" x14ac:dyDescent="0.25">
      <c r="B64" s="124">
        <f>TABLE!W69</f>
        <v>0</v>
      </c>
      <c r="C64" s="125"/>
      <c r="D64" s="165"/>
    </row>
    <row r="65" spans="2:4" ht="15.75" x14ac:dyDescent="0.25">
      <c r="B65" s="124">
        <f>TABLE!W70</f>
        <v>0</v>
      </c>
      <c r="C65" s="125"/>
      <c r="D65" s="165"/>
    </row>
    <row r="66" spans="2:4" ht="15.75" x14ac:dyDescent="0.25">
      <c r="B66" s="124">
        <f>TABLE!W71</f>
        <v>0</v>
      </c>
      <c r="C66" s="125"/>
      <c r="D66" s="165"/>
    </row>
    <row r="67" spans="2:4" ht="15.75" x14ac:dyDescent="0.25">
      <c r="B67" s="124">
        <f>TABLE!W72</f>
        <v>0</v>
      </c>
      <c r="C67" s="125"/>
      <c r="D67" s="165"/>
    </row>
    <row r="68" spans="2:4" ht="15.75" x14ac:dyDescent="0.25">
      <c r="B68" s="124">
        <f>TABLE!W73</f>
        <v>0</v>
      </c>
      <c r="C68" s="125"/>
      <c r="D68" s="165"/>
    </row>
    <row r="69" spans="2:4" ht="15.75" x14ac:dyDescent="0.25">
      <c r="B69" s="124">
        <f>TABLE!W74</f>
        <v>0</v>
      </c>
      <c r="C69" s="125"/>
      <c r="D69" s="165"/>
    </row>
    <row r="70" spans="2:4" ht="15.75" x14ac:dyDescent="0.25">
      <c r="B70" s="124">
        <f>TABLE!W75</f>
        <v>0</v>
      </c>
      <c r="C70" s="125"/>
      <c r="D70" s="165"/>
    </row>
    <row r="71" spans="2:4" ht="15.75" x14ac:dyDescent="0.25">
      <c r="B71" s="124">
        <f>TABLE!W76</f>
        <v>0</v>
      </c>
      <c r="C71" s="125"/>
      <c r="D71" s="165"/>
    </row>
    <row r="72" spans="2:4" ht="15.75" x14ac:dyDescent="0.25">
      <c r="B72" s="124">
        <f>TABLE!W77</f>
        <v>0</v>
      </c>
      <c r="C72" s="125"/>
      <c r="D72" s="165"/>
    </row>
    <row r="73" spans="2:4" ht="15.75" x14ac:dyDescent="0.25">
      <c r="B73" s="124">
        <f>TABLE!W78</f>
        <v>0</v>
      </c>
      <c r="C73" s="125"/>
      <c r="D73" s="165"/>
    </row>
    <row r="74" spans="2:4" ht="15.75" x14ac:dyDescent="0.25">
      <c r="B74" s="124">
        <f>TABLE!W79</f>
        <v>0</v>
      </c>
      <c r="C74" s="125"/>
      <c r="D74" s="165"/>
    </row>
    <row r="75" spans="2:4" ht="15.75" x14ac:dyDescent="0.25">
      <c r="B75" s="124">
        <f>TABLE!W80</f>
        <v>0</v>
      </c>
      <c r="C75" s="125"/>
      <c r="D75" s="165"/>
    </row>
    <row r="76" spans="2:4" ht="15.75" x14ac:dyDescent="0.25">
      <c r="B76" s="124">
        <f>TABLE!W81</f>
        <v>0</v>
      </c>
      <c r="C76" s="125"/>
      <c r="D76" s="165"/>
    </row>
    <row r="77" spans="2:4" ht="15.75" x14ac:dyDescent="0.25">
      <c r="B77" s="124">
        <f>TABLE!W82</f>
        <v>0</v>
      </c>
      <c r="C77" s="125"/>
      <c r="D77" s="165"/>
    </row>
    <row r="78" spans="2:4" ht="15.75" x14ac:dyDescent="0.25">
      <c r="B78" s="124">
        <f>TABLE!W83</f>
        <v>0</v>
      </c>
      <c r="C78" s="125"/>
      <c r="D78" s="165"/>
    </row>
    <row r="79" spans="2:4" ht="15.75" x14ac:dyDescent="0.25">
      <c r="B79" s="124">
        <f>TABLE!W84</f>
        <v>0</v>
      </c>
      <c r="C79" s="125"/>
      <c r="D79" s="165"/>
    </row>
    <row r="80" spans="2:4" ht="15.75" x14ac:dyDescent="0.25">
      <c r="B80" s="124">
        <f>TABLE!W85</f>
        <v>0</v>
      </c>
      <c r="C80" s="125"/>
      <c r="D80" s="165"/>
    </row>
    <row r="81" spans="2:4" ht="15.75" x14ac:dyDescent="0.25">
      <c r="B81" s="124">
        <f>TABLE!W86</f>
        <v>0</v>
      </c>
      <c r="C81" s="125"/>
      <c r="D81" s="165"/>
    </row>
    <row r="82" spans="2:4" ht="15.75" x14ac:dyDescent="0.25">
      <c r="B82" s="124">
        <f>TABLE!W87</f>
        <v>0</v>
      </c>
      <c r="C82" s="125"/>
      <c r="D82" s="165"/>
    </row>
    <row r="83" spans="2:4" ht="15.75" x14ac:dyDescent="0.25">
      <c r="B83" s="124">
        <f>TABLE!W88</f>
        <v>0</v>
      </c>
      <c r="C83" s="125"/>
      <c r="D83" s="165"/>
    </row>
    <row r="84" spans="2:4" ht="15.75" x14ac:dyDescent="0.25">
      <c r="B84" s="124">
        <f>TABLE!W89</f>
        <v>0</v>
      </c>
      <c r="C84" s="125"/>
      <c r="D84" s="165"/>
    </row>
    <row r="85" spans="2:4" ht="15.75" x14ac:dyDescent="0.25">
      <c r="B85" s="124">
        <f>TABLE!W90</f>
        <v>0</v>
      </c>
      <c r="C85" s="125"/>
      <c r="D85" s="165"/>
    </row>
    <row r="86" spans="2:4" ht="15.75" x14ac:dyDescent="0.25">
      <c r="B86" s="124">
        <f>TABLE!W91</f>
        <v>0</v>
      </c>
      <c r="C86" s="125"/>
      <c r="D86" s="165"/>
    </row>
    <row r="87" spans="2:4" ht="15.75" x14ac:dyDescent="0.25">
      <c r="B87" s="124">
        <f>TABLE!W92</f>
        <v>0</v>
      </c>
      <c r="C87" s="125"/>
      <c r="D87" s="165"/>
    </row>
    <row r="88" spans="2:4" ht="15.75" x14ac:dyDescent="0.25">
      <c r="B88" s="124">
        <f>TABLE!W93</f>
        <v>0</v>
      </c>
      <c r="C88" s="125"/>
      <c r="D88" s="165"/>
    </row>
    <row r="89" spans="2:4" ht="15.75" x14ac:dyDescent="0.25">
      <c r="B89" s="124">
        <f>TABLE!W94</f>
        <v>0</v>
      </c>
      <c r="C89" s="125"/>
      <c r="D89" s="165"/>
    </row>
    <row r="90" spans="2:4" ht="15.75" x14ac:dyDescent="0.25">
      <c r="B90" s="124">
        <f>TABLE!W95</f>
        <v>0</v>
      </c>
      <c r="C90" s="125"/>
      <c r="D90" s="165"/>
    </row>
    <row r="91" spans="2:4" ht="15.75" x14ac:dyDescent="0.25">
      <c r="B91" s="124">
        <f>TABLE!W96</f>
        <v>0</v>
      </c>
      <c r="C91" s="125"/>
      <c r="D91" s="165"/>
    </row>
    <row r="92" spans="2:4" ht="15.75" x14ac:dyDescent="0.25">
      <c r="B92" s="124">
        <f>TABLE!W97</f>
        <v>0</v>
      </c>
      <c r="C92" s="125"/>
      <c r="D92" s="165"/>
    </row>
    <row r="93" spans="2:4" ht="15.75" x14ac:dyDescent="0.25">
      <c r="B93" s="124">
        <f>TABLE!W98</f>
        <v>0</v>
      </c>
      <c r="C93" s="125"/>
      <c r="D93" s="165"/>
    </row>
    <row r="94" spans="2:4" ht="15.75" x14ac:dyDescent="0.25">
      <c r="B94" s="124">
        <f>TABLE!W99</f>
        <v>0</v>
      </c>
      <c r="C94" s="125"/>
      <c r="D94" s="165"/>
    </row>
    <row r="95" spans="2:4" ht="15.75" x14ac:dyDescent="0.25">
      <c r="B95" s="124">
        <f>TABLE!W100</f>
        <v>0</v>
      </c>
      <c r="C95" s="125"/>
      <c r="D95" s="165"/>
    </row>
    <row r="96" spans="2:4" ht="15.75" x14ac:dyDescent="0.25">
      <c r="B96" s="124">
        <f>TABLE!W101</f>
        <v>0</v>
      </c>
      <c r="C96" s="125"/>
      <c r="D96" s="165"/>
    </row>
    <row r="97" spans="2:4" ht="15.75" x14ac:dyDescent="0.25">
      <c r="B97" s="124">
        <f>TABLE!W102</f>
        <v>0</v>
      </c>
      <c r="C97" s="125"/>
      <c r="D97" s="165"/>
    </row>
    <row r="98" spans="2:4" ht="15.75" x14ac:dyDescent="0.25">
      <c r="B98" s="124">
        <f>TABLE!W103</f>
        <v>0</v>
      </c>
      <c r="C98" s="125"/>
      <c r="D98" s="165"/>
    </row>
    <row r="99" spans="2:4" ht="15.75" x14ac:dyDescent="0.25">
      <c r="B99" s="124">
        <f>TABLE!W104</f>
        <v>0</v>
      </c>
      <c r="C99" s="125"/>
      <c r="D99" s="165"/>
    </row>
    <row r="100" spans="2:4" ht="15.75" x14ac:dyDescent="0.25">
      <c r="B100" s="124">
        <f>TABLE!W105</f>
        <v>0</v>
      </c>
      <c r="C100" s="125"/>
      <c r="D100" s="165"/>
    </row>
    <row r="101" spans="2:4" ht="15.75" x14ac:dyDescent="0.25">
      <c r="B101" s="124">
        <f>TABLE!W106</f>
        <v>0</v>
      </c>
      <c r="C101" s="125"/>
      <c r="D101" s="165"/>
    </row>
    <row r="102" spans="2:4" ht="15.75" x14ac:dyDescent="0.25">
      <c r="B102" s="124">
        <f>TABLE!W107</f>
        <v>0</v>
      </c>
      <c r="C102" s="125"/>
      <c r="D102" s="165"/>
    </row>
    <row r="103" spans="2:4" ht="15.75" x14ac:dyDescent="0.25">
      <c r="B103" s="124">
        <f>TABLE!W108</f>
        <v>0</v>
      </c>
      <c r="C103" s="125"/>
      <c r="D103" s="165"/>
    </row>
    <row r="104" spans="2:4" ht="15.75" x14ac:dyDescent="0.25">
      <c r="B104" s="124">
        <f>TABLE!W109</f>
        <v>0</v>
      </c>
      <c r="C104" s="125"/>
      <c r="D104" s="165"/>
    </row>
    <row r="105" spans="2:4" ht="15.75" x14ac:dyDescent="0.25">
      <c r="B105" s="124">
        <f>TABLE!W110</f>
        <v>0</v>
      </c>
      <c r="C105" s="125"/>
      <c r="D105" s="165"/>
    </row>
    <row r="106" spans="2:4" ht="15.75" x14ac:dyDescent="0.25">
      <c r="B106" s="124">
        <f>TABLE!W111</f>
        <v>0</v>
      </c>
      <c r="C106" s="125"/>
      <c r="D106" s="165"/>
    </row>
    <row r="107" spans="2:4" ht="15.75" x14ac:dyDescent="0.25">
      <c r="B107" s="124">
        <f>TABLE!W112</f>
        <v>0</v>
      </c>
      <c r="C107" s="125"/>
      <c r="D107" s="165"/>
    </row>
    <row r="108" spans="2:4" ht="15.75" x14ac:dyDescent="0.25">
      <c r="B108" s="124">
        <f>TABLE!W113</f>
        <v>0</v>
      </c>
      <c r="C108" s="125"/>
      <c r="D108" s="165"/>
    </row>
    <row r="109" spans="2:4" ht="15.75" x14ac:dyDescent="0.25">
      <c r="B109" s="124">
        <f>TABLE!W114</f>
        <v>0</v>
      </c>
      <c r="C109" s="125"/>
      <c r="D109" s="165"/>
    </row>
    <row r="110" spans="2:4" ht="15.75" x14ac:dyDescent="0.25">
      <c r="B110" s="124">
        <f>TABLE!W115</f>
        <v>0</v>
      </c>
      <c r="C110" s="125"/>
      <c r="D110" s="165"/>
    </row>
    <row r="111" spans="2:4" ht="15.75" x14ac:dyDescent="0.25">
      <c r="B111" s="124">
        <f>TABLE!W116</f>
        <v>0</v>
      </c>
      <c r="C111" s="125"/>
      <c r="D111" s="165"/>
    </row>
    <row r="112" spans="2:4" ht="15.75" x14ac:dyDescent="0.25">
      <c r="B112" s="124">
        <f>TABLE!W117</f>
        <v>0</v>
      </c>
      <c r="C112" s="125"/>
      <c r="D112" s="165"/>
    </row>
    <row r="113" spans="2:4" ht="15.75" x14ac:dyDescent="0.25">
      <c r="B113" s="124">
        <f>TABLE!W118</f>
        <v>0</v>
      </c>
      <c r="C113" s="125"/>
      <c r="D113" s="165"/>
    </row>
    <row r="114" spans="2:4" ht="15.75" x14ac:dyDescent="0.25">
      <c r="B114" s="124">
        <f>TABLE!W119</f>
        <v>0</v>
      </c>
      <c r="C114" s="125"/>
      <c r="D114" s="165"/>
    </row>
    <row r="115" spans="2:4" ht="15.75" x14ac:dyDescent="0.25">
      <c r="B115" s="124">
        <f>TABLE!W120</f>
        <v>0</v>
      </c>
      <c r="C115" s="125"/>
      <c r="D115" s="165"/>
    </row>
    <row r="116" spans="2:4" ht="15.75" x14ac:dyDescent="0.25">
      <c r="B116" s="124">
        <f>TABLE!W121</f>
        <v>0</v>
      </c>
      <c r="C116" s="125"/>
      <c r="D116" s="165"/>
    </row>
    <row r="117" spans="2:4" ht="15.75" x14ac:dyDescent="0.25">
      <c r="B117" s="124">
        <f>TABLE!W122</f>
        <v>0</v>
      </c>
      <c r="C117" s="125"/>
      <c r="D117" s="165"/>
    </row>
    <row r="118" spans="2:4" ht="15.75" x14ac:dyDescent="0.25">
      <c r="B118" s="124">
        <f>TABLE!W123</f>
        <v>0</v>
      </c>
      <c r="C118" s="125"/>
      <c r="D118" s="165"/>
    </row>
    <row r="119" spans="2:4" ht="15.75" x14ac:dyDescent="0.25">
      <c r="B119" s="124">
        <f>TABLE!W124</f>
        <v>0</v>
      </c>
      <c r="C119" s="125"/>
      <c r="D119" s="165"/>
    </row>
    <row r="120" spans="2:4" ht="15.75" x14ac:dyDescent="0.25">
      <c r="B120" s="124">
        <f>TABLE!W125</f>
        <v>0</v>
      </c>
      <c r="C120" s="125"/>
      <c r="D120" s="165"/>
    </row>
    <row r="121" spans="2:4" ht="15.75" x14ac:dyDescent="0.25">
      <c r="B121" s="124">
        <f>TABLE!W126</f>
        <v>0</v>
      </c>
      <c r="C121" s="125"/>
      <c r="D121" s="165"/>
    </row>
    <row r="122" spans="2:4" ht="15.75" x14ac:dyDescent="0.25">
      <c r="B122" s="124">
        <f>TABLE!W127</f>
        <v>0</v>
      </c>
      <c r="C122" s="125"/>
      <c r="D122" s="165"/>
    </row>
    <row r="123" spans="2:4" ht="15.75" x14ac:dyDescent="0.25">
      <c r="B123" s="124">
        <f>TABLE!W128</f>
        <v>0</v>
      </c>
      <c r="C123" s="125"/>
      <c r="D123" s="165"/>
    </row>
    <row r="124" spans="2:4" ht="15.75" x14ac:dyDescent="0.25">
      <c r="B124" s="124">
        <f>TABLE!W129</f>
        <v>0</v>
      </c>
      <c r="C124" s="125"/>
      <c r="D124" s="165"/>
    </row>
    <row r="125" spans="2:4" ht="15.75" x14ac:dyDescent="0.25">
      <c r="B125" s="124">
        <f>TABLE!W130</f>
        <v>0</v>
      </c>
      <c r="C125" s="125"/>
      <c r="D125" s="165"/>
    </row>
    <row r="126" spans="2:4" ht="15.75" x14ac:dyDescent="0.25">
      <c r="B126" s="124">
        <f>TABLE!W131</f>
        <v>0</v>
      </c>
      <c r="C126" s="125"/>
      <c r="D126" s="165"/>
    </row>
    <row r="127" spans="2:4" ht="15.75" x14ac:dyDescent="0.25">
      <c r="B127" s="124">
        <f>TABLE!W132</f>
        <v>0</v>
      </c>
      <c r="C127" s="125"/>
      <c r="D127" s="165"/>
    </row>
    <row r="128" spans="2:4" ht="15.75" x14ac:dyDescent="0.25">
      <c r="B128" s="124">
        <f>TABLE!W133</f>
        <v>0</v>
      </c>
      <c r="C128" s="125"/>
      <c r="D128" s="165"/>
    </row>
    <row r="129" spans="2:4" ht="15.75" x14ac:dyDescent="0.25">
      <c r="B129" s="124">
        <f>TABLE!W134</f>
        <v>0</v>
      </c>
      <c r="C129" s="125"/>
      <c r="D129" s="165"/>
    </row>
    <row r="130" spans="2:4" ht="15.75" x14ac:dyDescent="0.25">
      <c r="B130" s="124">
        <f>TABLE!W135</f>
        <v>0</v>
      </c>
      <c r="C130" s="125"/>
      <c r="D130" s="165"/>
    </row>
    <row r="131" spans="2:4" ht="15.75" x14ac:dyDescent="0.25">
      <c r="B131" s="124">
        <f>TABLE!W136</f>
        <v>0</v>
      </c>
      <c r="C131" s="125"/>
      <c r="D131" s="165"/>
    </row>
    <row r="132" spans="2:4" ht="15.75" x14ac:dyDescent="0.25">
      <c r="B132" s="124">
        <f>TABLE!W137</f>
        <v>0</v>
      </c>
      <c r="C132" s="125"/>
      <c r="D132" s="165"/>
    </row>
    <row r="133" spans="2:4" ht="15.75" x14ac:dyDescent="0.25">
      <c r="B133" s="124">
        <f>TABLE!W138</f>
        <v>0</v>
      </c>
      <c r="C133" s="125"/>
      <c r="D133" s="165"/>
    </row>
    <row r="134" spans="2:4" ht="15.75" x14ac:dyDescent="0.25">
      <c r="B134" s="124">
        <f>TABLE!W139</f>
        <v>0</v>
      </c>
      <c r="C134" s="125"/>
      <c r="D134" s="165"/>
    </row>
    <row r="135" spans="2:4" ht="15.75" x14ac:dyDescent="0.25">
      <c r="B135" s="124">
        <f>TABLE!W140</f>
        <v>0</v>
      </c>
      <c r="C135" s="125"/>
      <c r="D135" s="165"/>
    </row>
    <row r="136" spans="2:4" ht="15.75" x14ac:dyDescent="0.25">
      <c r="B136" s="124">
        <f>TABLE!W141</f>
        <v>0</v>
      </c>
      <c r="C136" s="125"/>
      <c r="D136" s="165"/>
    </row>
    <row r="137" spans="2:4" ht="15.75" x14ac:dyDescent="0.25">
      <c r="B137" s="124">
        <f>TABLE!W142</f>
        <v>0</v>
      </c>
      <c r="C137" s="125"/>
      <c r="D137" s="165"/>
    </row>
    <row r="138" spans="2:4" ht="15.75" x14ac:dyDescent="0.25">
      <c r="B138" s="124">
        <f>TABLE!W143</f>
        <v>0</v>
      </c>
      <c r="C138" s="125"/>
      <c r="D138" s="165"/>
    </row>
    <row r="139" spans="2:4" ht="15.75" x14ac:dyDescent="0.25">
      <c r="B139" s="124">
        <f>TABLE!W144</f>
        <v>0</v>
      </c>
      <c r="C139" s="125"/>
      <c r="D139" s="165"/>
    </row>
    <row r="140" spans="2:4" ht="15.75" x14ac:dyDescent="0.25">
      <c r="B140" s="124">
        <f>TABLE!W145</f>
        <v>0</v>
      </c>
      <c r="C140" s="125"/>
      <c r="D140" s="165"/>
    </row>
    <row r="141" spans="2:4" ht="15.75" x14ac:dyDescent="0.25">
      <c r="B141" s="124">
        <f>TABLE!W146</f>
        <v>0</v>
      </c>
      <c r="C141" s="125"/>
      <c r="D141" s="165"/>
    </row>
    <row r="142" spans="2:4" ht="15.75" x14ac:dyDescent="0.25">
      <c r="B142" s="124">
        <f>TABLE!W147</f>
        <v>0</v>
      </c>
      <c r="C142" s="125"/>
      <c r="D142" s="165"/>
    </row>
    <row r="143" spans="2:4" ht="15.75" x14ac:dyDescent="0.25">
      <c r="B143" s="124">
        <f>TABLE!W148</f>
        <v>0</v>
      </c>
      <c r="C143" s="125"/>
      <c r="D143" s="165"/>
    </row>
    <row r="144" spans="2:4" ht="15.75" x14ac:dyDescent="0.25">
      <c r="B144" s="124">
        <f>TABLE!W149</f>
        <v>0</v>
      </c>
      <c r="C144" s="125"/>
      <c r="D144" s="165"/>
    </row>
    <row r="145" spans="2:4" ht="15.75" x14ac:dyDescent="0.25">
      <c r="B145" s="124">
        <f>TABLE!W150</f>
        <v>0</v>
      </c>
      <c r="C145" s="125"/>
      <c r="D145" s="165"/>
    </row>
    <row r="146" spans="2:4" ht="15.75" x14ac:dyDescent="0.25">
      <c r="B146" s="124">
        <f>TABLE!W151</f>
        <v>0</v>
      </c>
      <c r="C146" s="125"/>
      <c r="D146" s="165"/>
    </row>
    <row r="147" spans="2:4" ht="15.75" x14ac:dyDescent="0.25">
      <c r="B147" s="124">
        <f>TABLE!W152</f>
        <v>0</v>
      </c>
      <c r="C147" s="125"/>
      <c r="D147" s="165"/>
    </row>
    <row r="148" spans="2:4" ht="15.75" x14ac:dyDescent="0.25">
      <c r="B148" s="124">
        <f>TABLE!W153</f>
        <v>0</v>
      </c>
      <c r="C148" s="125"/>
      <c r="D148" s="165"/>
    </row>
    <row r="149" spans="2:4" ht="15.75" x14ac:dyDescent="0.25">
      <c r="B149" s="124">
        <f>TABLE!W154</f>
        <v>0</v>
      </c>
      <c r="C149" s="125"/>
      <c r="D149" s="165"/>
    </row>
    <row r="150" spans="2:4" ht="15.75" x14ac:dyDescent="0.25">
      <c r="B150" s="124">
        <f>TABLE!W155</f>
        <v>0</v>
      </c>
      <c r="C150" s="125"/>
      <c r="D150" s="165"/>
    </row>
    <row r="151" spans="2:4" ht="15.75" x14ac:dyDescent="0.25">
      <c r="B151" s="124">
        <f>TABLE!W156</f>
        <v>0</v>
      </c>
      <c r="C151" s="125"/>
      <c r="D151" s="165"/>
    </row>
    <row r="152" spans="2:4" ht="15.75" x14ac:dyDescent="0.25">
      <c r="B152" s="124">
        <f>TABLE!W157</f>
        <v>0</v>
      </c>
      <c r="C152" s="125"/>
      <c r="D152" s="165"/>
    </row>
    <row r="153" spans="2:4" ht="15.75" x14ac:dyDescent="0.25">
      <c r="B153" s="124">
        <f>TABLE!W158</f>
        <v>0</v>
      </c>
      <c r="C153" s="125"/>
      <c r="D153" s="165"/>
    </row>
    <row r="154" spans="2:4" ht="15.75" x14ac:dyDescent="0.25">
      <c r="B154" s="124">
        <f>TABLE!W159</f>
        <v>0</v>
      </c>
      <c r="C154" s="125"/>
      <c r="D154" s="165"/>
    </row>
    <row r="155" spans="2:4" ht="15.75" x14ac:dyDescent="0.25">
      <c r="B155" s="124">
        <f>TABLE!W160</f>
        <v>0</v>
      </c>
      <c r="C155" s="125"/>
      <c r="D155" s="165"/>
    </row>
    <row r="156" spans="2:4" ht="15.75" x14ac:dyDescent="0.25">
      <c r="B156" s="124">
        <f>TABLE!W161</f>
        <v>0</v>
      </c>
      <c r="C156" s="125"/>
      <c r="D156" s="165"/>
    </row>
    <row r="157" spans="2:4" ht="15.75" x14ac:dyDescent="0.25">
      <c r="B157" s="124">
        <f>TABLE!W162</f>
        <v>0</v>
      </c>
      <c r="C157" s="125"/>
      <c r="D157" s="165"/>
    </row>
    <row r="158" spans="2:4" ht="15.75" x14ac:dyDescent="0.25">
      <c r="B158" s="124">
        <f>TABLE!W163</f>
        <v>0</v>
      </c>
      <c r="C158" s="125"/>
      <c r="D158" s="165"/>
    </row>
    <row r="159" spans="2:4" ht="15.75" x14ac:dyDescent="0.25">
      <c r="B159" s="124">
        <f>TABLE!W164</f>
        <v>0</v>
      </c>
      <c r="C159" s="125"/>
      <c r="D159" s="165"/>
    </row>
    <row r="160" spans="2:4" ht="15.75" x14ac:dyDescent="0.25">
      <c r="B160" s="124">
        <f>TABLE!W165</f>
        <v>0</v>
      </c>
      <c r="C160" s="125"/>
      <c r="D160" s="165"/>
    </row>
    <row r="161" spans="2:4" ht="15.75" x14ac:dyDescent="0.25">
      <c r="B161" s="124">
        <f>TABLE!W166</f>
        <v>0</v>
      </c>
      <c r="C161" s="125"/>
      <c r="D161" s="165"/>
    </row>
    <row r="162" spans="2:4" ht="15.75" x14ac:dyDescent="0.25">
      <c r="B162" s="124">
        <f>TABLE!W167</f>
        <v>0</v>
      </c>
      <c r="C162" s="125"/>
      <c r="D162" s="165"/>
    </row>
    <row r="163" spans="2:4" ht="15.75" x14ac:dyDescent="0.25">
      <c r="B163" s="124">
        <f>TABLE!W168</f>
        <v>0</v>
      </c>
      <c r="C163" s="125"/>
      <c r="D163" s="165"/>
    </row>
    <row r="164" spans="2:4" ht="15.75" x14ac:dyDescent="0.25">
      <c r="B164" s="124">
        <f>TABLE!W169</f>
        <v>0</v>
      </c>
      <c r="C164" s="125"/>
      <c r="D164" s="165"/>
    </row>
    <row r="165" spans="2:4" ht="15.75" x14ac:dyDescent="0.25">
      <c r="B165" s="124">
        <f>TABLE!W170</f>
        <v>0</v>
      </c>
      <c r="C165" s="125"/>
      <c r="D165" s="165"/>
    </row>
    <row r="166" spans="2:4" ht="15.75" x14ac:dyDescent="0.25">
      <c r="B166" s="124">
        <f>TABLE!W171</f>
        <v>0</v>
      </c>
      <c r="C166" s="125"/>
      <c r="D166" s="165"/>
    </row>
    <row r="167" spans="2:4" ht="15.75" x14ac:dyDescent="0.25">
      <c r="B167" s="124">
        <f>TABLE!W172</f>
        <v>0</v>
      </c>
      <c r="C167" s="125"/>
      <c r="D167" s="165"/>
    </row>
    <row r="168" spans="2:4" ht="15.75" x14ac:dyDescent="0.25">
      <c r="B168" s="124">
        <f>TABLE!W173</f>
        <v>0</v>
      </c>
      <c r="C168" s="125"/>
      <c r="D168" s="165"/>
    </row>
    <row r="169" spans="2:4" ht="15.75" x14ac:dyDescent="0.25">
      <c r="B169" s="124">
        <f>TABLE!W174</f>
        <v>0</v>
      </c>
      <c r="C169" s="125"/>
      <c r="D169" s="165"/>
    </row>
    <row r="170" spans="2:4" ht="15.75" x14ac:dyDescent="0.25">
      <c r="B170" s="124">
        <f>TABLE!W175</f>
        <v>0</v>
      </c>
      <c r="C170" s="125"/>
      <c r="D170" s="165"/>
    </row>
    <row r="171" spans="2:4" ht="15.75" x14ac:dyDescent="0.25">
      <c r="B171" s="124">
        <f>TABLE!W176</f>
        <v>0</v>
      </c>
      <c r="C171" s="125"/>
      <c r="D171" s="165"/>
    </row>
    <row r="172" spans="2:4" ht="15.75" x14ac:dyDescent="0.25">
      <c r="B172" s="124">
        <f>TABLE!W177</f>
        <v>0</v>
      </c>
      <c r="C172" s="125"/>
      <c r="D172" s="165"/>
    </row>
    <row r="173" spans="2:4" ht="15.75" x14ac:dyDescent="0.25">
      <c r="B173" s="124">
        <f>TABLE!W178</f>
        <v>0</v>
      </c>
      <c r="C173" s="125"/>
      <c r="D173" s="165"/>
    </row>
    <row r="174" spans="2:4" ht="15.75" x14ac:dyDescent="0.25">
      <c r="B174" s="124">
        <f>TABLE!W179</f>
        <v>0</v>
      </c>
      <c r="C174" s="125"/>
      <c r="D174" s="165"/>
    </row>
    <row r="175" spans="2:4" ht="15.75" x14ac:dyDescent="0.25">
      <c r="B175" s="124">
        <f>TABLE!W180</f>
        <v>0</v>
      </c>
      <c r="C175" s="125"/>
      <c r="D175" s="165"/>
    </row>
    <row r="176" spans="2:4" ht="15.75" x14ac:dyDescent="0.25">
      <c r="B176" s="124">
        <f>TABLE!W181</f>
        <v>0</v>
      </c>
      <c r="C176" s="125"/>
      <c r="D176" s="165"/>
    </row>
    <row r="177" spans="2:4" ht="15.75" x14ac:dyDescent="0.25">
      <c r="B177" s="124">
        <f>TABLE!W182</f>
        <v>0</v>
      </c>
      <c r="C177" s="125"/>
      <c r="D177" s="165"/>
    </row>
    <row r="178" spans="2:4" ht="15.75" x14ac:dyDescent="0.25">
      <c r="B178" s="124">
        <f>TABLE!W183</f>
        <v>0</v>
      </c>
      <c r="C178" s="125"/>
      <c r="D178" s="165"/>
    </row>
    <row r="179" spans="2:4" ht="15.75" x14ac:dyDescent="0.25">
      <c r="B179" s="124">
        <f>TABLE!W184</f>
        <v>0</v>
      </c>
      <c r="C179" s="125"/>
      <c r="D179" s="165"/>
    </row>
    <row r="180" spans="2:4" ht="15.75" x14ac:dyDescent="0.25">
      <c r="B180" s="124">
        <f>TABLE!W185</f>
        <v>0</v>
      </c>
      <c r="C180" s="125"/>
      <c r="D180" s="165"/>
    </row>
    <row r="181" spans="2:4" ht="15.75" x14ac:dyDescent="0.25">
      <c r="B181" s="124">
        <f>TABLE!W186</f>
        <v>0</v>
      </c>
      <c r="C181" s="125"/>
      <c r="D181" s="165"/>
    </row>
    <row r="182" spans="2:4" ht="15.75" x14ac:dyDescent="0.25">
      <c r="B182" s="124">
        <f>TABLE!W187</f>
        <v>0</v>
      </c>
      <c r="C182" s="125"/>
      <c r="D182" s="165"/>
    </row>
    <row r="183" spans="2:4" ht="15.75" x14ac:dyDescent="0.25">
      <c r="B183" s="124">
        <f>TABLE!W188</f>
        <v>0</v>
      </c>
      <c r="C183" s="125"/>
      <c r="D183" s="165"/>
    </row>
    <row r="184" spans="2:4" ht="15.75" x14ac:dyDescent="0.25">
      <c r="B184" s="124">
        <f>TABLE!W189</f>
        <v>0</v>
      </c>
      <c r="C184" s="125"/>
      <c r="D184" s="165"/>
    </row>
    <row r="185" spans="2:4" ht="15.75" x14ac:dyDescent="0.25">
      <c r="B185" s="124">
        <f>TABLE!W190</f>
        <v>0</v>
      </c>
      <c r="C185" s="125"/>
      <c r="D185" s="165"/>
    </row>
    <row r="186" spans="2:4" ht="15.75" x14ac:dyDescent="0.25">
      <c r="B186" s="124">
        <f>TABLE!W191</f>
        <v>0</v>
      </c>
      <c r="C186" s="125"/>
      <c r="D186" s="165"/>
    </row>
    <row r="187" spans="2:4" ht="15.75" x14ac:dyDescent="0.25">
      <c r="B187" s="124">
        <f>TABLE!W192</f>
        <v>0</v>
      </c>
      <c r="C187" s="125"/>
      <c r="D187" s="165"/>
    </row>
    <row r="188" spans="2:4" ht="15.75" x14ac:dyDescent="0.25">
      <c r="B188" s="124">
        <f>TABLE!W193</f>
        <v>0</v>
      </c>
      <c r="C188" s="125"/>
      <c r="D188" s="165"/>
    </row>
    <row r="189" spans="2:4" ht="15.75" x14ac:dyDescent="0.25">
      <c r="B189" s="124">
        <f>TABLE!W194</f>
        <v>0</v>
      </c>
      <c r="C189" s="125"/>
      <c r="D189" s="165"/>
    </row>
    <row r="190" spans="2:4" ht="15.75" x14ac:dyDescent="0.25">
      <c r="B190" s="124">
        <f>TABLE!W195</f>
        <v>0</v>
      </c>
      <c r="C190" s="125"/>
      <c r="D190" s="165"/>
    </row>
    <row r="191" spans="2:4" ht="15.75" x14ac:dyDescent="0.25">
      <c r="B191" s="124">
        <f>TABLE!W196</f>
        <v>0</v>
      </c>
      <c r="C191" s="125"/>
      <c r="D191" s="165"/>
    </row>
    <row r="192" spans="2:4" ht="15.75" x14ac:dyDescent="0.25">
      <c r="B192" s="124">
        <f>TABLE!W197</f>
        <v>0</v>
      </c>
      <c r="C192" s="125"/>
      <c r="D192" s="165"/>
    </row>
    <row r="193" spans="2:4" ht="15.75" x14ac:dyDescent="0.25">
      <c r="B193" s="124">
        <f>TABLE!W198</f>
        <v>0</v>
      </c>
      <c r="C193" s="125"/>
      <c r="D193" s="165"/>
    </row>
    <row r="194" spans="2:4" ht="15.75" x14ac:dyDescent="0.25">
      <c r="B194" s="124">
        <f>TABLE!W199</f>
        <v>0</v>
      </c>
      <c r="C194" s="125"/>
      <c r="D194" s="165"/>
    </row>
    <row r="195" spans="2:4" ht="15.75" x14ac:dyDescent="0.25">
      <c r="B195" s="124">
        <f>TABLE!W200</f>
        <v>0</v>
      </c>
      <c r="C195" s="125"/>
      <c r="D195" s="165"/>
    </row>
    <row r="196" spans="2:4" ht="15.75" x14ac:dyDescent="0.25">
      <c r="B196" s="124">
        <f>TABLE!W201</f>
        <v>0</v>
      </c>
      <c r="C196" s="125"/>
      <c r="D196" s="165"/>
    </row>
    <row r="197" spans="2:4" ht="15.75" x14ac:dyDescent="0.25">
      <c r="B197" s="124">
        <f>TABLE!W202</f>
        <v>0</v>
      </c>
      <c r="C197" s="125"/>
      <c r="D197" s="165"/>
    </row>
    <row r="198" spans="2:4" ht="15.75" x14ac:dyDescent="0.25">
      <c r="B198" s="124">
        <f>TABLE!W203</f>
        <v>0</v>
      </c>
      <c r="C198" s="125"/>
      <c r="D198" s="165"/>
    </row>
    <row r="199" spans="2:4" ht="15.75" x14ac:dyDescent="0.25">
      <c r="B199" s="124">
        <f>TABLE!W204</f>
        <v>0</v>
      </c>
      <c r="C199" s="125"/>
      <c r="D199" s="165"/>
    </row>
    <row r="200" spans="2:4" ht="15.75" x14ac:dyDescent="0.25">
      <c r="B200" s="124">
        <f>TABLE!W205</f>
        <v>0</v>
      </c>
      <c r="C200" s="125"/>
      <c r="D200" s="165"/>
    </row>
    <row r="201" spans="2:4" ht="15.75" x14ac:dyDescent="0.25">
      <c r="B201" s="124">
        <f>TABLE!W206</f>
        <v>0</v>
      </c>
      <c r="C201" s="125"/>
      <c r="D201" s="165"/>
    </row>
    <row r="202" spans="2:4" ht="15.75" x14ac:dyDescent="0.25">
      <c r="B202" s="124">
        <f>TABLE!W207</f>
        <v>0</v>
      </c>
      <c r="C202" s="125"/>
      <c r="D202" s="165"/>
    </row>
    <row r="203" spans="2:4" ht="15.75" x14ac:dyDescent="0.25">
      <c r="B203" s="124">
        <f>TABLE!W208</f>
        <v>0</v>
      </c>
      <c r="C203" s="125"/>
      <c r="D203" s="165"/>
    </row>
    <row r="204" spans="2:4" ht="15.75" x14ac:dyDescent="0.25">
      <c r="B204" s="124">
        <f>TABLE!W209</f>
        <v>0</v>
      </c>
      <c r="C204" s="125"/>
      <c r="D204" s="165"/>
    </row>
    <row r="205" spans="2:4" ht="15.75" x14ac:dyDescent="0.25">
      <c r="B205" s="124">
        <f>TABLE!W210</f>
        <v>0</v>
      </c>
      <c r="C205" s="125"/>
      <c r="D205" s="165"/>
    </row>
    <row r="206" spans="2:4" ht="15.75" x14ac:dyDescent="0.25">
      <c r="B206" s="124">
        <f>TABLE!W211</f>
        <v>0</v>
      </c>
      <c r="C206" s="125"/>
      <c r="D206" s="165"/>
    </row>
    <row r="207" spans="2:4" ht="15.75" x14ac:dyDescent="0.25">
      <c r="B207" s="124">
        <f>TABLE!W212</f>
        <v>0</v>
      </c>
      <c r="C207" s="125"/>
      <c r="D207" s="165"/>
    </row>
    <row r="208" spans="2:4" ht="15.75" x14ac:dyDescent="0.25">
      <c r="B208" s="124">
        <f>TABLE!W213</f>
        <v>0</v>
      </c>
      <c r="C208" s="125"/>
      <c r="D208" s="165"/>
    </row>
    <row r="209" spans="2:4" ht="15.75" x14ac:dyDescent="0.25">
      <c r="B209" s="124">
        <f>TABLE!W214</f>
        <v>0</v>
      </c>
      <c r="C209" s="125"/>
      <c r="D209" s="165"/>
    </row>
    <row r="210" spans="2:4" ht="15.75" x14ac:dyDescent="0.25">
      <c r="B210" s="124">
        <f>TABLE!W215</f>
        <v>0</v>
      </c>
      <c r="C210" s="125"/>
      <c r="D210" s="165"/>
    </row>
    <row r="211" spans="2:4" ht="15.75" x14ac:dyDescent="0.25">
      <c r="B211" s="124">
        <f>TABLE!W216</f>
        <v>0</v>
      </c>
      <c r="C211" s="125"/>
      <c r="D211" s="165"/>
    </row>
    <row r="212" spans="2:4" ht="15.75" x14ac:dyDescent="0.25">
      <c r="B212" s="124">
        <f>TABLE!W217</f>
        <v>0</v>
      </c>
      <c r="C212" s="125"/>
      <c r="D212" s="165"/>
    </row>
    <row r="213" spans="2:4" ht="15.75" x14ac:dyDescent="0.25">
      <c r="B213" s="124">
        <f>TABLE!W218</f>
        <v>0</v>
      </c>
      <c r="C213" s="125"/>
      <c r="D213" s="165"/>
    </row>
    <row r="214" spans="2:4" ht="15.75" x14ac:dyDescent="0.25">
      <c r="B214" s="124">
        <f>TABLE!W219</f>
        <v>0</v>
      </c>
      <c r="C214" s="125"/>
      <c r="D214" s="165"/>
    </row>
    <row r="215" spans="2:4" ht="15.75" x14ac:dyDescent="0.25">
      <c r="B215" s="124">
        <f>TABLE!W220</f>
        <v>0</v>
      </c>
      <c r="C215" s="125"/>
      <c r="D215" s="165"/>
    </row>
    <row r="216" spans="2:4" ht="15.75" x14ac:dyDescent="0.25">
      <c r="B216" s="124">
        <f>TABLE!W221</f>
        <v>0</v>
      </c>
      <c r="C216" s="125"/>
      <c r="D216" s="165"/>
    </row>
    <row r="217" spans="2:4" ht="15.75" x14ac:dyDescent="0.25">
      <c r="B217" s="124">
        <f>TABLE!W222</f>
        <v>0</v>
      </c>
      <c r="C217" s="125"/>
      <c r="D217" s="165"/>
    </row>
    <row r="218" spans="2:4" ht="15.75" x14ac:dyDescent="0.25">
      <c r="B218" s="124">
        <f>TABLE!W223</f>
        <v>0</v>
      </c>
      <c r="C218" s="125"/>
      <c r="D218" s="165"/>
    </row>
    <row r="219" spans="2:4" ht="15.75" x14ac:dyDescent="0.25">
      <c r="B219" s="124">
        <f>TABLE!W224</f>
        <v>0</v>
      </c>
      <c r="C219" s="125"/>
      <c r="D219" s="165"/>
    </row>
    <row r="220" spans="2:4" ht="15.75" x14ac:dyDescent="0.25">
      <c r="B220" s="124">
        <f>TABLE!W225</f>
        <v>0</v>
      </c>
      <c r="C220" s="125"/>
      <c r="D220" s="165"/>
    </row>
    <row r="221" spans="2:4" ht="15.75" x14ac:dyDescent="0.25">
      <c r="B221" s="124">
        <f>TABLE!W226</f>
        <v>0</v>
      </c>
      <c r="C221" s="125"/>
      <c r="D221" s="165"/>
    </row>
    <row r="222" spans="2:4" ht="15.75" x14ac:dyDescent="0.25">
      <c r="B222" s="124">
        <f>TABLE!W227</f>
        <v>0</v>
      </c>
      <c r="C222" s="125"/>
      <c r="D222" s="165"/>
    </row>
    <row r="223" spans="2:4" ht="15.75" x14ac:dyDescent="0.25">
      <c r="B223" s="124">
        <f>TABLE!W228</f>
        <v>0</v>
      </c>
      <c r="C223" s="125"/>
      <c r="D223" s="165"/>
    </row>
    <row r="224" spans="2:4" ht="15.75" x14ac:dyDescent="0.25">
      <c r="B224" s="124">
        <f>TABLE!W229</f>
        <v>0</v>
      </c>
      <c r="C224" s="125"/>
      <c r="D224" s="165"/>
    </row>
    <row r="225" spans="2:4" ht="15.75" x14ac:dyDescent="0.25">
      <c r="B225" s="124">
        <f>TABLE!W230</f>
        <v>0</v>
      </c>
      <c r="C225" s="125"/>
      <c r="D225" s="165"/>
    </row>
    <row r="226" spans="2:4" ht="15.75" x14ac:dyDescent="0.25">
      <c r="B226" s="124">
        <f>TABLE!W231</f>
        <v>0</v>
      </c>
      <c r="C226" s="125"/>
      <c r="D226" s="165"/>
    </row>
    <row r="227" spans="2:4" ht="15.75" x14ac:dyDescent="0.25">
      <c r="B227" s="124">
        <f>TABLE!W232</f>
        <v>0</v>
      </c>
      <c r="C227" s="125"/>
      <c r="D227" s="165"/>
    </row>
    <row r="228" spans="2:4" ht="15.75" x14ac:dyDescent="0.25">
      <c r="B228" s="124">
        <f>TABLE!W233</f>
        <v>0</v>
      </c>
      <c r="C228" s="125"/>
      <c r="D228" s="165"/>
    </row>
    <row r="229" spans="2:4" ht="15.75" x14ac:dyDescent="0.25">
      <c r="B229" s="124">
        <f>TABLE!W234</f>
        <v>0</v>
      </c>
      <c r="C229" s="125"/>
      <c r="D229" s="165"/>
    </row>
    <row r="230" spans="2:4" ht="15.75" x14ac:dyDescent="0.25">
      <c r="B230" s="124">
        <f>TABLE!W235</f>
        <v>0</v>
      </c>
      <c r="C230" s="125"/>
      <c r="D230" s="165"/>
    </row>
    <row r="231" spans="2:4" ht="15.75" x14ac:dyDescent="0.25">
      <c r="B231" s="124">
        <f>TABLE!W236</f>
        <v>0</v>
      </c>
      <c r="C231" s="125"/>
      <c r="D231" s="165"/>
    </row>
    <row r="232" spans="2:4" ht="15.75" x14ac:dyDescent="0.25">
      <c r="B232" s="124">
        <f>TABLE!W237</f>
        <v>0</v>
      </c>
      <c r="C232" s="125"/>
      <c r="D232" s="165"/>
    </row>
    <row r="233" spans="2:4" ht="15.75" x14ac:dyDescent="0.25">
      <c r="B233" s="124">
        <f>TABLE!W238</f>
        <v>0</v>
      </c>
      <c r="C233" s="125"/>
      <c r="D233" s="165"/>
    </row>
    <row r="234" spans="2:4" ht="15.75" x14ac:dyDescent="0.25">
      <c r="B234" s="124">
        <f>TABLE!W239</f>
        <v>0</v>
      </c>
      <c r="C234" s="125"/>
      <c r="D234" s="165"/>
    </row>
    <row r="235" spans="2:4" ht="15.75" x14ac:dyDescent="0.25">
      <c r="B235" s="124">
        <f>TABLE!W240</f>
        <v>0</v>
      </c>
      <c r="C235" s="125"/>
      <c r="D235" s="165"/>
    </row>
    <row r="236" spans="2:4" ht="15.75" x14ac:dyDescent="0.25">
      <c r="B236" s="124">
        <f>TABLE!W241</f>
        <v>0</v>
      </c>
      <c r="C236" s="125"/>
      <c r="D236" s="165"/>
    </row>
    <row r="237" spans="2:4" ht="15.75" x14ac:dyDescent="0.25">
      <c r="B237" s="124">
        <f>TABLE!W242</f>
        <v>0</v>
      </c>
      <c r="C237" s="125"/>
      <c r="D237" s="165"/>
    </row>
    <row r="238" spans="2:4" ht="15.75" x14ac:dyDescent="0.25">
      <c r="B238" s="124">
        <f>TABLE!W243</f>
        <v>0</v>
      </c>
      <c r="C238" s="125"/>
      <c r="D238" s="165"/>
    </row>
    <row r="239" spans="2:4" ht="15.75" x14ac:dyDescent="0.25">
      <c r="B239" s="124">
        <f>TABLE!W244</f>
        <v>0</v>
      </c>
      <c r="C239" s="125"/>
      <c r="D239" s="165"/>
    </row>
    <row r="240" spans="2:4" ht="15.75" x14ac:dyDescent="0.25">
      <c r="B240" s="124">
        <f>TABLE!W245</f>
        <v>0</v>
      </c>
      <c r="C240" s="125"/>
      <c r="D240" s="165"/>
    </row>
    <row r="241" spans="2:4" ht="15.75" x14ac:dyDescent="0.25">
      <c r="B241" s="124">
        <f>TABLE!W246</f>
        <v>0</v>
      </c>
      <c r="C241" s="125"/>
      <c r="D241" s="165"/>
    </row>
    <row r="242" spans="2:4" ht="15.75" x14ac:dyDescent="0.25">
      <c r="B242" s="124">
        <f>TABLE!W247</f>
        <v>0</v>
      </c>
      <c r="C242" s="125"/>
      <c r="D242" s="165"/>
    </row>
    <row r="243" spans="2:4" ht="15.75" x14ac:dyDescent="0.25">
      <c r="B243" s="124">
        <f>TABLE!W248</f>
        <v>0</v>
      </c>
      <c r="C243" s="125"/>
      <c r="D243" s="165"/>
    </row>
    <row r="244" spans="2:4" ht="15.75" x14ac:dyDescent="0.25">
      <c r="B244" s="124">
        <f>TABLE!W249</f>
        <v>0</v>
      </c>
      <c r="C244" s="125"/>
      <c r="D244" s="165"/>
    </row>
    <row r="245" spans="2:4" ht="15.75" x14ac:dyDescent="0.25">
      <c r="B245" s="124">
        <f>TABLE!W250</f>
        <v>0</v>
      </c>
      <c r="C245" s="125"/>
      <c r="D245" s="165"/>
    </row>
    <row r="246" spans="2:4" ht="15.75" x14ac:dyDescent="0.25">
      <c r="B246" s="124">
        <f>TABLE!W251</f>
        <v>0</v>
      </c>
      <c r="C246" s="125"/>
      <c r="D246" s="165"/>
    </row>
    <row r="247" spans="2:4" ht="15.75" x14ac:dyDescent="0.25">
      <c r="B247" s="124">
        <f>TABLE!W252</f>
        <v>0</v>
      </c>
      <c r="C247" s="125"/>
      <c r="D247" s="165"/>
    </row>
    <row r="248" spans="2:4" ht="15.75" x14ac:dyDescent="0.25">
      <c r="B248" s="124">
        <f>TABLE!W253</f>
        <v>0</v>
      </c>
      <c r="C248" s="125"/>
      <c r="D248" s="165"/>
    </row>
    <row r="249" spans="2:4" ht="15.75" x14ac:dyDescent="0.25">
      <c r="B249" s="124">
        <f>TABLE!W254</f>
        <v>0</v>
      </c>
      <c r="C249" s="125"/>
      <c r="D249" s="165"/>
    </row>
    <row r="250" spans="2:4" ht="15.75" x14ac:dyDescent="0.25">
      <c r="B250" s="124">
        <f>TABLE!W255</f>
        <v>0</v>
      </c>
      <c r="C250" s="125"/>
      <c r="D250" s="165"/>
    </row>
    <row r="251" spans="2:4" ht="15.75" x14ac:dyDescent="0.25">
      <c r="B251" s="124">
        <f>TABLE!W256</f>
        <v>0</v>
      </c>
      <c r="C251" s="125"/>
      <c r="D251" s="165"/>
    </row>
    <row r="252" spans="2:4" ht="15.75" x14ac:dyDescent="0.25">
      <c r="B252" s="124">
        <f>TABLE!W257</f>
        <v>0</v>
      </c>
      <c r="C252" s="125"/>
      <c r="D252" s="165"/>
    </row>
    <row r="253" spans="2:4" ht="15.75" x14ac:dyDescent="0.25">
      <c r="B253" s="124">
        <f>TABLE!W258</f>
        <v>0</v>
      </c>
      <c r="C253" s="125"/>
      <c r="D253" s="165"/>
    </row>
    <row r="254" spans="2:4" ht="15.75" x14ac:dyDescent="0.25">
      <c r="B254" s="124">
        <f>TABLE!W259</f>
        <v>0</v>
      </c>
      <c r="C254" s="125"/>
      <c r="D254" s="165"/>
    </row>
    <row r="255" spans="2:4" ht="15.75" x14ac:dyDescent="0.25">
      <c r="B255" s="124">
        <f>TABLE!W260</f>
        <v>0</v>
      </c>
      <c r="C255" s="125"/>
      <c r="D255" s="165"/>
    </row>
    <row r="256" spans="2:4" ht="15.75" x14ac:dyDescent="0.25">
      <c r="B256" s="124">
        <f>TABLE!W261</f>
        <v>0</v>
      </c>
      <c r="C256" s="125"/>
      <c r="D256" s="165"/>
    </row>
    <row r="257" spans="2:4" ht="15.75" x14ac:dyDescent="0.25">
      <c r="B257" s="124">
        <f>TABLE!W262</f>
        <v>0</v>
      </c>
      <c r="C257" s="125"/>
      <c r="D257" s="165"/>
    </row>
    <row r="258" spans="2:4" ht="15.75" x14ac:dyDescent="0.25">
      <c r="B258" s="124">
        <f>TABLE!W263</f>
        <v>0</v>
      </c>
      <c r="C258" s="125"/>
      <c r="D258" s="165"/>
    </row>
    <row r="259" spans="2:4" ht="15.75" x14ac:dyDescent="0.25">
      <c r="B259" s="124">
        <f>TABLE!W264</f>
        <v>0</v>
      </c>
      <c r="C259" s="125"/>
      <c r="D259" s="165"/>
    </row>
    <row r="260" spans="2:4" ht="15.75" x14ac:dyDescent="0.25">
      <c r="B260" s="124">
        <f>TABLE!W265</f>
        <v>0</v>
      </c>
      <c r="C260" s="125"/>
      <c r="D260" s="165"/>
    </row>
    <row r="261" spans="2:4" ht="15.75" x14ac:dyDescent="0.25">
      <c r="B261" s="124">
        <f>TABLE!W266</f>
        <v>0</v>
      </c>
      <c r="C261" s="125"/>
      <c r="D261" s="165"/>
    </row>
    <row r="262" spans="2:4" ht="15.75" x14ac:dyDescent="0.25">
      <c r="B262" s="124">
        <f>TABLE!W267</f>
        <v>0</v>
      </c>
      <c r="C262" s="125"/>
      <c r="D262" s="165"/>
    </row>
    <row r="263" spans="2:4" ht="15.75" x14ac:dyDescent="0.25">
      <c r="B263" s="124">
        <f>TABLE!W268</f>
        <v>0</v>
      </c>
      <c r="C263" s="125"/>
      <c r="D263" s="165"/>
    </row>
    <row r="264" spans="2:4" ht="15.75" x14ac:dyDescent="0.25">
      <c r="B264" s="124">
        <f>TABLE!W269</f>
        <v>0</v>
      </c>
      <c r="C264" s="125"/>
      <c r="D264" s="165"/>
    </row>
    <row r="265" spans="2:4" ht="15.75" x14ac:dyDescent="0.25">
      <c r="B265" s="124">
        <f>TABLE!W270</f>
        <v>0</v>
      </c>
      <c r="C265" s="125"/>
      <c r="D265" s="165"/>
    </row>
    <row r="266" spans="2:4" ht="15.75" x14ac:dyDescent="0.25">
      <c r="B266" s="124">
        <f>TABLE!W271</f>
        <v>0</v>
      </c>
      <c r="C266" s="125"/>
      <c r="D266" s="165"/>
    </row>
    <row r="267" spans="2:4" ht="15.75" x14ac:dyDescent="0.25">
      <c r="B267" s="124">
        <f>TABLE!W272</f>
        <v>0</v>
      </c>
      <c r="C267" s="125"/>
      <c r="D267" s="165"/>
    </row>
    <row r="268" spans="2:4" ht="15.75" x14ac:dyDescent="0.25">
      <c r="B268" s="124">
        <f>TABLE!W273</f>
        <v>0</v>
      </c>
      <c r="C268" s="125"/>
      <c r="D268" s="165"/>
    </row>
    <row r="269" spans="2:4" ht="15.75" x14ac:dyDescent="0.25">
      <c r="B269" s="124">
        <f>TABLE!W274</f>
        <v>0</v>
      </c>
      <c r="C269" s="125"/>
      <c r="D269" s="165"/>
    </row>
    <row r="270" spans="2:4" ht="15.75" x14ac:dyDescent="0.25">
      <c r="B270" s="124">
        <f>TABLE!W275</f>
        <v>0</v>
      </c>
      <c r="C270" s="125"/>
      <c r="D270" s="165"/>
    </row>
    <row r="271" spans="2:4" ht="15.75" x14ac:dyDescent="0.25">
      <c r="B271" s="124">
        <f>TABLE!W276</f>
        <v>0</v>
      </c>
      <c r="C271" s="125"/>
      <c r="D271" s="165"/>
    </row>
    <row r="272" spans="2:4" ht="15.75" x14ac:dyDescent="0.25">
      <c r="B272" s="124">
        <f>TABLE!W277</f>
        <v>0</v>
      </c>
      <c r="C272" s="125"/>
      <c r="D272" s="165"/>
    </row>
    <row r="273" spans="2:4" ht="15.75" x14ac:dyDescent="0.25">
      <c r="B273" s="124">
        <f>TABLE!W278</f>
        <v>0</v>
      </c>
      <c r="C273" s="125"/>
      <c r="D273" s="165"/>
    </row>
    <row r="274" spans="2:4" ht="15.75" x14ac:dyDescent="0.25">
      <c r="B274" s="124">
        <f>TABLE!W279</f>
        <v>0</v>
      </c>
      <c r="C274" s="125"/>
      <c r="D274" s="165"/>
    </row>
    <row r="275" spans="2:4" ht="15.75" x14ac:dyDescent="0.25">
      <c r="B275" s="124">
        <f>TABLE!W280</f>
        <v>0</v>
      </c>
      <c r="C275" s="125"/>
      <c r="D275" s="165"/>
    </row>
    <row r="276" spans="2:4" ht="15.75" x14ac:dyDescent="0.25">
      <c r="B276" s="124">
        <f>TABLE!W281</f>
        <v>0</v>
      </c>
      <c r="C276" s="125"/>
      <c r="D276" s="165"/>
    </row>
    <row r="277" spans="2:4" ht="15.75" x14ac:dyDescent="0.25">
      <c r="B277" s="124">
        <f>TABLE!W282</f>
        <v>0</v>
      </c>
      <c r="C277" s="125"/>
      <c r="D277" s="165"/>
    </row>
    <row r="278" spans="2:4" ht="15.75" x14ac:dyDescent="0.25">
      <c r="B278" s="124">
        <f>TABLE!W283</f>
        <v>0</v>
      </c>
      <c r="C278" s="125"/>
      <c r="D278" s="165"/>
    </row>
    <row r="279" spans="2:4" ht="15.75" x14ac:dyDescent="0.25">
      <c r="B279" s="124">
        <f>TABLE!W284</f>
        <v>0</v>
      </c>
      <c r="C279" s="125"/>
      <c r="D279" s="165"/>
    </row>
    <row r="280" spans="2:4" ht="15.75" x14ac:dyDescent="0.25">
      <c r="B280" s="124">
        <f>TABLE!W285</f>
        <v>0</v>
      </c>
      <c r="C280" s="125"/>
      <c r="D280" s="165"/>
    </row>
    <row r="281" spans="2:4" ht="15.75" x14ac:dyDescent="0.25">
      <c r="B281" s="124">
        <f>TABLE!W286</f>
        <v>0</v>
      </c>
      <c r="C281" s="125"/>
      <c r="D281" s="165"/>
    </row>
    <row r="282" spans="2:4" ht="15.75" x14ac:dyDescent="0.25">
      <c r="B282" s="124">
        <f>TABLE!W287</f>
        <v>0</v>
      </c>
      <c r="C282" s="125"/>
      <c r="D282" s="165"/>
    </row>
    <row r="283" spans="2:4" ht="15.75" x14ac:dyDescent="0.25">
      <c r="B283" s="124">
        <f>TABLE!W288</f>
        <v>0</v>
      </c>
      <c r="C283" s="125"/>
      <c r="D283" s="165"/>
    </row>
    <row r="284" spans="2:4" ht="15.75" x14ac:dyDescent="0.25">
      <c r="B284" s="124">
        <f>TABLE!W289</f>
        <v>0</v>
      </c>
      <c r="C284" s="125"/>
      <c r="D284" s="165"/>
    </row>
    <row r="285" spans="2:4" ht="15.75" x14ac:dyDescent="0.25">
      <c r="B285" s="124">
        <f>TABLE!W290</f>
        <v>0</v>
      </c>
      <c r="C285" s="125"/>
      <c r="D285" s="165"/>
    </row>
    <row r="286" spans="2:4" ht="15.75" x14ac:dyDescent="0.25">
      <c r="B286" s="124">
        <f>TABLE!W291</f>
        <v>0</v>
      </c>
      <c r="C286" s="125"/>
      <c r="D286" s="165"/>
    </row>
    <row r="287" spans="2:4" ht="15.75" x14ac:dyDescent="0.25">
      <c r="B287" s="124">
        <f>TABLE!W292</f>
        <v>0</v>
      </c>
      <c r="C287" s="125"/>
      <c r="D287" s="165"/>
    </row>
    <row r="288" spans="2:4" ht="15.75" x14ac:dyDescent="0.25">
      <c r="B288" s="124">
        <f>TABLE!W293</f>
        <v>0</v>
      </c>
      <c r="C288" s="125"/>
      <c r="D288" s="165"/>
    </row>
    <row r="289" spans="2:4" ht="15.75" x14ac:dyDescent="0.25">
      <c r="B289" s="124">
        <f>TABLE!W294</f>
        <v>0</v>
      </c>
      <c r="C289" s="125"/>
      <c r="D289" s="165"/>
    </row>
    <row r="290" spans="2:4" ht="15.75" x14ac:dyDescent="0.25">
      <c r="B290" s="124">
        <f>TABLE!W295</f>
        <v>0</v>
      </c>
      <c r="C290" s="125"/>
      <c r="D290" s="165"/>
    </row>
    <row r="291" spans="2:4" ht="15.75" x14ac:dyDescent="0.25">
      <c r="B291" s="124">
        <f>TABLE!W296</f>
        <v>0</v>
      </c>
      <c r="C291" s="125"/>
      <c r="D291" s="165"/>
    </row>
    <row r="292" spans="2:4" ht="15.75" x14ac:dyDescent="0.25">
      <c r="B292" s="124">
        <f>TABLE!W297</f>
        <v>0</v>
      </c>
      <c r="C292" s="125"/>
      <c r="D292" s="165"/>
    </row>
    <row r="293" spans="2:4" ht="15.75" x14ac:dyDescent="0.25">
      <c r="B293" s="124">
        <f>TABLE!W298</f>
        <v>0</v>
      </c>
      <c r="C293" s="125"/>
      <c r="D293" s="165"/>
    </row>
    <row r="294" spans="2:4" ht="15.75" x14ac:dyDescent="0.25">
      <c r="B294" s="124">
        <f>TABLE!W299</f>
        <v>0</v>
      </c>
      <c r="C294" s="125"/>
      <c r="D294" s="165"/>
    </row>
    <row r="295" spans="2:4" ht="15.75" x14ac:dyDescent="0.25">
      <c r="B295" s="124">
        <f>TABLE!W300</f>
        <v>0</v>
      </c>
      <c r="C295" s="125"/>
      <c r="D295" s="165"/>
    </row>
    <row r="296" spans="2:4" ht="15.75" x14ac:dyDescent="0.25">
      <c r="B296" s="124">
        <f>TABLE!W301</f>
        <v>0</v>
      </c>
      <c r="C296" s="125"/>
      <c r="D296" s="165"/>
    </row>
    <row r="297" spans="2:4" ht="15.75" x14ac:dyDescent="0.25">
      <c r="B297" s="124">
        <f>TABLE!W302</f>
        <v>0</v>
      </c>
      <c r="C297" s="125"/>
      <c r="D297" s="165"/>
    </row>
    <row r="298" spans="2:4" ht="15.75" x14ac:dyDescent="0.25">
      <c r="B298" s="124">
        <f>TABLE!W303</f>
        <v>0</v>
      </c>
      <c r="C298" s="125"/>
      <c r="D298" s="165"/>
    </row>
    <row r="299" spans="2:4" ht="15.75" x14ac:dyDescent="0.25">
      <c r="B299" s="124">
        <f>TABLE!W304</f>
        <v>0</v>
      </c>
      <c r="C299" s="125"/>
      <c r="D299" s="165"/>
    </row>
    <row r="300" spans="2:4" ht="15.75" x14ac:dyDescent="0.25">
      <c r="B300" s="124">
        <f>TABLE!W305</f>
        <v>0</v>
      </c>
      <c r="C300" s="125"/>
      <c r="D300" s="165"/>
    </row>
    <row r="301" spans="2:4" ht="15.75" x14ac:dyDescent="0.25">
      <c r="B301" s="124">
        <f>TABLE!W306</f>
        <v>0</v>
      </c>
      <c r="C301" s="125"/>
      <c r="D301" s="165"/>
    </row>
    <row r="302" spans="2:4" ht="15.75" x14ac:dyDescent="0.25">
      <c r="B302" s="124">
        <f>TABLE!W307</f>
        <v>0</v>
      </c>
      <c r="C302" s="125"/>
      <c r="D302" s="165"/>
    </row>
    <row r="303" spans="2:4" ht="15.75" x14ac:dyDescent="0.25">
      <c r="B303" s="124">
        <f>TABLE!W308</f>
        <v>0</v>
      </c>
      <c r="C303" s="125"/>
      <c r="D303" s="165"/>
    </row>
    <row r="304" spans="2:4" ht="15.75" x14ac:dyDescent="0.25">
      <c r="B304" s="124">
        <f>TABLE!W309</f>
        <v>0</v>
      </c>
      <c r="C304" s="125"/>
      <c r="D304" s="165"/>
    </row>
    <row r="305" spans="2:4" ht="15.75" x14ac:dyDescent="0.25">
      <c r="B305" s="124">
        <f>TABLE!W310</f>
        <v>0</v>
      </c>
      <c r="C305" s="125"/>
      <c r="D305" s="165"/>
    </row>
    <row r="306" spans="2:4" ht="15.75" x14ac:dyDescent="0.25">
      <c r="B306" s="124">
        <f>TABLE!W311</f>
        <v>0</v>
      </c>
      <c r="C306" s="125"/>
      <c r="D306" s="165"/>
    </row>
    <row r="307" spans="2:4" ht="15.75" x14ac:dyDescent="0.25">
      <c r="B307" s="124">
        <f>TABLE!W312</f>
        <v>0</v>
      </c>
      <c r="C307" s="125"/>
      <c r="D307" s="165"/>
    </row>
    <row r="308" spans="2:4" ht="15.75" x14ac:dyDescent="0.25">
      <c r="B308" s="124">
        <f>TABLE!W313</f>
        <v>0</v>
      </c>
      <c r="C308" s="125"/>
      <c r="D308" s="165"/>
    </row>
    <row r="309" spans="2:4" ht="15.75" x14ac:dyDescent="0.25">
      <c r="B309" s="124">
        <f>TABLE!W314</f>
        <v>0</v>
      </c>
      <c r="C309" s="125"/>
      <c r="D309" s="165"/>
    </row>
    <row r="310" spans="2:4" ht="15.75" x14ac:dyDescent="0.25">
      <c r="B310" s="124">
        <f>TABLE!W315</f>
        <v>0</v>
      </c>
      <c r="C310" s="125"/>
      <c r="D310" s="165"/>
    </row>
    <row r="311" spans="2:4" ht="15.75" x14ac:dyDescent="0.25">
      <c r="B311" s="124">
        <f>TABLE!W316</f>
        <v>0</v>
      </c>
      <c r="C311" s="125"/>
      <c r="D311" s="165"/>
    </row>
    <row r="312" spans="2:4" ht="15.75" x14ac:dyDescent="0.25">
      <c r="B312" s="124">
        <f>TABLE!W317</f>
        <v>0</v>
      </c>
      <c r="C312" s="125"/>
      <c r="D312" s="165"/>
    </row>
    <row r="313" spans="2:4" ht="15.75" x14ac:dyDescent="0.25">
      <c r="B313" s="124">
        <f>TABLE!W318</f>
        <v>0</v>
      </c>
      <c r="C313" s="125"/>
      <c r="D313" s="165"/>
    </row>
    <row r="314" spans="2:4" ht="15.75" x14ac:dyDescent="0.25">
      <c r="B314" s="124">
        <f>TABLE!W319</f>
        <v>0</v>
      </c>
      <c r="C314" s="125"/>
      <c r="D314" s="165"/>
    </row>
    <row r="315" spans="2:4" ht="15.75" x14ac:dyDescent="0.25">
      <c r="B315" s="124">
        <f>TABLE!W320</f>
        <v>0</v>
      </c>
      <c r="C315" s="125"/>
      <c r="D315" s="165"/>
    </row>
    <row r="316" spans="2:4" ht="15.75" x14ac:dyDescent="0.25">
      <c r="B316" s="124">
        <f>TABLE!W321</f>
        <v>0</v>
      </c>
      <c r="C316" s="125"/>
      <c r="D316" s="165"/>
    </row>
    <row r="317" spans="2:4" ht="15.75" x14ac:dyDescent="0.25">
      <c r="B317" s="124">
        <f>TABLE!W322</f>
        <v>0</v>
      </c>
      <c r="C317" s="125"/>
      <c r="D317" s="165"/>
    </row>
    <row r="318" spans="2:4" ht="15.75" x14ac:dyDescent="0.25">
      <c r="B318" s="124">
        <f>TABLE!W323</f>
        <v>0</v>
      </c>
      <c r="C318" s="125"/>
      <c r="D318" s="165"/>
    </row>
    <row r="319" spans="2:4" ht="15.75" x14ac:dyDescent="0.25">
      <c r="B319" s="124">
        <f>TABLE!W324</f>
        <v>0</v>
      </c>
      <c r="C319" s="125"/>
      <c r="D319" s="165"/>
    </row>
    <row r="320" spans="2:4" ht="15.75" x14ac:dyDescent="0.25">
      <c r="B320" s="124">
        <f>TABLE!W325</f>
        <v>0</v>
      </c>
      <c r="C320" s="125"/>
      <c r="D320" s="165"/>
    </row>
    <row r="321" spans="2:4" ht="15.75" x14ac:dyDescent="0.25">
      <c r="B321" s="124">
        <f>TABLE!W326</f>
        <v>0</v>
      </c>
      <c r="C321" s="125"/>
      <c r="D321" s="165"/>
    </row>
    <row r="322" spans="2:4" ht="15.75" x14ac:dyDescent="0.25">
      <c r="B322" s="124">
        <f>TABLE!W327</f>
        <v>0</v>
      </c>
      <c r="C322" s="125"/>
      <c r="D322" s="165"/>
    </row>
    <row r="323" spans="2:4" ht="15.75" x14ac:dyDescent="0.25">
      <c r="B323" s="124">
        <f>TABLE!W328</f>
        <v>0</v>
      </c>
      <c r="C323" s="125"/>
      <c r="D323" s="165"/>
    </row>
    <row r="324" spans="2:4" ht="15.75" x14ac:dyDescent="0.25">
      <c r="B324" s="124">
        <f>TABLE!W329</f>
        <v>0</v>
      </c>
      <c r="C324" s="125"/>
      <c r="D324" s="165"/>
    </row>
    <row r="325" spans="2:4" ht="15.75" x14ac:dyDescent="0.25">
      <c r="B325" s="124">
        <f>TABLE!W330</f>
        <v>0</v>
      </c>
      <c r="C325" s="125"/>
      <c r="D325" s="165"/>
    </row>
    <row r="326" spans="2:4" ht="15.75" x14ac:dyDescent="0.25">
      <c r="B326" s="124">
        <f>TABLE!W331</f>
        <v>0</v>
      </c>
      <c r="C326" s="125"/>
      <c r="D326" s="165"/>
    </row>
    <row r="327" spans="2:4" ht="15.75" x14ac:dyDescent="0.25">
      <c r="B327" s="124">
        <f>TABLE!W332</f>
        <v>0</v>
      </c>
      <c r="C327" s="125"/>
      <c r="D327" s="165"/>
    </row>
    <row r="328" spans="2:4" ht="15.75" x14ac:dyDescent="0.25">
      <c r="B328" s="124">
        <f>TABLE!W333</f>
        <v>0</v>
      </c>
      <c r="C328" s="125"/>
      <c r="D328" s="165"/>
    </row>
    <row r="329" spans="2:4" ht="15.75" x14ac:dyDescent="0.25">
      <c r="B329" s="124">
        <f>TABLE!W334</f>
        <v>0</v>
      </c>
      <c r="C329" s="125"/>
      <c r="D329" s="165"/>
    </row>
    <row r="330" spans="2:4" ht="15.75" x14ac:dyDescent="0.25">
      <c r="B330" s="124">
        <f>TABLE!W335</f>
        <v>0</v>
      </c>
      <c r="C330" s="125"/>
      <c r="D330" s="165"/>
    </row>
    <row r="331" spans="2:4" ht="15.75" x14ac:dyDescent="0.25">
      <c r="B331" s="124">
        <f>TABLE!W336</f>
        <v>0</v>
      </c>
      <c r="C331" s="125"/>
      <c r="D331" s="165"/>
    </row>
    <row r="332" spans="2:4" ht="15.75" x14ac:dyDescent="0.25">
      <c r="B332" s="124">
        <f>TABLE!W337</f>
        <v>0</v>
      </c>
      <c r="C332" s="125"/>
      <c r="D332" s="165"/>
    </row>
    <row r="333" spans="2:4" ht="15.75" x14ac:dyDescent="0.25">
      <c r="B333" s="124">
        <f>TABLE!W338</f>
        <v>0</v>
      </c>
      <c r="C333" s="125"/>
      <c r="D333" s="165"/>
    </row>
    <row r="334" spans="2:4" ht="15.75" x14ac:dyDescent="0.25">
      <c r="B334" s="124">
        <f>TABLE!W339</f>
        <v>0</v>
      </c>
      <c r="C334" s="125"/>
      <c r="D334" s="165"/>
    </row>
    <row r="335" spans="2:4" ht="15.75" x14ac:dyDescent="0.25">
      <c r="B335" s="124">
        <f>TABLE!W340</f>
        <v>0</v>
      </c>
      <c r="C335" s="125"/>
      <c r="D335" s="165"/>
    </row>
    <row r="336" spans="2:4" ht="15.75" x14ac:dyDescent="0.25">
      <c r="B336" s="124">
        <f>TABLE!W341</f>
        <v>0</v>
      </c>
      <c r="C336" s="125"/>
      <c r="D336" s="165"/>
    </row>
    <row r="337" spans="2:4" ht="15.75" x14ac:dyDescent="0.25">
      <c r="B337" s="124">
        <f>TABLE!W342</f>
        <v>0</v>
      </c>
      <c r="C337" s="125"/>
      <c r="D337" s="165"/>
    </row>
    <row r="338" spans="2:4" ht="15.75" x14ac:dyDescent="0.25">
      <c r="B338" s="124">
        <f>TABLE!W343</f>
        <v>0</v>
      </c>
      <c r="C338" s="125"/>
      <c r="D338" s="165"/>
    </row>
    <row r="339" spans="2:4" ht="15.75" x14ac:dyDescent="0.25">
      <c r="B339" s="124">
        <f>TABLE!W344</f>
        <v>0</v>
      </c>
      <c r="C339" s="125"/>
      <c r="D339" s="165"/>
    </row>
    <row r="340" spans="2:4" ht="15.75" x14ac:dyDescent="0.25">
      <c r="B340" s="124">
        <f>TABLE!W345</f>
        <v>0</v>
      </c>
      <c r="C340" s="125"/>
      <c r="D340" s="165"/>
    </row>
    <row r="341" spans="2:4" ht="15.75" x14ac:dyDescent="0.25">
      <c r="B341" s="124">
        <f>TABLE!W346</f>
        <v>0</v>
      </c>
      <c r="C341" s="125"/>
      <c r="D341" s="165"/>
    </row>
    <row r="342" spans="2:4" ht="15.75" x14ac:dyDescent="0.25">
      <c r="B342" s="124">
        <f>TABLE!W347</f>
        <v>0</v>
      </c>
      <c r="C342" s="125"/>
      <c r="D342" s="165"/>
    </row>
    <row r="343" spans="2:4" ht="15.75" x14ac:dyDescent="0.25">
      <c r="B343" s="124">
        <f>TABLE!W348</f>
        <v>0</v>
      </c>
      <c r="C343" s="125"/>
      <c r="D343" s="165"/>
    </row>
    <row r="344" spans="2:4" ht="15.75" x14ac:dyDescent="0.25">
      <c r="B344" s="124">
        <f>TABLE!W349</f>
        <v>0</v>
      </c>
      <c r="C344" s="125"/>
      <c r="D344" s="165"/>
    </row>
    <row r="345" spans="2:4" ht="15.75" x14ac:dyDescent="0.25">
      <c r="B345" s="124">
        <f>TABLE!W350</f>
        <v>0</v>
      </c>
      <c r="C345" s="125"/>
      <c r="D345" s="165"/>
    </row>
    <row r="346" spans="2:4" ht="15.75" x14ac:dyDescent="0.25">
      <c r="B346" s="124">
        <f>TABLE!W351</f>
        <v>0</v>
      </c>
      <c r="C346" s="125"/>
      <c r="D346" s="165"/>
    </row>
    <row r="347" spans="2:4" ht="15.75" x14ac:dyDescent="0.25">
      <c r="B347" s="124">
        <f>TABLE!W352</f>
        <v>0</v>
      </c>
      <c r="C347" s="125"/>
      <c r="D347" s="165"/>
    </row>
    <row r="348" spans="2:4" ht="15.75" x14ac:dyDescent="0.25">
      <c r="B348" s="124">
        <f>TABLE!W353</f>
        <v>0</v>
      </c>
      <c r="C348" s="125"/>
      <c r="D348" s="165"/>
    </row>
    <row r="349" spans="2:4" ht="15.75" x14ac:dyDescent="0.25">
      <c r="B349" s="124">
        <f>TABLE!W354</f>
        <v>0</v>
      </c>
      <c r="C349" s="125"/>
      <c r="D349" s="165"/>
    </row>
    <row r="350" spans="2:4" ht="15.75" x14ac:dyDescent="0.25">
      <c r="B350" s="124">
        <f>TABLE!W355</f>
        <v>0</v>
      </c>
      <c r="C350" s="125"/>
      <c r="D350" s="165"/>
    </row>
    <row r="351" spans="2:4" ht="15.75" x14ac:dyDescent="0.25">
      <c r="B351" s="124">
        <f>TABLE!W356</f>
        <v>0</v>
      </c>
      <c r="C351" s="125"/>
      <c r="D351" s="165"/>
    </row>
    <row r="352" spans="2:4" ht="15.75" x14ac:dyDescent="0.25">
      <c r="B352" s="124">
        <f>TABLE!W357</f>
        <v>0</v>
      </c>
      <c r="C352" s="125"/>
      <c r="D352" s="165"/>
    </row>
    <row r="353" spans="2:4" ht="15.75" x14ac:dyDescent="0.25">
      <c r="B353" s="124">
        <f>TABLE!W358</f>
        <v>0</v>
      </c>
      <c r="C353" s="125"/>
      <c r="D353" s="165"/>
    </row>
    <row r="354" spans="2:4" ht="15.75" x14ac:dyDescent="0.25">
      <c r="B354" s="124">
        <f>TABLE!W359</f>
        <v>0</v>
      </c>
      <c r="C354" s="125"/>
      <c r="D354" s="165"/>
    </row>
    <row r="355" spans="2:4" ht="15.75" x14ac:dyDescent="0.25">
      <c r="B355" s="124">
        <f>TABLE!W360</f>
        <v>0</v>
      </c>
      <c r="C355" s="125"/>
      <c r="D355" s="165"/>
    </row>
    <row r="356" spans="2:4" ht="15.75" x14ac:dyDescent="0.25">
      <c r="B356" s="124">
        <f>TABLE!W361</f>
        <v>0</v>
      </c>
      <c r="C356" s="125"/>
      <c r="D356" s="165"/>
    </row>
    <row r="357" spans="2:4" ht="15.75" x14ac:dyDescent="0.25">
      <c r="B357" s="124">
        <f>TABLE!W362</f>
        <v>0</v>
      </c>
      <c r="C357" s="125"/>
      <c r="D357" s="165"/>
    </row>
    <row r="358" spans="2:4" ht="15.75" x14ac:dyDescent="0.25">
      <c r="B358" s="124">
        <f>TABLE!W363</f>
        <v>0</v>
      </c>
      <c r="C358" s="125"/>
      <c r="D358" s="165"/>
    </row>
    <row r="359" spans="2:4" ht="15.75" x14ac:dyDescent="0.25">
      <c r="B359" s="124">
        <f>TABLE!W364</f>
        <v>0</v>
      </c>
      <c r="C359" s="125"/>
      <c r="D359" s="165"/>
    </row>
    <row r="360" spans="2:4" ht="15.75" x14ac:dyDescent="0.25">
      <c r="B360" s="124">
        <f>TABLE!W365</f>
        <v>0</v>
      </c>
      <c r="C360" s="125"/>
      <c r="D360" s="165"/>
    </row>
    <row r="361" spans="2:4" ht="15.75" x14ac:dyDescent="0.25">
      <c r="B361" s="124">
        <f>TABLE!W366</f>
        <v>0</v>
      </c>
      <c r="C361" s="125"/>
      <c r="D361" s="165"/>
    </row>
    <row r="362" spans="2:4" ht="15.75" x14ac:dyDescent="0.25">
      <c r="B362" s="124">
        <f>TABLE!W367</f>
        <v>0</v>
      </c>
      <c r="C362" s="125"/>
      <c r="D362" s="165"/>
    </row>
    <row r="363" spans="2:4" ht="15.75" x14ac:dyDescent="0.25">
      <c r="B363" s="124">
        <f>TABLE!W368</f>
        <v>0</v>
      </c>
      <c r="C363" s="125"/>
      <c r="D363" s="165"/>
    </row>
    <row r="364" spans="2:4" ht="15.75" x14ac:dyDescent="0.25">
      <c r="B364" s="124">
        <f>TABLE!W369</f>
        <v>0</v>
      </c>
      <c r="C364" s="125"/>
      <c r="D364" s="165"/>
    </row>
    <row r="365" spans="2:4" ht="15.75" x14ac:dyDescent="0.25">
      <c r="B365" s="124">
        <f>TABLE!W370</f>
        <v>0</v>
      </c>
      <c r="C365" s="125"/>
      <c r="D365" s="165"/>
    </row>
    <row r="366" spans="2:4" ht="15.75" x14ac:dyDescent="0.25">
      <c r="B366" s="124">
        <f>TABLE!W371</f>
        <v>0</v>
      </c>
      <c r="C366" s="125"/>
      <c r="D366" s="165"/>
    </row>
    <row r="367" spans="2:4" ht="15.75" x14ac:dyDescent="0.25">
      <c r="B367" s="124">
        <f>TABLE!W372</f>
        <v>0</v>
      </c>
      <c r="C367" s="125"/>
      <c r="D367" s="165"/>
    </row>
    <row r="368" spans="2:4" ht="15.75" x14ac:dyDescent="0.25">
      <c r="B368" s="124">
        <f>TABLE!W373</f>
        <v>0</v>
      </c>
      <c r="C368" s="125"/>
      <c r="D368" s="165"/>
    </row>
    <row r="369" spans="2:4" ht="15.75" x14ac:dyDescent="0.25">
      <c r="B369" s="124">
        <f>TABLE!W374</f>
        <v>0</v>
      </c>
      <c r="C369" s="125"/>
      <c r="D369" s="165"/>
    </row>
    <row r="370" spans="2:4" ht="15.75" x14ac:dyDescent="0.25">
      <c r="B370" s="124">
        <f>TABLE!W375</f>
        <v>0</v>
      </c>
      <c r="C370" s="125"/>
      <c r="D370" s="165"/>
    </row>
    <row r="371" spans="2:4" ht="15.75" x14ac:dyDescent="0.25">
      <c r="B371" s="124">
        <f>TABLE!W376</f>
        <v>0</v>
      </c>
      <c r="C371" s="125"/>
      <c r="D371" s="165"/>
    </row>
    <row r="372" spans="2:4" ht="15.75" x14ac:dyDescent="0.25">
      <c r="B372" s="124">
        <f>TABLE!W377</f>
        <v>0</v>
      </c>
      <c r="C372" s="125"/>
      <c r="D372" s="165"/>
    </row>
    <row r="373" spans="2:4" ht="15.75" x14ac:dyDescent="0.25">
      <c r="B373" s="124">
        <f>TABLE!W378</f>
        <v>0</v>
      </c>
      <c r="C373" s="125"/>
      <c r="D373" s="165"/>
    </row>
    <row r="374" spans="2:4" ht="15.75" x14ac:dyDescent="0.25">
      <c r="B374" s="124">
        <f>TABLE!W379</f>
        <v>0</v>
      </c>
      <c r="C374" s="125"/>
      <c r="D374" s="165"/>
    </row>
    <row r="375" spans="2:4" ht="15.75" x14ac:dyDescent="0.25">
      <c r="B375" s="124">
        <f>TABLE!W380</f>
        <v>0</v>
      </c>
      <c r="C375" s="125"/>
      <c r="D375" s="165"/>
    </row>
    <row r="376" spans="2:4" ht="15.75" x14ac:dyDescent="0.25">
      <c r="B376" s="124">
        <f>TABLE!W381</f>
        <v>0</v>
      </c>
      <c r="C376" s="125"/>
      <c r="D376" s="165"/>
    </row>
    <row r="377" spans="2:4" ht="15.75" x14ac:dyDescent="0.25">
      <c r="B377" s="124">
        <f>TABLE!W382</f>
        <v>0</v>
      </c>
      <c r="C377" s="125"/>
      <c r="D377" s="165"/>
    </row>
    <row r="378" spans="2:4" ht="15.75" x14ac:dyDescent="0.25">
      <c r="B378" s="124">
        <f>TABLE!W383</f>
        <v>0</v>
      </c>
      <c r="C378" s="125"/>
      <c r="D378" s="165"/>
    </row>
    <row r="379" spans="2:4" ht="15.75" x14ac:dyDescent="0.25">
      <c r="B379" s="124">
        <f>TABLE!W384</f>
        <v>0</v>
      </c>
      <c r="C379" s="125"/>
      <c r="D379" s="165"/>
    </row>
    <row r="380" spans="2:4" ht="15.75" x14ac:dyDescent="0.25">
      <c r="B380" s="124">
        <f>TABLE!W385</f>
        <v>0</v>
      </c>
      <c r="C380" s="125"/>
      <c r="D380" s="165"/>
    </row>
    <row r="381" spans="2:4" ht="15.75" x14ac:dyDescent="0.25">
      <c r="B381" s="124">
        <f>TABLE!W386</f>
        <v>0</v>
      </c>
      <c r="C381" s="125"/>
      <c r="D381" s="165"/>
    </row>
    <row r="382" spans="2:4" ht="15.75" x14ac:dyDescent="0.25">
      <c r="B382" s="124">
        <f>TABLE!W387</f>
        <v>0</v>
      </c>
      <c r="C382" s="125"/>
      <c r="D382" s="165"/>
    </row>
    <row r="383" spans="2:4" ht="15.75" x14ac:dyDescent="0.25">
      <c r="B383" s="124">
        <f>TABLE!W388</f>
        <v>0</v>
      </c>
      <c r="C383" s="125"/>
      <c r="D383" s="165"/>
    </row>
    <row r="384" spans="2:4" ht="15.75" x14ac:dyDescent="0.25">
      <c r="B384" s="124">
        <f>TABLE!W389</f>
        <v>0</v>
      </c>
      <c r="C384" s="125"/>
      <c r="D384" s="165"/>
    </row>
    <row r="385" spans="2:4" ht="15.75" x14ac:dyDescent="0.25">
      <c r="B385" s="124">
        <f>TABLE!W390</f>
        <v>0</v>
      </c>
      <c r="C385" s="125"/>
      <c r="D385" s="165"/>
    </row>
    <row r="386" spans="2:4" ht="15.75" x14ac:dyDescent="0.25">
      <c r="B386" s="124">
        <f>TABLE!W391</f>
        <v>0</v>
      </c>
      <c r="C386" s="125"/>
      <c r="D386" s="165"/>
    </row>
    <row r="387" spans="2:4" ht="15.75" x14ac:dyDescent="0.25">
      <c r="B387" s="124">
        <f>TABLE!W392</f>
        <v>0</v>
      </c>
      <c r="C387" s="125"/>
      <c r="D387" s="165"/>
    </row>
    <row r="388" spans="2:4" ht="15.75" x14ac:dyDescent="0.25">
      <c r="B388" s="124">
        <f>TABLE!W393</f>
        <v>0</v>
      </c>
      <c r="C388" s="125"/>
      <c r="D388" s="165"/>
    </row>
    <row r="389" spans="2:4" ht="15.75" x14ac:dyDescent="0.25">
      <c r="B389" s="124">
        <f>TABLE!W394</f>
        <v>0</v>
      </c>
      <c r="C389" s="125"/>
      <c r="D389" s="165"/>
    </row>
    <row r="390" spans="2:4" ht="15.75" x14ac:dyDescent="0.25">
      <c r="B390" s="124">
        <f>TABLE!W395</f>
        <v>0</v>
      </c>
      <c r="C390" s="125"/>
      <c r="D390" s="165"/>
    </row>
    <row r="391" spans="2:4" ht="15.75" x14ac:dyDescent="0.25">
      <c r="B391" s="124">
        <f>TABLE!W396</f>
        <v>0</v>
      </c>
      <c r="C391" s="125"/>
      <c r="D391" s="165"/>
    </row>
    <row r="392" spans="2:4" ht="15.75" x14ac:dyDescent="0.25">
      <c r="B392" s="124">
        <f>TABLE!W397</f>
        <v>0</v>
      </c>
      <c r="C392" s="125"/>
      <c r="D392" s="165"/>
    </row>
    <row r="393" spans="2:4" ht="15.75" x14ac:dyDescent="0.25">
      <c r="B393" s="124">
        <f>TABLE!W398</f>
        <v>0</v>
      </c>
      <c r="C393" s="125"/>
      <c r="D393" s="165"/>
    </row>
    <row r="394" spans="2:4" ht="15.75" x14ac:dyDescent="0.25">
      <c r="B394" s="124">
        <f>TABLE!W399</f>
        <v>0</v>
      </c>
      <c r="C394" s="125"/>
      <c r="D394" s="165"/>
    </row>
    <row r="395" spans="2:4" ht="15.75" x14ac:dyDescent="0.25">
      <c r="B395" s="124">
        <f>TABLE!W400</f>
        <v>0</v>
      </c>
      <c r="C395" s="125"/>
      <c r="D395" s="165"/>
    </row>
    <row r="396" spans="2:4" ht="15.75" x14ac:dyDescent="0.25">
      <c r="B396" s="124">
        <f>TABLE!W401</f>
        <v>0</v>
      </c>
      <c r="C396" s="125"/>
      <c r="D396" s="165"/>
    </row>
    <row r="397" spans="2:4" ht="15.75" x14ac:dyDescent="0.25">
      <c r="B397" s="124">
        <f>TABLE!W402</f>
        <v>0</v>
      </c>
      <c r="C397" s="125"/>
      <c r="D397" s="165"/>
    </row>
    <row r="398" spans="2:4" ht="15.75" x14ac:dyDescent="0.25">
      <c r="B398" s="124">
        <f>TABLE!W403</f>
        <v>0</v>
      </c>
      <c r="C398" s="125"/>
      <c r="D398" s="165"/>
    </row>
    <row r="399" spans="2:4" ht="15.75" x14ac:dyDescent="0.25">
      <c r="B399" s="124">
        <f>TABLE!W404</f>
        <v>0</v>
      </c>
      <c r="C399" s="125"/>
      <c r="D399" s="165"/>
    </row>
    <row r="400" spans="2:4" ht="15.75" x14ac:dyDescent="0.25">
      <c r="B400" s="124">
        <f>TABLE!W405</f>
        <v>0</v>
      </c>
      <c r="C400" s="125"/>
      <c r="D400" s="165"/>
    </row>
    <row r="401" spans="2:4" ht="15.75" x14ac:dyDescent="0.25">
      <c r="B401" s="124">
        <f>TABLE!W406</f>
        <v>0</v>
      </c>
      <c r="C401" s="125"/>
      <c r="D401" s="165"/>
    </row>
    <row r="402" spans="2:4" ht="15.75" x14ac:dyDescent="0.25">
      <c r="B402" s="124">
        <f>TABLE!W407</f>
        <v>0</v>
      </c>
      <c r="C402" s="125"/>
      <c r="D402" s="165"/>
    </row>
    <row r="403" spans="2:4" ht="15.75" x14ac:dyDescent="0.25">
      <c r="B403" s="124">
        <f>TABLE!W408</f>
        <v>0</v>
      </c>
      <c r="C403" s="125"/>
      <c r="D403" s="165"/>
    </row>
    <row r="404" spans="2:4" ht="15.75" x14ac:dyDescent="0.25">
      <c r="B404" s="124">
        <f>TABLE!W409</f>
        <v>0</v>
      </c>
      <c r="C404" s="125"/>
      <c r="D404" s="165"/>
    </row>
    <row r="405" spans="2:4" ht="15.75" x14ac:dyDescent="0.25">
      <c r="B405" s="124">
        <f>TABLE!W410</f>
        <v>0</v>
      </c>
      <c r="C405" s="125"/>
      <c r="D405" s="165"/>
    </row>
    <row r="406" spans="2:4" ht="15.75" x14ac:dyDescent="0.25">
      <c r="B406" s="124">
        <f>TABLE!W411</f>
        <v>0</v>
      </c>
      <c r="C406" s="125"/>
      <c r="D406" s="165"/>
    </row>
    <row r="407" spans="2:4" ht="15.75" x14ac:dyDescent="0.25">
      <c r="B407" s="124">
        <f>TABLE!W412</f>
        <v>0</v>
      </c>
      <c r="C407" s="125"/>
      <c r="D407" s="165"/>
    </row>
    <row r="408" spans="2:4" ht="15.75" x14ac:dyDescent="0.25">
      <c r="B408" s="124">
        <f>TABLE!W413</f>
        <v>0</v>
      </c>
      <c r="C408" s="125"/>
      <c r="D408" s="165"/>
    </row>
    <row r="409" spans="2:4" ht="15.75" x14ac:dyDescent="0.25">
      <c r="B409" s="124">
        <f>TABLE!W414</f>
        <v>0</v>
      </c>
      <c r="C409" s="125"/>
      <c r="D409" s="165"/>
    </row>
    <row r="410" spans="2:4" ht="15.75" x14ac:dyDescent="0.25">
      <c r="B410" s="124">
        <f>TABLE!W415</f>
        <v>0</v>
      </c>
      <c r="C410" s="125"/>
      <c r="D410" s="165"/>
    </row>
    <row r="411" spans="2:4" ht="15.75" x14ac:dyDescent="0.25">
      <c r="B411" s="124">
        <f>TABLE!W416</f>
        <v>0</v>
      </c>
      <c r="C411" s="125"/>
      <c r="D411" s="165"/>
    </row>
    <row r="412" spans="2:4" ht="15.75" x14ac:dyDescent="0.25">
      <c r="B412" s="124">
        <f>TABLE!W417</f>
        <v>0</v>
      </c>
      <c r="C412" s="125"/>
      <c r="D412" s="165"/>
    </row>
    <row r="413" spans="2:4" ht="15.75" x14ac:dyDescent="0.25">
      <c r="B413" s="124">
        <f>TABLE!W418</f>
        <v>0</v>
      </c>
      <c r="C413" s="125"/>
      <c r="D413" s="165"/>
    </row>
    <row r="414" spans="2:4" ht="15.75" x14ac:dyDescent="0.25">
      <c r="B414" s="124">
        <f>TABLE!W419</f>
        <v>0</v>
      </c>
      <c r="C414" s="125"/>
      <c r="D414" s="165"/>
    </row>
    <row r="415" spans="2:4" ht="15.75" x14ac:dyDescent="0.25">
      <c r="B415" s="124">
        <f>TABLE!W420</f>
        <v>0</v>
      </c>
      <c r="C415" s="125"/>
      <c r="D415" s="165"/>
    </row>
    <row r="416" spans="2:4" ht="15.75" x14ac:dyDescent="0.25">
      <c r="B416" s="124">
        <f>TABLE!W421</f>
        <v>0</v>
      </c>
      <c r="C416" s="125"/>
      <c r="D416" s="165"/>
    </row>
    <row r="417" spans="2:4" ht="15.75" x14ac:dyDescent="0.25">
      <c r="B417" s="124">
        <f>TABLE!W422</f>
        <v>0</v>
      </c>
      <c r="C417" s="125"/>
      <c r="D417" s="165"/>
    </row>
    <row r="418" spans="2:4" ht="15.75" x14ac:dyDescent="0.25">
      <c r="B418" s="124">
        <f>TABLE!W423</f>
        <v>0</v>
      </c>
      <c r="C418" s="125"/>
      <c r="D418" s="165"/>
    </row>
    <row r="419" spans="2:4" ht="15.75" x14ac:dyDescent="0.25">
      <c r="B419" s="124">
        <f>TABLE!W424</f>
        <v>0</v>
      </c>
      <c r="C419" s="125"/>
      <c r="D419" s="165"/>
    </row>
    <row r="420" spans="2:4" ht="15.75" x14ac:dyDescent="0.25">
      <c r="B420" s="124">
        <f>TABLE!W425</f>
        <v>0</v>
      </c>
      <c r="C420" s="125"/>
      <c r="D420" s="165"/>
    </row>
    <row r="421" spans="2:4" ht="15.75" x14ac:dyDescent="0.25">
      <c r="B421" s="124">
        <f>TABLE!W426</f>
        <v>0</v>
      </c>
      <c r="C421" s="125"/>
      <c r="D421" s="165"/>
    </row>
    <row r="422" spans="2:4" ht="15.75" x14ac:dyDescent="0.25">
      <c r="B422" s="124">
        <f>TABLE!W427</f>
        <v>0</v>
      </c>
      <c r="C422" s="125"/>
      <c r="D422" s="165"/>
    </row>
    <row r="423" spans="2:4" ht="15.75" x14ac:dyDescent="0.25">
      <c r="B423" s="124">
        <f>TABLE!W428</f>
        <v>0</v>
      </c>
      <c r="C423" s="125"/>
      <c r="D423" s="165"/>
    </row>
    <row r="424" spans="2:4" ht="15.75" x14ac:dyDescent="0.25">
      <c r="B424" s="124">
        <f>TABLE!W429</f>
        <v>0</v>
      </c>
      <c r="C424" s="125"/>
      <c r="D424" s="165"/>
    </row>
    <row r="425" spans="2:4" ht="15.75" x14ac:dyDescent="0.25">
      <c r="B425" s="124">
        <f>TABLE!W430</f>
        <v>0</v>
      </c>
      <c r="C425" s="125"/>
      <c r="D425" s="165"/>
    </row>
    <row r="426" spans="2:4" ht="15.75" x14ac:dyDescent="0.25">
      <c r="B426" s="124">
        <f>TABLE!W431</f>
        <v>0</v>
      </c>
      <c r="C426" s="125"/>
      <c r="D426" s="165"/>
    </row>
    <row r="427" spans="2:4" ht="15.75" x14ac:dyDescent="0.25">
      <c r="B427" s="124">
        <f>TABLE!W432</f>
        <v>0</v>
      </c>
      <c r="C427" s="125"/>
      <c r="D427" s="165"/>
    </row>
    <row r="428" spans="2:4" ht="15.75" x14ac:dyDescent="0.25">
      <c r="B428" s="124">
        <f>TABLE!W433</f>
        <v>0</v>
      </c>
      <c r="C428" s="125"/>
      <c r="D428" s="165"/>
    </row>
    <row r="429" spans="2:4" ht="15.75" x14ac:dyDescent="0.25">
      <c r="B429" s="124">
        <f>TABLE!W434</f>
        <v>0</v>
      </c>
      <c r="C429" s="125"/>
      <c r="D429" s="165"/>
    </row>
    <row r="430" spans="2:4" ht="15.75" x14ac:dyDescent="0.25">
      <c r="B430" s="124">
        <f>TABLE!W435</f>
        <v>0</v>
      </c>
      <c r="C430" s="125"/>
      <c r="D430" s="165"/>
    </row>
    <row r="431" spans="2:4" ht="15.75" x14ac:dyDescent="0.25">
      <c r="B431" s="124">
        <f>TABLE!W436</f>
        <v>0</v>
      </c>
      <c r="C431" s="125"/>
      <c r="D431" s="165"/>
    </row>
    <row r="432" spans="2:4" ht="15.75" x14ac:dyDescent="0.25">
      <c r="B432" s="124">
        <f>TABLE!W437</f>
        <v>0</v>
      </c>
      <c r="C432" s="125"/>
      <c r="D432" s="165"/>
    </row>
    <row r="433" spans="2:4" ht="15.75" x14ac:dyDescent="0.25">
      <c r="B433" s="124">
        <f>TABLE!W438</f>
        <v>0</v>
      </c>
      <c r="C433" s="125"/>
      <c r="D433" s="165"/>
    </row>
    <row r="434" spans="2:4" ht="15.75" x14ac:dyDescent="0.25">
      <c r="B434" s="124">
        <f>TABLE!W439</f>
        <v>0</v>
      </c>
      <c r="C434" s="125"/>
      <c r="D434" s="165"/>
    </row>
    <row r="435" spans="2:4" ht="15.75" x14ac:dyDescent="0.25">
      <c r="B435" s="124">
        <f>TABLE!W440</f>
        <v>0</v>
      </c>
      <c r="C435" s="125"/>
      <c r="D435" s="165"/>
    </row>
    <row r="436" spans="2:4" ht="15.75" x14ac:dyDescent="0.25">
      <c r="B436" s="124">
        <f>TABLE!W441</f>
        <v>0</v>
      </c>
      <c r="C436" s="125"/>
      <c r="D436" s="165"/>
    </row>
    <row r="437" spans="2:4" ht="15.75" x14ac:dyDescent="0.25">
      <c r="B437" s="124">
        <f>TABLE!W442</f>
        <v>0</v>
      </c>
      <c r="C437" s="125"/>
      <c r="D437" s="165"/>
    </row>
    <row r="438" spans="2:4" ht="15.75" x14ac:dyDescent="0.25">
      <c r="B438" s="124">
        <f>TABLE!W443</f>
        <v>0</v>
      </c>
      <c r="C438" s="125"/>
      <c r="D438" s="165"/>
    </row>
    <row r="439" spans="2:4" ht="15.75" x14ac:dyDescent="0.25">
      <c r="B439" s="124">
        <f>TABLE!W444</f>
        <v>0</v>
      </c>
      <c r="C439" s="125"/>
      <c r="D439" s="165"/>
    </row>
    <row r="440" spans="2:4" ht="15.75" x14ac:dyDescent="0.25">
      <c r="B440" s="124">
        <f>TABLE!W445</f>
        <v>0</v>
      </c>
      <c r="C440" s="125"/>
      <c r="D440" s="165"/>
    </row>
    <row r="441" spans="2:4" ht="15.75" x14ac:dyDescent="0.25">
      <c r="B441" s="124">
        <f>TABLE!W446</f>
        <v>0</v>
      </c>
      <c r="C441" s="125"/>
      <c r="D441" s="165"/>
    </row>
    <row r="442" spans="2:4" ht="15.75" x14ac:dyDescent="0.25">
      <c r="B442" s="124">
        <f>TABLE!W447</f>
        <v>0</v>
      </c>
      <c r="C442" s="125"/>
      <c r="D442" s="165"/>
    </row>
    <row r="443" spans="2:4" ht="15.75" x14ac:dyDescent="0.25">
      <c r="B443" s="124">
        <f>TABLE!W448</f>
        <v>0</v>
      </c>
      <c r="C443" s="125"/>
      <c r="D443" s="165"/>
    </row>
    <row r="444" spans="2:4" ht="15.75" x14ac:dyDescent="0.25">
      <c r="B444" s="124">
        <f>TABLE!W449</f>
        <v>0</v>
      </c>
      <c r="C444" s="125"/>
      <c r="D444" s="165"/>
    </row>
    <row r="445" spans="2:4" ht="15.75" x14ac:dyDescent="0.25">
      <c r="B445" s="124">
        <f>TABLE!W450</f>
        <v>0</v>
      </c>
      <c r="C445" s="125"/>
      <c r="D445" s="165"/>
    </row>
    <row r="446" spans="2:4" ht="15.75" x14ac:dyDescent="0.25">
      <c r="B446" s="124">
        <f>TABLE!W451</f>
        <v>0</v>
      </c>
      <c r="C446" s="125"/>
      <c r="D446" s="165"/>
    </row>
    <row r="447" spans="2:4" ht="15.75" x14ac:dyDescent="0.25">
      <c r="B447" s="124">
        <f>TABLE!W452</f>
        <v>0</v>
      </c>
      <c r="C447" s="125"/>
      <c r="D447" s="165"/>
    </row>
    <row r="448" spans="2:4" ht="15.75" x14ac:dyDescent="0.25">
      <c r="B448" s="124">
        <f>TABLE!W453</f>
        <v>0</v>
      </c>
      <c r="C448" s="125"/>
      <c r="D448" s="165"/>
    </row>
    <row r="449" spans="2:4" ht="15.75" x14ac:dyDescent="0.25">
      <c r="B449" s="124">
        <f>TABLE!W454</f>
        <v>0</v>
      </c>
      <c r="C449" s="125"/>
      <c r="D449" s="165"/>
    </row>
    <row r="450" spans="2:4" ht="15.75" x14ac:dyDescent="0.25">
      <c r="B450" s="124">
        <f>TABLE!W455</f>
        <v>0</v>
      </c>
      <c r="C450" s="125"/>
      <c r="D450" s="165"/>
    </row>
    <row r="451" spans="2:4" ht="15.75" x14ac:dyDescent="0.25">
      <c r="B451" s="124">
        <f>TABLE!W456</f>
        <v>0</v>
      </c>
      <c r="C451" s="125"/>
      <c r="D451" s="165"/>
    </row>
    <row r="452" spans="2:4" ht="15.75" x14ac:dyDescent="0.25">
      <c r="B452" s="124">
        <f>TABLE!W457</f>
        <v>0</v>
      </c>
      <c r="C452" s="125"/>
      <c r="D452" s="165"/>
    </row>
    <row r="453" spans="2:4" ht="15.75" x14ac:dyDescent="0.25">
      <c r="B453" s="124">
        <f>TABLE!W458</f>
        <v>0</v>
      </c>
      <c r="C453" s="125"/>
      <c r="D453" s="165"/>
    </row>
    <row r="454" spans="2:4" ht="15.75" x14ac:dyDescent="0.25">
      <c r="B454" s="124">
        <f>TABLE!W459</f>
        <v>0</v>
      </c>
      <c r="C454" s="125"/>
      <c r="D454" s="165"/>
    </row>
    <row r="455" spans="2:4" ht="15.75" x14ac:dyDescent="0.25">
      <c r="B455" s="124">
        <f>TABLE!W460</f>
        <v>0</v>
      </c>
      <c r="C455" s="125"/>
      <c r="D455" s="165"/>
    </row>
    <row r="456" spans="2:4" ht="15.75" x14ac:dyDescent="0.25">
      <c r="B456" s="124">
        <f>TABLE!W461</f>
        <v>0</v>
      </c>
      <c r="C456" s="125"/>
      <c r="D456" s="165"/>
    </row>
    <row r="457" spans="2:4" ht="15.75" x14ac:dyDescent="0.25">
      <c r="B457" s="124">
        <f>TABLE!W462</f>
        <v>0</v>
      </c>
      <c r="C457" s="125"/>
      <c r="D457" s="165"/>
    </row>
    <row r="458" spans="2:4" ht="15.75" x14ac:dyDescent="0.25">
      <c r="B458" s="124">
        <f>TABLE!W463</f>
        <v>0</v>
      </c>
      <c r="C458" s="125"/>
      <c r="D458" s="165"/>
    </row>
    <row r="459" spans="2:4" ht="15.75" x14ac:dyDescent="0.25">
      <c r="B459" s="124">
        <f>TABLE!W464</f>
        <v>0</v>
      </c>
      <c r="C459" s="125"/>
      <c r="D459" s="165"/>
    </row>
    <row r="460" spans="2:4" ht="15.75" x14ac:dyDescent="0.25">
      <c r="B460" s="124">
        <f>TABLE!W465</f>
        <v>0</v>
      </c>
      <c r="C460" s="125"/>
      <c r="D460" s="165"/>
    </row>
    <row r="461" spans="2:4" ht="15.75" x14ac:dyDescent="0.25">
      <c r="B461" s="124">
        <f>TABLE!W466</f>
        <v>0</v>
      </c>
      <c r="C461" s="125"/>
      <c r="D461" s="165"/>
    </row>
    <row r="462" spans="2:4" ht="15.75" x14ac:dyDescent="0.25">
      <c r="B462" s="124">
        <f>TABLE!W467</f>
        <v>0</v>
      </c>
      <c r="C462" s="125"/>
      <c r="D462" s="165"/>
    </row>
    <row r="463" spans="2:4" ht="15.75" x14ac:dyDescent="0.25">
      <c r="B463" s="124">
        <f>TABLE!W468</f>
        <v>0</v>
      </c>
      <c r="C463" s="125"/>
      <c r="D463" s="165"/>
    </row>
    <row r="464" spans="2:4" ht="15.75" x14ac:dyDescent="0.25">
      <c r="B464" s="124">
        <f>TABLE!W469</f>
        <v>0</v>
      </c>
      <c r="C464" s="125"/>
      <c r="D464" s="165"/>
    </row>
    <row r="465" spans="2:4" ht="15.75" x14ac:dyDescent="0.25">
      <c r="B465" s="124">
        <f>TABLE!W470</f>
        <v>0</v>
      </c>
      <c r="C465" s="125"/>
      <c r="D465" s="165"/>
    </row>
    <row r="466" spans="2:4" ht="15.75" x14ac:dyDescent="0.25">
      <c r="B466" s="124">
        <f>TABLE!W471</f>
        <v>0</v>
      </c>
      <c r="C466" s="125"/>
      <c r="D466" s="165"/>
    </row>
    <row r="467" spans="2:4" ht="15.75" x14ac:dyDescent="0.25">
      <c r="B467" s="124">
        <f>TABLE!W472</f>
        <v>0</v>
      </c>
      <c r="C467" s="125"/>
      <c r="D467" s="165"/>
    </row>
    <row r="468" spans="2:4" ht="15.75" x14ac:dyDescent="0.25">
      <c r="B468" s="124">
        <f>TABLE!W473</f>
        <v>0</v>
      </c>
      <c r="C468" s="125"/>
      <c r="D468" s="165"/>
    </row>
    <row r="469" spans="2:4" ht="15.75" x14ac:dyDescent="0.25">
      <c r="B469" s="124">
        <f>TABLE!W474</f>
        <v>0</v>
      </c>
      <c r="C469" s="125"/>
      <c r="D469" s="165"/>
    </row>
    <row r="470" spans="2:4" ht="15.75" x14ac:dyDescent="0.25">
      <c r="B470" s="124">
        <f>TABLE!W475</f>
        <v>0</v>
      </c>
      <c r="C470" s="125"/>
      <c r="D470" s="165"/>
    </row>
    <row r="471" spans="2:4" ht="15.75" x14ac:dyDescent="0.25">
      <c r="B471" s="124">
        <f>TABLE!W476</f>
        <v>0</v>
      </c>
      <c r="C471" s="125"/>
      <c r="D471" s="165"/>
    </row>
    <row r="472" spans="2:4" ht="15.75" x14ac:dyDescent="0.25">
      <c r="B472" s="124">
        <f>TABLE!W477</f>
        <v>0</v>
      </c>
      <c r="C472" s="125"/>
      <c r="D472" s="165"/>
    </row>
    <row r="473" spans="2:4" ht="15.75" x14ac:dyDescent="0.25">
      <c r="B473" s="124">
        <f>TABLE!W478</f>
        <v>0</v>
      </c>
      <c r="C473" s="125"/>
      <c r="D473" s="165"/>
    </row>
    <row r="474" spans="2:4" ht="15.75" x14ac:dyDescent="0.25">
      <c r="B474" s="124">
        <f>TABLE!W479</f>
        <v>0</v>
      </c>
      <c r="C474" s="125"/>
      <c r="D474" s="165"/>
    </row>
    <row r="475" spans="2:4" ht="15.75" x14ac:dyDescent="0.25">
      <c r="B475" s="124">
        <f>TABLE!W480</f>
        <v>0</v>
      </c>
      <c r="C475" s="125"/>
      <c r="D475" s="165"/>
    </row>
    <row r="476" spans="2:4" ht="15.75" x14ac:dyDescent="0.25">
      <c r="B476" s="124">
        <f>TABLE!W481</f>
        <v>0</v>
      </c>
      <c r="C476" s="125"/>
      <c r="D476" s="165"/>
    </row>
    <row r="477" spans="2:4" ht="15.75" x14ac:dyDescent="0.25">
      <c r="B477" s="124">
        <f>TABLE!W482</f>
        <v>0</v>
      </c>
      <c r="C477" s="125"/>
      <c r="D477" s="165"/>
    </row>
    <row r="478" spans="2:4" ht="15.75" x14ac:dyDescent="0.25">
      <c r="B478" s="124">
        <f>TABLE!W483</f>
        <v>0</v>
      </c>
      <c r="C478" s="125"/>
      <c r="D478" s="165"/>
    </row>
    <row r="479" spans="2:4" ht="15.75" x14ac:dyDescent="0.25">
      <c r="B479" s="124">
        <f>TABLE!W484</f>
        <v>0</v>
      </c>
      <c r="C479" s="125"/>
      <c r="D479" s="165"/>
    </row>
    <row r="480" spans="2:4" ht="15.75" x14ac:dyDescent="0.25">
      <c r="B480" s="124">
        <f>TABLE!W485</f>
        <v>0</v>
      </c>
      <c r="C480" s="125"/>
      <c r="D480" s="165"/>
    </row>
    <row r="481" spans="2:4" ht="15.75" x14ac:dyDescent="0.25">
      <c r="B481" s="124">
        <f>TABLE!W486</f>
        <v>0</v>
      </c>
      <c r="C481" s="125"/>
      <c r="D481" s="165"/>
    </row>
    <row r="482" spans="2:4" ht="15.75" x14ac:dyDescent="0.25">
      <c r="B482" s="124">
        <f>TABLE!W487</f>
        <v>0</v>
      </c>
      <c r="C482" s="125"/>
      <c r="D482" s="165"/>
    </row>
    <row r="483" spans="2:4" ht="15.75" x14ac:dyDescent="0.25">
      <c r="B483" s="124">
        <f>TABLE!W488</f>
        <v>0</v>
      </c>
      <c r="C483" s="125"/>
      <c r="D483" s="165"/>
    </row>
    <row r="484" spans="2:4" ht="15.75" x14ac:dyDescent="0.25">
      <c r="B484" s="124">
        <f>TABLE!W489</f>
        <v>0</v>
      </c>
      <c r="C484" s="125"/>
      <c r="D484" s="165"/>
    </row>
    <row r="485" spans="2:4" ht="15.75" x14ac:dyDescent="0.25">
      <c r="B485" s="124">
        <f>TABLE!W490</f>
        <v>0</v>
      </c>
      <c r="C485" s="125"/>
      <c r="D485" s="165"/>
    </row>
    <row r="486" spans="2:4" ht="15.75" x14ac:dyDescent="0.25">
      <c r="B486" s="124">
        <f>TABLE!W491</f>
        <v>0</v>
      </c>
      <c r="C486" s="125"/>
      <c r="D486" s="165"/>
    </row>
    <row r="487" spans="2:4" ht="15.75" x14ac:dyDescent="0.25">
      <c r="B487" s="124">
        <f>TABLE!W492</f>
        <v>0</v>
      </c>
      <c r="C487" s="125"/>
      <c r="D487" s="165"/>
    </row>
    <row r="488" spans="2:4" ht="15.75" x14ac:dyDescent="0.25">
      <c r="B488" s="124">
        <f>TABLE!W493</f>
        <v>0</v>
      </c>
      <c r="C488" s="125"/>
      <c r="D488" s="165"/>
    </row>
    <row r="489" spans="2:4" ht="15.75" x14ac:dyDescent="0.25">
      <c r="B489" s="124">
        <f>TABLE!W494</f>
        <v>0</v>
      </c>
      <c r="C489" s="125"/>
      <c r="D489" s="165"/>
    </row>
    <row r="490" spans="2:4" ht="15.75" x14ac:dyDescent="0.25">
      <c r="B490" s="124">
        <f>TABLE!W495</f>
        <v>0</v>
      </c>
      <c r="C490" s="125"/>
      <c r="D490" s="165"/>
    </row>
    <row r="491" spans="2:4" ht="15.75" x14ac:dyDescent="0.25">
      <c r="B491" s="124">
        <f>TABLE!W496</f>
        <v>0</v>
      </c>
      <c r="C491" s="125"/>
      <c r="D491" s="165"/>
    </row>
    <row r="492" spans="2:4" ht="15.75" x14ac:dyDescent="0.25">
      <c r="B492" s="124">
        <f>TABLE!W497</f>
        <v>0</v>
      </c>
      <c r="C492" s="125"/>
      <c r="D492" s="165"/>
    </row>
    <row r="493" spans="2:4" ht="15.75" x14ac:dyDescent="0.25">
      <c r="B493" s="124">
        <f>TABLE!W498</f>
        <v>0</v>
      </c>
      <c r="C493" s="125"/>
      <c r="D493" s="165"/>
    </row>
    <row r="494" spans="2:4" ht="15.75" x14ac:dyDescent="0.25">
      <c r="B494" s="124">
        <f>TABLE!W499</f>
        <v>0</v>
      </c>
      <c r="C494" s="125"/>
      <c r="D494" s="165"/>
    </row>
    <row r="495" spans="2:4" ht="15.75" x14ac:dyDescent="0.25">
      <c r="B495" s="124">
        <f>TABLE!W500</f>
        <v>0</v>
      </c>
      <c r="C495" s="125"/>
      <c r="D495" s="165"/>
    </row>
    <row r="496" spans="2:4" ht="15.75" x14ac:dyDescent="0.25">
      <c r="B496" s="124">
        <f>TABLE!W501</f>
        <v>0</v>
      </c>
      <c r="C496" s="125"/>
      <c r="D496" s="165"/>
    </row>
    <row r="497" spans="2:4" ht="15.75" x14ac:dyDescent="0.25">
      <c r="B497" s="124">
        <f>TABLE!W502</f>
        <v>0</v>
      </c>
      <c r="C497" s="125"/>
      <c r="D497" s="165"/>
    </row>
    <row r="498" spans="2:4" ht="15.75" x14ac:dyDescent="0.25">
      <c r="B498" s="124">
        <f>TABLE!W503</f>
        <v>0</v>
      </c>
      <c r="C498" s="125"/>
      <c r="D498" s="165"/>
    </row>
    <row r="499" spans="2:4" ht="15.75" x14ac:dyDescent="0.25">
      <c r="B499" s="124">
        <f>TABLE!W504</f>
        <v>0</v>
      </c>
      <c r="C499" s="125"/>
      <c r="D499" s="165"/>
    </row>
    <row r="500" spans="2:4" ht="15.75" x14ac:dyDescent="0.25">
      <c r="B500" s="124">
        <f>TABLE!W505</f>
        <v>0</v>
      </c>
      <c r="C500" s="125"/>
      <c r="D500" s="165"/>
    </row>
    <row r="501" spans="2:4" ht="15.75" x14ac:dyDescent="0.25">
      <c r="B501" s="124">
        <f>TABLE!W506</f>
        <v>0</v>
      </c>
      <c r="C501" s="125"/>
      <c r="D501" s="165"/>
    </row>
    <row r="502" spans="2:4" ht="15.75" x14ac:dyDescent="0.25">
      <c r="B502" s="124">
        <f>TABLE!W507</f>
        <v>0</v>
      </c>
      <c r="C502" s="125"/>
      <c r="D502" s="165"/>
    </row>
    <row r="503" spans="2:4" ht="15.75" x14ac:dyDescent="0.25">
      <c r="B503" s="124">
        <f>TABLE!W508</f>
        <v>0</v>
      </c>
      <c r="C503" s="125"/>
      <c r="D503" s="165"/>
    </row>
    <row r="504" spans="2:4" ht="15.75" x14ac:dyDescent="0.25">
      <c r="B504" s="124">
        <f>TABLE!W509</f>
        <v>0</v>
      </c>
      <c r="C504" s="125"/>
      <c r="D504" s="165"/>
    </row>
    <row r="505" spans="2:4" ht="15.75" x14ac:dyDescent="0.25">
      <c r="B505" s="124">
        <f>TABLE!W510</f>
        <v>0</v>
      </c>
      <c r="C505" s="125"/>
      <c r="D505" s="165"/>
    </row>
    <row r="506" spans="2:4" ht="15.75" x14ac:dyDescent="0.25">
      <c r="B506" s="124">
        <f>TABLE!W511</f>
        <v>0</v>
      </c>
      <c r="C506" s="125"/>
      <c r="D506" s="165"/>
    </row>
    <row r="507" spans="2:4" ht="15.75" x14ac:dyDescent="0.25">
      <c r="B507" s="124">
        <f>TABLE!W512</f>
        <v>0</v>
      </c>
      <c r="C507" s="125"/>
      <c r="D507" s="165"/>
    </row>
    <row r="508" spans="2:4" ht="15.75" x14ac:dyDescent="0.25">
      <c r="B508" s="124">
        <f>TABLE!W513</f>
        <v>0</v>
      </c>
      <c r="C508" s="125"/>
      <c r="D508" s="165"/>
    </row>
    <row r="509" spans="2:4" ht="15.75" x14ac:dyDescent="0.25">
      <c r="B509" s="124">
        <f>TABLE!W514</f>
        <v>0</v>
      </c>
      <c r="C509" s="125"/>
      <c r="D509" s="165"/>
    </row>
    <row r="510" spans="2:4" ht="15.75" x14ac:dyDescent="0.25">
      <c r="B510" s="124">
        <f>TABLE!W515</f>
        <v>0</v>
      </c>
      <c r="C510" s="125"/>
      <c r="D510" s="165"/>
    </row>
    <row r="511" spans="2:4" ht="15.75" x14ac:dyDescent="0.25">
      <c r="B511" s="124">
        <f>TABLE!W516</f>
        <v>0</v>
      </c>
      <c r="C511" s="125"/>
      <c r="D511" s="165"/>
    </row>
    <row r="512" spans="2:4" ht="15.75" x14ac:dyDescent="0.25">
      <c r="B512" s="124">
        <f>TABLE!W517</f>
        <v>0</v>
      </c>
      <c r="C512" s="125"/>
      <c r="D512" s="165"/>
    </row>
    <row r="513" spans="2:4" ht="15.75" x14ac:dyDescent="0.25">
      <c r="B513" s="124">
        <f>TABLE!W518</f>
        <v>0</v>
      </c>
      <c r="C513" s="125"/>
      <c r="D513" s="165"/>
    </row>
    <row r="514" spans="2:4" ht="15.75" x14ac:dyDescent="0.25">
      <c r="B514" s="124">
        <f>TABLE!W519</f>
        <v>0</v>
      </c>
      <c r="C514" s="125"/>
      <c r="D514" s="165"/>
    </row>
    <row r="515" spans="2:4" ht="15.75" x14ac:dyDescent="0.25">
      <c r="B515" s="124">
        <f>TABLE!W520</f>
        <v>0</v>
      </c>
      <c r="C515" s="125"/>
      <c r="D515" s="165"/>
    </row>
    <row r="516" spans="2:4" ht="15.75" x14ac:dyDescent="0.25">
      <c r="B516" s="124">
        <f>TABLE!W521</f>
        <v>0</v>
      </c>
      <c r="C516" s="125"/>
      <c r="D516" s="165"/>
    </row>
    <row r="517" spans="2:4" ht="15.75" x14ac:dyDescent="0.25">
      <c r="B517" s="124">
        <f>TABLE!W522</f>
        <v>0</v>
      </c>
      <c r="C517" s="125"/>
      <c r="D517" s="165"/>
    </row>
    <row r="518" spans="2:4" ht="15.75" x14ac:dyDescent="0.25">
      <c r="B518" s="124">
        <f>TABLE!V523</f>
        <v>0</v>
      </c>
      <c r="C518" s="125"/>
      <c r="D518" s="165"/>
    </row>
    <row r="519" spans="2:4" ht="15.75" x14ac:dyDescent="0.25">
      <c r="B519" s="124">
        <f>TABLE!V524</f>
        <v>0</v>
      </c>
      <c r="C519" s="125"/>
      <c r="D519" s="165"/>
    </row>
    <row r="520" spans="2:4" ht="15.75" x14ac:dyDescent="0.25">
      <c r="B520" s="124">
        <f>TABLE!V525</f>
        <v>0</v>
      </c>
      <c r="C520" s="125"/>
      <c r="D520" s="165"/>
    </row>
    <row r="521" spans="2:4" ht="15.75" x14ac:dyDescent="0.25">
      <c r="B521" s="124">
        <f>TABLE!V526</f>
        <v>0</v>
      </c>
      <c r="C521" s="125"/>
      <c r="D521" s="165"/>
    </row>
    <row r="522" spans="2:4" ht="15.75" x14ac:dyDescent="0.25">
      <c r="B522" s="124">
        <f>TABLE!V527</f>
        <v>0</v>
      </c>
      <c r="C522" s="125"/>
      <c r="D522" s="165"/>
    </row>
    <row r="523" spans="2:4" ht="15.75" x14ac:dyDescent="0.25">
      <c r="B523" s="124">
        <f>TABLE!V528</f>
        <v>0</v>
      </c>
      <c r="C523" s="125"/>
      <c r="D523" s="165"/>
    </row>
    <row r="524" spans="2:4" ht="15.75" x14ac:dyDescent="0.25">
      <c r="B524" s="124">
        <f>TABLE!V529</f>
        <v>0</v>
      </c>
      <c r="C524" s="125"/>
      <c r="D524" s="165"/>
    </row>
    <row r="525" spans="2:4" ht="15.75" x14ac:dyDescent="0.25">
      <c r="B525" s="124">
        <f>TABLE!V530</f>
        <v>0</v>
      </c>
      <c r="C525" s="125"/>
      <c r="D525" s="165"/>
    </row>
    <row r="526" spans="2:4" ht="15.75" x14ac:dyDescent="0.25">
      <c r="B526" s="124">
        <f>TABLE!V531</f>
        <v>0</v>
      </c>
      <c r="C526" s="125"/>
      <c r="D526" s="165"/>
    </row>
    <row r="527" spans="2:4" ht="15.75" x14ac:dyDescent="0.25">
      <c r="B527" s="124">
        <f>TABLE!V532</f>
        <v>0</v>
      </c>
      <c r="C527" s="125"/>
      <c r="D527" s="165"/>
    </row>
    <row r="528" spans="2:4" ht="15.75" x14ac:dyDescent="0.25">
      <c r="B528" s="124">
        <f>TABLE!V533</f>
        <v>0</v>
      </c>
      <c r="C528" s="125"/>
      <c r="D528" s="165"/>
    </row>
    <row r="529" spans="2:4" ht="15.75" x14ac:dyDescent="0.25">
      <c r="B529" s="124">
        <f>TABLE!V534</f>
        <v>0</v>
      </c>
      <c r="C529" s="125"/>
      <c r="D529" s="165"/>
    </row>
    <row r="530" spans="2:4" ht="15.75" x14ac:dyDescent="0.25">
      <c r="B530" s="124">
        <f>TABLE!V535</f>
        <v>0</v>
      </c>
      <c r="C530" s="125"/>
      <c r="D530" s="165"/>
    </row>
    <row r="531" spans="2:4" ht="15.75" x14ac:dyDescent="0.25">
      <c r="B531" s="124">
        <f>TABLE!V536</f>
        <v>0</v>
      </c>
      <c r="C531" s="125"/>
      <c r="D531" s="165"/>
    </row>
    <row r="532" spans="2:4" ht="15.75" x14ac:dyDescent="0.25">
      <c r="B532" s="124">
        <f>TABLE!V537</f>
        <v>0</v>
      </c>
      <c r="C532" s="125"/>
      <c r="D532" s="165"/>
    </row>
    <row r="533" spans="2:4" ht="15.75" x14ac:dyDescent="0.25">
      <c r="B533" s="124">
        <f>TABLE!V538</f>
        <v>0</v>
      </c>
      <c r="C533" s="125"/>
      <c r="D533" s="165"/>
    </row>
    <row r="534" spans="2:4" ht="15.75" x14ac:dyDescent="0.25">
      <c r="B534" s="124">
        <f>TABLE!V539</f>
        <v>0</v>
      </c>
      <c r="C534" s="125"/>
      <c r="D534" s="165"/>
    </row>
    <row r="535" spans="2:4" ht="15.75" x14ac:dyDescent="0.25">
      <c r="B535" s="124">
        <f>TABLE!V540</f>
        <v>0</v>
      </c>
      <c r="C535" s="125"/>
      <c r="D535" s="165"/>
    </row>
    <row r="536" spans="2:4" ht="15.75" x14ac:dyDescent="0.25">
      <c r="B536" s="124">
        <f>TABLE!V541</f>
        <v>0</v>
      </c>
      <c r="C536" s="125"/>
      <c r="D536" s="165"/>
    </row>
    <row r="537" spans="2:4" ht="15.75" x14ac:dyDescent="0.25">
      <c r="B537" s="124">
        <f>TABLE!V542</f>
        <v>0</v>
      </c>
      <c r="C537" s="125"/>
      <c r="D537" s="165"/>
    </row>
    <row r="538" spans="2:4" ht="15.75" x14ac:dyDescent="0.25">
      <c r="B538" s="124">
        <f>TABLE!V543</f>
        <v>0</v>
      </c>
      <c r="C538" s="125"/>
      <c r="D538" s="165"/>
    </row>
    <row r="539" spans="2:4" ht="15.75" x14ac:dyDescent="0.25">
      <c r="B539" s="124">
        <f>TABLE!V544</f>
        <v>0</v>
      </c>
      <c r="C539" s="125"/>
      <c r="D539" s="165"/>
    </row>
    <row r="540" spans="2:4" ht="15.75" x14ac:dyDescent="0.25">
      <c r="B540" s="124">
        <f>TABLE!V545</f>
        <v>0</v>
      </c>
      <c r="C540" s="125"/>
      <c r="D540" s="165"/>
    </row>
    <row r="541" spans="2:4" ht="15.75" x14ac:dyDescent="0.25">
      <c r="B541" s="124">
        <f>TABLE!V546</f>
        <v>0</v>
      </c>
      <c r="C541" s="125"/>
      <c r="D541" s="165"/>
    </row>
    <row r="542" spans="2:4" ht="15.75" x14ac:dyDescent="0.25">
      <c r="B542" s="124">
        <f>TABLE!V547</f>
        <v>0</v>
      </c>
      <c r="C542" s="125"/>
      <c r="D542" s="165"/>
    </row>
    <row r="543" spans="2:4" ht="15.75" x14ac:dyDescent="0.25">
      <c r="B543" s="124">
        <f>TABLE!V548</f>
        <v>0</v>
      </c>
      <c r="C543" s="125"/>
      <c r="D543" s="165"/>
    </row>
    <row r="544" spans="2:4" ht="15.75" x14ac:dyDescent="0.25">
      <c r="B544" s="124">
        <f>TABLE!V549</f>
        <v>0</v>
      </c>
      <c r="C544" s="125"/>
      <c r="D544" s="165"/>
    </row>
    <row r="545" spans="2:4" ht="15.75" x14ac:dyDescent="0.25">
      <c r="B545" s="124">
        <f>TABLE!V550</f>
        <v>0</v>
      </c>
      <c r="C545" s="125"/>
      <c r="D545" s="165"/>
    </row>
    <row r="546" spans="2:4" ht="15.75" x14ac:dyDescent="0.25">
      <c r="B546" s="124">
        <f>TABLE!V551</f>
        <v>0</v>
      </c>
      <c r="C546" s="125"/>
      <c r="D546" s="165"/>
    </row>
    <row r="547" spans="2:4" ht="15.75" x14ac:dyDescent="0.25">
      <c r="B547" s="124">
        <f>TABLE!V552</f>
        <v>0</v>
      </c>
      <c r="C547" s="125"/>
      <c r="D547" s="165"/>
    </row>
    <row r="548" spans="2:4" ht="15.75" x14ac:dyDescent="0.25">
      <c r="B548" s="124">
        <f>TABLE!V553</f>
        <v>0</v>
      </c>
      <c r="C548" s="125"/>
      <c r="D548" s="165"/>
    </row>
    <row r="549" spans="2:4" ht="15.75" x14ac:dyDescent="0.25">
      <c r="B549" s="124">
        <f>TABLE!V554</f>
        <v>0</v>
      </c>
      <c r="C549" s="125"/>
      <c r="D549" s="165"/>
    </row>
    <row r="550" spans="2:4" ht="15.75" x14ac:dyDescent="0.25">
      <c r="B550" s="124">
        <f>TABLE!V555</f>
        <v>0</v>
      </c>
      <c r="C550" s="125"/>
      <c r="D550" s="165"/>
    </row>
    <row r="551" spans="2:4" ht="15.75" x14ac:dyDescent="0.25">
      <c r="B551" s="124">
        <f>TABLE!V556</f>
        <v>0</v>
      </c>
      <c r="C551" s="125"/>
      <c r="D551" s="165"/>
    </row>
    <row r="552" spans="2:4" ht="15.75" x14ac:dyDescent="0.25">
      <c r="B552" s="124">
        <f>TABLE!V557</f>
        <v>0</v>
      </c>
      <c r="C552" s="125"/>
      <c r="D552" s="165"/>
    </row>
    <row r="553" spans="2:4" ht="15.75" x14ac:dyDescent="0.25">
      <c r="B553" s="124">
        <f>TABLE!V558</f>
        <v>0</v>
      </c>
      <c r="C553" s="125"/>
      <c r="D553" s="165"/>
    </row>
    <row r="554" spans="2:4" ht="15.75" x14ac:dyDescent="0.25">
      <c r="B554" s="124">
        <f>TABLE!V559</f>
        <v>0</v>
      </c>
      <c r="C554" s="125"/>
      <c r="D554" s="165"/>
    </row>
    <row r="555" spans="2:4" ht="15.75" x14ac:dyDescent="0.25">
      <c r="B555" s="124">
        <f>TABLE!V560</f>
        <v>0</v>
      </c>
      <c r="C555" s="125"/>
      <c r="D555" s="165"/>
    </row>
    <row r="556" spans="2:4" ht="15.75" x14ac:dyDescent="0.25">
      <c r="B556" s="124">
        <f>TABLE!V561</f>
        <v>0</v>
      </c>
      <c r="C556" s="125"/>
      <c r="D556" s="165"/>
    </row>
    <row r="557" spans="2:4" ht="15.75" x14ac:dyDescent="0.25">
      <c r="B557" s="124">
        <f>TABLE!V562</f>
        <v>0</v>
      </c>
      <c r="C557" s="125"/>
      <c r="D557" s="165"/>
    </row>
    <row r="558" spans="2:4" ht="15.75" x14ac:dyDescent="0.25">
      <c r="B558" s="124">
        <f>TABLE!V563</f>
        <v>0</v>
      </c>
      <c r="C558" s="125"/>
      <c r="D558" s="165"/>
    </row>
    <row r="559" spans="2:4" ht="15.75" x14ac:dyDescent="0.25">
      <c r="B559" s="124">
        <f>TABLE!V564</f>
        <v>0</v>
      </c>
      <c r="C559" s="125"/>
      <c r="D559" s="165"/>
    </row>
    <row r="560" spans="2:4" ht="15.75" x14ac:dyDescent="0.25">
      <c r="B560" s="124">
        <f>TABLE!V565</f>
        <v>0</v>
      </c>
      <c r="C560" s="125"/>
      <c r="D560" s="165"/>
    </row>
    <row r="561" spans="2:4" ht="15.75" x14ac:dyDescent="0.25">
      <c r="B561" s="124">
        <f>TABLE!V566</f>
        <v>0</v>
      </c>
      <c r="C561" s="125"/>
      <c r="D561" s="165"/>
    </row>
    <row r="562" spans="2:4" ht="15.75" x14ac:dyDescent="0.25">
      <c r="B562" s="124">
        <f>TABLE!V567</f>
        <v>0</v>
      </c>
      <c r="C562" s="125"/>
      <c r="D562" s="165"/>
    </row>
    <row r="563" spans="2:4" ht="15.75" x14ac:dyDescent="0.25">
      <c r="B563" s="124">
        <f>TABLE!V568</f>
        <v>0</v>
      </c>
      <c r="C563" s="125"/>
      <c r="D563" s="165"/>
    </row>
    <row r="564" spans="2:4" ht="15.75" x14ac:dyDescent="0.25">
      <c r="B564" s="124">
        <f>TABLE!V569</f>
        <v>0</v>
      </c>
      <c r="C564" s="125"/>
      <c r="D564" s="165"/>
    </row>
    <row r="565" spans="2:4" ht="15.75" x14ac:dyDescent="0.25">
      <c r="B565" s="124">
        <f>TABLE!V570</f>
        <v>0</v>
      </c>
      <c r="C565" s="125"/>
      <c r="D565" s="165"/>
    </row>
    <row r="566" spans="2:4" ht="15.75" x14ac:dyDescent="0.25">
      <c r="B566" s="124">
        <f>TABLE!V571</f>
        <v>0</v>
      </c>
      <c r="C566" s="125"/>
      <c r="D566" s="165"/>
    </row>
    <row r="567" spans="2:4" ht="15.75" x14ac:dyDescent="0.25">
      <c r="B567" s="124">
        <f>TABLE!V572</f>
        <v>0</v>
      </c>
      <c r="C567" s="125"/>
      <c r="D567" s="165"/>
    </row>
    <row r="568" spans="2:4" ht="15.75" x14ac:dyDescent="0.25">
      <c r="B568" s="124">
        <f>TABLE!V573</f>
        <v>0</v>
      </c>
      <c r="C568" s="125"/>
      <c r="D568" s="165"/>
    </row>
    <row r="569" spans="2:4" ht="15.75" x14ac:dyDescent="0.25">
      <c r="B569" s="124">
        <f>TABLE!V574</f>
        <v>0</v>
      </c>
      <c r="C569" s="125"/>
      <c r="D569" s="165"/>
    </row>
    <row r="570" spans="2:4" ht="15.75" x14ac:dyDescent="0.25">
      <c r="B570" s="124">
        <f>TABLE!V575</f>
        <v>0</v>
      </c>
      <c r="C570" s="125"/>
      <c r="D570" s="165"/>
    </row>
    <row r="571" spans="2:4" ht="15.75" x14ac:dyDescent="0.25">
      <c r="B571" s="124">
        <f>TABLE!V576</f>
        <v>0</v>
      </c>
      <c r="C571" s="125"/>
      <c r="D571" s="165"/>
    </row>
    <row r="572" spans="2:4" ht="15.75" x14ac:dyDescent="0.25">
      <c r="B572" s="124">
        <f>TABLE!V577</f>
        <v>0</v>
      </c>
      <c r="C572" s="125"/>
      <c r="D572" s="165"/>
    </row>
    <row r="573" spans="2:4" ht="15.75" x14ac:dyDescent="0.25">
      <c r="B573" s="124">
        <f>TABLE!V578</f>
        <v>0</v>
      </c>
      <c r="C573" s="125"/>
      <c r="D573" s="165"/>
    </row>
    <row r="574" spans="2:4" ht="15.75" x14ac:dyDescent="0.25">
      <c r="B574" s="124">
        <f>TABLE!V579</f>
        <v>0</v>
      </c>
      <c r="C574" s="125"/>
      <c r="D574" s="165"/>
    </row>
    <row r="575" spans="2:4" ht="15.75" x14ac:dyDescent="0.25">
      <c r="B575" s="124">
        <f>TABLE!V580</f>
        <v>0</v>
      </c>
      <c r="C575" s="125"/>
      <c r="D575" s="165"/>
    </row>
    <row r="576" spans="2:4" ht="15.75" x14ac:dyDescent="0.25">
      <c r="B576" s="124">
        <f>TABLE!V581</f>
        <v>0</v>
      </c>
      <c r="C576" s="125"/>
      <c r="D576" s="165"/>
    </row>
    <row r="577" spans="2:4" ht="15.75" x14ac:dyDescent="0.25">
      <c r="B577" s="124">
        <f>TABLE!V582</f>
        <v>0</v>
      </c>
      <c r="C577" s="125"/>
      <c r="D577" s="165"/>
    </row>
    <row r="578" spans="2:4" ht="15.75" x14ac:dyDescent="0.25">
      <c r="B578" s="124">
        <f>TABLE!V583</f>
        <v>0</v>
      </c>
      <c r="C578" s="125"/>
      <c r="D578" s="165"/>
    </row>
    <row r="579" spans="2:4" ht="15.75" x14ac:dyDescent="0.25">
      <c r="B579" s="124">
        <f>TABLE!V584</f>
        <v>0</v>
      </c>
      <c r="C579" s="125"/>
      <c r="D579" s="165"/>
    </row>
    <row r="580" spans="2:4" ht="15.75" x14ac:dyDescent="0.25">
      <c r="B580" s="124">
        <f>TABLE!V585</f>
        <v>0</v>
      </c>
      <c r="C580" s="125"/>
      <c r="D580" s="165"/>
    </row>
    <row r="581" spans="2:4" ht="15.75" x14ac:dyDescent="0.25">
      <c r="B581" s="124">
        <f>TABLE!V586</f>
        <v>0</v>
      </c>
      <c r="C581" s="125"/>
      <c r="D581" s="165"/>
    </row>
    <row r="582" spans="2:4" ht="15.75" x14ac:dyDescent="0.25">
      <c r="B582" s="124">
        <f>TABLE!V587</f>
        <v>0</v>
      </c>
      <c r="C582" s="125"/>
      <c r="D582" s="165"/>
    </row>
    <row r="583" spans="2:4" ht="15.75" x14ac:dyDescent="0.25">
      <c r="B583" s="124">
        <f>TABLE!V588</f>
        <v>0</v>
      </c>
      <c r="C583" s="125"/>
      <c r="D583" s="165"/>
    </row>
    <row r="584" spans="2:4" ht="15.75" x14ac:dyDescent="0.25">
      <c r="B584" s="124">
        <f>TABLE!V589</f>
        <v>0</v>
      </c>
      <c r="C584" s="125"/>
      <c r="D584" s="165"/>
    </row>
    <row r="585" spans="2:4" ht="15.75" x14ac:dyDescent="0.25">
      <c r="B585" s="124">
        <f>TABLE!V590</f>
        <v>0</v>
      </c>
      <c r="C585" s="125"/>
      <c r="D585" s="165"/>
    </row>
    <row r="586" spans="2:4" ht="15.75" x14ac:dyDescent="0.25">
      <c r="B586" s="124">
        <f>TABLE!V591</f>
        <v>0</v>
      </c>
      <c r="C586" s="125"/>
      <c r="D586" s="165"/>
    </row>
    <row r="587" spans="2:4" ht="15.75" x14ac:dyDescent="0.25">
      <c r="B587" s="124">
        <f>TABLE!V592</f>
        <v>0</v>
      </c>
      <c r="C587" s="125"/>
      <c r="D587" s="165"/>
    </row>
    <row r="588" spans="2:4" ht="15.75" x14ac:dyDescent="0.25">
      <c r="B588" s="124">
        <f>TABLE!V593</f>
        <v>0</v>
      </c>
      <c r="C588" s="125"/>
      <c r="D588" s="165"/>
    </row>
    <row r="589" spans="2:4" ht="15.75" x14ac:dyDescent="0.25">
      <c r="B589" s="124">
        <f>TABLE!V594</f>
        <v>0</v>
      </c>
      <c r="C589" s="125"/>
      <c r="D589" s="165"/>
    </row>
    <row r="590" spans="2:4" ht="15.75" x14ac:dyDescent="0.25">
      <c r="B590" s="124">
        <f>TABLE!V595</f>
        <v>0</v>
      </c>
      <c r="C590" s="125"/>
      <c r="D590" s="165"/>
    </row>
    <row r="591" spans="2:4" ht="15.75" x14ac:dyDescent="0.25">
      <c r="B591" s="124">
        <f>TABLE!V596</f>
        <v>0</v>
      </c>
      <c r="C591" s="125"/>
      <c r="D591" s="165"/>
    </row>
    <row r="592" spans="2:4" ht="15.75" x14ac:dyDescent="0.25">
      <c r="B592" s="124">
        <f>TABLE!V597</f>
        <v>0</v>
      </c>
      <c r="C592" s="125"/>
      <c r="D592" s="165"/>
    </row>
    <row r="593" spans="2:4" ht="15.75" x14ac:dyDescent="0.25">
      <c r="B593" s="124">
        <f>TABLE!V598</f>
        <v>0</v>
      </c>
      <c r="C593" s="125"/>
      <c r="D593" s="165"/>
    </row>
    <row r="594" spans="2:4" ht="15.75" x14ac:dyDescent="0.25">
      <c r="B594" s="124">
        <f>TABLE!V599</f>
        <v>0</v>
      </c>
      <c r="C594" s="125"/>
      <c r="D594" s="165"/>
    </row>
    <row r="595" spans="2:4" ht="15.75" x14ac:dyDescent="0.25">
      <c r="B595" s="124">
        <f>TABLE!V600</f>
        <v>0</v>
      </c>
      <c r="C595" s="125"/>
      <c r="D595" s="165"/>
    </row>
    <row r="596" spans="2:4" ht="15.75" x14ac:dyDescent="0.25">
      <c r="B596" s="124">
        <f>TABLE!V601</f>
        <v>0</v>
      </c>
      <c r="C596" s="125"/>
      <c r="D596" s="165"/>
    </row>
    <row r="597" spans="2:4" ht="15.75" x14ac:dyDescent="0.25">
      <c r="B597" s="124">
        <f>TABLE!V602</f>
        <v>0</v>
      </c>
      <c r="C597" s="125"/>
      <c r="D597" s="165"/>
    </row>
    <row r="598" spans="2:4" ht="15.75" x14ac:dyDescent="0.25">
      <c r="B598" s="124">
        <f>TABLE!V603</f>
        <v>0</v>
      </c>
      <c r="C598" s="125"/>
      <c r="D598" s="165"/>
    </row>
    <row r="599" spans="2:4" ht="15.75" x14ac:dyDescent="0.25">
      <c r="B599" s="124">
        <f>TABLE!V604</f>
        <v>0</v>
      </c>
      <c r="C599" s="125"/>
      <c r="D599" s="165"/>
    </row>
    <row r="600" spans="2:4" ht="15.75" x14ac:dyDescent="0.25">
      <c r="B600" s="124">
        <f>TABLE!V605</f>
        <v>0</v>
      </c>
      <c r="C600" s="125"/>
      <c r="D600" s="165"/>
    </row>
    <row r="601" spans="2:4" ht="15.75" x14ac:dyDescent="0.25">
      <c r="B601" s="124">
        <f>TABLE!V606</f>
        <v>0</v>
      </c>
      <c r="C601" s="125"/>
      <c r="D601" s="165"/>
    </row>
    <row r="602" spans="2:4" ht="15.75" x14ac:dyDescent="0.25">
      <c r="B602" s="124">
        <f>TABLE!V607</f>
        <v>0</v>
      </c>
      <c r="C602" s="125"/>
      <c r="D602" s="165"/>
    </row>
    <row r="603" spans="2:4" ht="15.75" x14ac:dyDescent="0.25">
      <c r="B603" s="124">
        <f>TABLE!V608</f>
        <v>0</v>
      </c>
      <c r="C603" s="125"/>
      <c r="D603" s="165"/>
    </row>
    <row r="604" spans="2:4" ht="15.75" x14ac:dyDescent="0.25">
      <c r="B604" s="124">
        <f>TABLE!V609</f>
        <v>0</v>
      </c>
      <c r="C604" s="125"/>
      <c r="D604" s="165"/>
    </row>
    <row r="605" spans="2:4" ht="15.75" x14ac:dyDescent="0.25">
      <c r="B605" s="124">
        <f>TABLE!V610</f>
        <v>0</v>
      </c>
      <c r="C605" s="125"/>
      <c r="D605" s="165"/>
    </row>
    <row r="606" spans="2:4" ht="15.75" x14ac:dyDescent="0.25">
      <c r="B606" s="124">
        <f>TABLE!V611</f>
        <v>0</v>
      </c>
      <c r="C606" s="125"/>
      <c r="D606" s="165"/>
    </row>
    <row r="607" spans="2:4" ht="15.75" x14ac:dyDescent="0.25">
      <c r="B607" s="124">
        <f>TABLE!V612</f>
        <v>0</v>
      </c>
      <c r="C607" s="125"/>
      <c r="D607" s="165"/>
    </row>
    <row r="608" spans="2:4" ht="15.75" x14ac:dyDescent="0.25">
      <c r="B608" s="124">
        <f>TABLE!V613</f>
        <v>0</v>
      </c>
      <c r="C608" s="125"/>
      <c r="D608" s="165"/>
    </row>
    <row r="609" spans="2:4" ht="15.75" x14ac:dyDescent="0.25">
      <c r="B609" s="124">
        <f>TABLE!V614</f>
        <v>0</v>
      </c>
      <c r="C609" s="125"/>
      <c r="D609" s="165"/>
    </row>
    <row r="610" spans="2:4" ht="15.75" x14ac:dyDescent="0.25">
      <c r="B610" s="124">
        <f>TABLE!V615</f>
        <v>0</v>
      </c>
      <c r="C610" s="125"/>
      <c r="D610" s="165"/>
    </row>
    <row r="611" spans="2:4" ht="15.75" x14ac:dyDescent="0.25">
      <c r="B611" s="124">
        <f>TABLE!V616</f>
        <v>0</v>
      </c>
      <c r="C611" s="125"/>
      <c r="D611" s="165"/>
    </row>
    <row r="612" spans="2:4" ht="15.75" x14ac:dyDescent="0.25">
      <c r="B612" s="124">
        <f>TABLE!V617</f>
        <v>0</v>
      </c>
      <c r="C612" s="125"/>
      <c r="D612" s="165"/>
    </row>
    <row r="613" spans="2:4" ht="15.75" x14ac:dyDescent="0.25">
      <c r="B613" s="124">
        <f>TABLE!V618</f>
        <v>0</v>
      </c>
      <c r="C613" s="125"/>
      <c r="D613" s="165"/>
    </row>
    <row r="614" spans="2:4" ht="15.75" x14ac:dyDescent="0.25">
      <c r="B614" s="124">
        <f>TABLE!V619</f>
        <v>0</v>
      </c>
      <c r="C614" s="125"/>
      <c r="D614" s="165"/>
    </row>
    <row r="615" spans="2:4" ht="15.75" x14ac:dyDescent="0.25">
      <c r="B615" s="124">
        <f>TABLE!V620</f>
        <v>0</v>
      </c>
      <c r="C615" s="125"/>
      <c r="D615" s="165"/>
    </row>
    <row r="616" spans="2:4" ht="15.75" x14ac:dyDescent="0.25">
      <c r="B616" s="124">
        <f>TABLE!V621</f>
        <v>0</v>
      </c>
      <c r="C616" s="125"/>
      <c r="D616" s="165"/>
    </row>
    <row r="617" spans="2:4" ht="15.75" x14ac:dyDescent="0.25">
      <c r="B617" s="124">
        <f>TABLE!V622</f>
        <v>0</v>
      </c>
      <c r="C617" s="125"/>
      <c r="D617" s="165"/>
    </row>
    <row r="618" spans="2:4" ht="15.75" x14ac:dyDescent="0.25">
      <c r="B618" s="124">
        <f>TABLE!V623</f>
        <v>0</v>
      </c>
      <c r="C618" s="125"/>
      <c r="D618" s="165"/>
    </row>
    <row r="619" spans="2:4" ht="15.75" x14ac:dyDescent="0.25">
      <c r="B619" s="124">
        <f>TABLE!V624</f>
        <v>0</v>
      </c>
      <c r="C619" s="125"/>
      <c r="D619" s="165"/>
    </row>
    <row r="620" spans="2:4" ht="15.75" x14ac:dyDescent="0.25">
      <c r="B620" s="124">
        <f>TABLE!V625</f>
        <v>0</v>
      </c>
      <c r="C620" s="125"/>
      <c r="D620" s="165"/>
    </row>
    <row r="621" spans="2:4" ht="15.75" x14ac:dyDescent="0.25">
      <c r="B621" s="124">
        <f>TABLE!V626</f>
        <v>0</v>
      </c>
      <c r="C621" s="125"/>
      <c r="D621" s="165"/>
    </row>
    <row r="622" spans="2:4" ht="15.75" x14ac:dyDescent="0.25">
      <c r="B622" s="124">
        <f>TABLE!V627</f>
        <v>0</v>
      </c>
      <c r="C622" s="125"/>
      <c r="D622" s="165"/>
    </row>
    <row r="623" spans="2:4" ht="15.75" x14ac:dyDescent="0.25">
      <c r="B623" s="124">
        <f>TABLE!V628</f>
        <v>0</v>
      </c>
      <c r="C623" s="125"/>
      <c r="D623" s="165"/>
    </row>
    <row r="624" spans="2:4" ht="15.75" x14ac:dyDescent="0.25">
      <c r="B624" s="124">
        <f>TABLE!V629</f>
        <v>0</v>
      </c>
      <c r="C624" s="125"/>
      <c r="D624" s="165"/>
    </row>
    <row r="625" spans="2:4" ht="15.75" x14ac:dyDescent="0.25">
      <c r="B625" s="124">
        <f>TABLE!V630</f>
        <v>0</v>
      </c>
      <c r="C625" s="125"/>
      <c r="D625" s="165"/>
    </row>
    <row r="626" spans="2:4" ht="15.75" x14ac:dyDescent="0.25">
      <c r="B626" s="124">
        <f>TABLE!V631</f>
        <v>0</v>
      </c>
      <c r="C626" s="125"/>
      <c r="D626" s="165"/>
    </row>
    <row r="627" spans="2:4" ht="15.75" x14ac:dyDescent="0.25">
      <c r="B627" s="124">
        <f>TABLE!V632</f>
        <v>0</v>
      </c>
      <c r="C627" s="125"/>
      <c r="D627" s="165"/>
    </row>
    <row r="628" spans="2:4" ht="15.75" x14ac:dyDescent="0.25">
      <c r="B628" s="124">
        <f>TABLE!V633</f>
        <v>0</v>
      </c>
      <c r="C628" s="125"/>
      <c r="D628" s="165"/>
    </row>
    <row r="629" spans="2:4" ht="15.75" x14ac:dyDescent="0.25">
      <c r="B629" s="124">
        <f>TABLE!V634</f>
        <v>0</v>
      </c>
      <c r="C629" s="125"/>
      <c r="D629" s="165"/>
    </row>
    <row r="630" spans="2:4" ht="15.75" x14ac:dyDescent="0.25">
      <c r="B630" s="124">
        <f>TABLE!V635</f>
        <v>0</v>
      </c>
      <c r="C630" s="125"/>
      <c r="D630" s="165"/>
    </row>
    <row r="631" spans="2:4" ht="15.75" x14ac:dyDescent="0.25">
      <c r="B631" s="124">
        <f>TABLE!V636</f>
        <v>0</v>
      </c>
      <c r="C631" s="125"/>
      <c r="D631" s="165"/>
    </row>
    <row r="632" spans="2:4" ht="15.75" x14ac:dyDescent="0.25">
      <c r="B632" s="124">
        <f>TABLE!V637</f>
        <v>0</v>
      </c>
      <c r="C632" s="125"/>
      <c r="D632" s="165"/>
    </row>
    <row r="633" spans="2:4" ht="15.75" x14ac:dyDescent="0.25">
      <c r="B633" s="124">
        <f>TABLE!V638</f>
        <v>0</v>
      </c>
      <c r="C633" s="125"/>
      <c r="D633" s="165"/>
    </row>
    <row r="634" spans="2:4" ht="15.75" x14ac:dyDescent="0.25">
      <c r="B634" s="124">
        <f>TABLE!V639</f>
        <v>0</v>
      </c>
      <c r="C634" s="125"/>
      <c r="D634" s="165"/>
    </row>
    <row r="635" spans="2:4" ht="15.75" x14ac:dyDescent="0.25">
      <c r="B635" s="124">
        <f>TABLE!V640</f>
        <v>0</v>
      </c>
      <c r="C635" s="125"/>
      <c r="D635" s="165"/>
    </row>
    <row r="636" spans="2:4" ht="15.75" x14ac:dyDescent="0.25">
      <c r="B636" s="124">
        <f>TABLE!V641</f>
        <v>0</v>
      </c>
      <c r="C636" s="125"/>
      <c r="D636" s="165"/>
    </row>
    <row r="637" spans="2:4" ht="15.75" x14ac:dyDescent="0.25">
      <c r="B637" s="124">
        <f>TABLE!V642</f>
        <v>0</v>
      </c>
      <c r="C637" s="125"/>
      <c r="D637" s="165"/>
    </row>
    <row r="638" spans="2:4" ht="15.75" x14ac:dyDescent="0.25">
      <c r="B638" s="124">
        <f>TABLE!V643</f>
        <v>0</v>
      </c>
      <c r="C638" s="125"/>
      <c r="D638" s="165"/>
    </row>
    <row r="639" spans="2:4" ht="15.75" x14ac:dyDescent="0.25">
      <c r="B639" s="124">
        <f>TABLE!V644</f>
        <v>0</v>
      </c>
      <c r="C639" s="125"/>
      <c r="D639" s="165"/>
    </row>
    <row r="640" spans="2:4" ht="15.75" x14ac:dyDescent="0.25">
      <c r="B640" s="124">
        <f>TABLE!V645</f>
        <v>0</v>
      </c>
      <c r="C640" s="125"/>
      <c r="D640" s="165"/>
    </row>
    <row r="641" spans="2:4" ht="15.75" x14ac:dyDescent="0.25">
      <c r="B641" s="124">
        <f>TABLE!V646</f>
        <v>0</v>
      </c>
      <c r="C641" s="125"/>
      <c r="D641" s="165"/>
    </row>
    <row r="642" spans="2:4" ht="15.75" x14ac:dyDescent="0.25">
      <c r="B642" s="124">
        <f>TABLE!V647</f>
        <v>0</v>
      </c>
      <c r="C642" s="125"/>
      <c r="D642" s="165"/>
    </row>
    <row r="643" spans="2:4" ht="15.75" x14ac:dyDescent="0.25">
      <c r="B643" s="124">
        <f>TABLE!V648</f>
        <v>0</v>
      </c>
      <c r="C643" s="125"/>
      <c r="D643" s="165"/>
    </row>
    <row r="644" spans="2:4" ht="15.75" x14ac:dyDescent="0.25">
      <c r="B644" s="124">
        <f>TABLE!V649</f>
        <v>0</v>
      </c>
      <c r="C644" s="125"/>
      <c r="D644" s="165"/>
    </row>
    <row r="645" spans="2:4" ht="15.75" x14ac:dyDescent="0.25">
      <c r="B645" s="124">
        <f>TABLE!V650</f>
        <v>0</v>
      </c>
      <c r="C645" s="125"/>
      <c r="D645" s="165"/>
    </row>
    <row r="646" spans="2:4" ht="15.75" x14ac:dyDescent="0.25">
      <c r="B646" s="124">
        <f>TABLE!V651</f>
        <v>0</v>
      </c>
      <c r="C646" s="125"/>
      <c r="D646" s="165"/>
    </row>
    <row r="647" spans="2:4" ht="15.75" x14ac:dyDescent="0.25">
      <c r="B647" s="124">
        <f>TABLE!V652</f>
        <v>0</v>
      </c>
      <c r="C647" s="125"/>
      <c r="D647" s="165"/>
    </row>
    <row r="648" spans="2:4" ht="15.75" x14ac:dyDescent="0.25">
      <c r="B648" s="124">
        <f>TABLE!V653</f>
        <v>0</v>
      </c>
      <c r="C648" s="125"/>
      <c r="D648" s="165"/>
    </row>
    <row r="649" spans="2:4" ht="15.75" x14ac:dyDescent="0.25">
      <c r="B649" s="124">
        <f>TABLE!V654</f>
        <v>0</v>
      </c>
      <c r="C649" s="125"/>
      <c r="D649" s="165"/>
    </row>
    <row r="650" spans="2:4" ht="15.75" x14ac:dyDescent="0.25">
      <c r="B650" s="124">
        <f>TABLE!V655</f>
        <v>0</v>
      </c>
      <c r="C650" s="125"/>
      <c r="D650" s="165"/>
    </row>
    <row r="651" spans="2:4" ht="15.75" x14ac:dyDescent="0.25">
      <c r="B651" s="124">
        <f>TABLE!V656</f>
        <v>0</v>
      </c>
      <c r="C651" s="125"/>
      <c r="D651" s="165"/>
    </row>
    <row r="652" spans="2:4" ht="15.75" x14ac:dyDescent="0.25">
      <c r="B652" s="124">
        <f>TABLE!V657</f>
        <v>0</v>
      </c>
      <c r="C652" s="125"/>
      <c r="D652" s="165"/>
    </row>
    <row r="653" spans="2:4" ht="15.75" x14ac:dyDescent="0.25">
      <c r="B653" s="124">
        <f>TABLE!V658</f>
        <v>0</v>
      </c>
      <c r="C653" s="125"/>
      <c r="D653" s="165"/>
    </row>
    <row r="654" spans="2:4" ht="15.75" x14ac:dyDescent="0.25">
      <c r="B654" s="124">
        <f>TABLE!V659</f>
        <v>0</v>
      </c>
      <c r="C654" s="125"/>
      <c r="D654" s="165"/>
    </row>
    <row r="655" spans="2:4" ht="15.75" x14ac:dyDescent="0.25">
      <c r="B655" s="124">
        <f>TABLE!V660</f>
        <v>0</v>
      </c>
      <c r="C655" s="125"/>
      <c r="D655" s="165"/>
    </row>
    <row r="656" spans="2:4" ht="15.75" x14ac:dyDescent="0.25">
      <c r="B656" s="124">
        <f>TABLE!V661</f>
        <v>0</v>
      </c>
      <c r="C656" s="125"/>
      <c r="D656" s="165"/>
    </row>
    <row r="657" spans="2:4" ht="15.75" x14ac:dyDescent="0.25">
      <c r="B657" s="124">
        <f>TABLE!V662</f>
        <v>0</v>
      </c>
      <c r="C657" s="125"/>
      <c r="D657" s="165"/>
    </row>
    <row r="658" spans="2:4" ht="15.75" x14ac:dyDescent="0.25">
      <c r="B658" s="124">
        <f>TABLE!V663</f>
        <v>0</v>
      </c>
      <c r="C658" s="125"/>
      <c r="D658" s="165"/>
    </row>
    <row r="659" spans="2:4" ht="15.75" x14ac:dyDescent="0.25">
      <c r="B659" s="124">
        <f>TABLE!V664</f>
        <v>0</v>
      </c>
      <c r="C659" s="125"/>
      <c r="D659" s="165"/>
    </row>
    <row r="660" spans="2:4" ht="15.75" x14ac:dyDescent="0.25">
      <c r="B660" s="124">
        <f>TABLE!V665</f>
        <v>0</v>
      </c>
      <c r="C660" s="125"/>
      <c r="D660" s="165"/>
    </row>
    <row r="661" spans="2:4" ht="15.75" x14ac:dyDescent="0.25">
      <c r="B661" s="124">
        <f>TABLE!V666</f>
        <v>0</v>
      </c>
      <c r="C661" s="125"/>
      <c r="D661" s="165"/>
    </row>
    <row r="662" spans="2:4" ht="15.75" x14ac:dyDescent="0.25">
      <c r="B662" s="124">
        <f>TABLE!V667</f>
        <v>0</v>
      </c>
      <c r="C662" s="125"/>
      <c r="D662" s="165"/>
    </row>
    <row r="663" spans="2:4" ht="15.75" x14ac:dyDescent="0.25">
      <c r="B663" s="124">
        <f>TABLE!V668</f>
        <v>0</v>
      </c>
      <c r="C663" s="125"/>
      <c r="D663" s="165"/>
    </row>
    <row r="664" spans="2:4" ht="15.75" x14ac:dyDescent="0.25">
      <c r="B664" s="124">
        <f>TABLE!V669</f>
        <v>0</v>
      </c>
      <c r="C664" s="125"/>
      <c r="D664" s="165"/>
    </row>
    <row r="665" spans="2:4" ht="15.75" x14ac:dyDescent="0.25">
      <c r="B665" s="124">
        <f>TABLE!V670</f>
        <v>0</v>
      </c>
      <c r="C665" s="125"/>
      <c r="D665" s="165"/>
    </row>
    <row r="666" spans="2:4" ht="15.75" x14ac:dyDescent="0.25">
      <c r="B666" s="124">
        <f>TABLE!V671</f>
        <v>0</v>
      </c>
      <c r="C666" s="125"/>
      <c r="D666" s="165"/>
    </row>
    <row r="667" spans="2:4" ht="15.75" x14ac:dyDescent="0.25">
      <c r="B667" s="124">
        <f>TABLE!V672</f>
        <v>0</v>
      </c>
      <c r="C667" s="125"/>
      <c r="D667" s="165"/>
    </row>
    <row r="668" spans="2:4" ht="15.75" x14ac:dyDescent="0.25">
      <c r="B668" s="124">
        <f>TABLE!V673</f>
        <v>0</v>
      </c>
      <c r="C668" s="125"/>
      <c r="D668" s="165"/>
    </row>
    <row r="669" spans="2:4" ht="15.75" x14ac:dyDescent="0.25">
      <c r="B669" s="124">
        <f>TABLE!V674</f>
        <v>0</v>
      </c>
      <c r="C669" s="125"/>
      <c r="D669" s="165"/>
    </row>
    <row r="670" spans="2:4" ht="15.75" x14ac:dyDescent="0.25">
      <c r="B670" s="124">
        <f>TABLE!V675</f>
        <v>0</v>
      </c>
      <c r="C670" s="125"/>
      <c r="D670" s="165"/>
    </row>
    <row r="671" spans="2:4" ht="15.75" x14ac:dyDescent="0.25">
      <c r="B671" s="124">
        <f>TABLE!V676</f>
        <v>0</v>
      </c>
      <c r="C671" s="125"/>
      <c r="D671" s="165"/>
    </row>
    <row r="672" spans="2:4" ht="15.75" x14ac:dyDescent="0.25">
      <c r="B672" s="124">
        <f>TABLE!V677</f>
        <v>0</v>
      </c>
      <c r="C672" s="125"/>
      <c r="D672" s="165"/>
    </row>
    <row r="673" spans="2:4" ht="15.75" x14ac:dyDescent="0.25">
      <c r="B673" s="124">
        <f>TABLE!V678</f>
        <v>0</v>
      </c>
      <c r="C673" s="125"/>
      <c r="D673" s="165"/>
    </row>
    <row r="674" spans="2:4" ht="15.75" x14ac:dyDescent="0.25">
      <c r="B674" s="124">
        <f>TABLE!V679</f>
        <v>0</v>
      </c>
      <c r="C674" s="125"/>
      <c r="D674" s="165"/>
    </row>
    <row r="675" spans="2:4" ht="15.75" x14ac:dyDescent="0.25">
      <c r="B675" s="124">
        <f>TABLE!V680</f>
        <v>0</v>
      </c>
      <c r="C675" s="125"/>
      <c r="D675" s="165"/>
    </row>
    <row r="676" spans="2:4" ht="15.75" x14ac:dyDescent="0.25">
      <c r="B676" s="124">
        <f>TABLE!V681</f>
        <v>0</v>
      </c>
      <c r="C676" s="125"/>
      <c r="D676" s="165"/>
    </row>
    <row r="677" spans="2:4" ht="15.75" x14ac:dyDescent="0.25">
      <c r="B677" s="124">
        <f>TABLE!V682</f>
        <v>0</v>
      </c>
      <c r="C677" s="125"/>
      <c r="D677" s="165"/>
    </row>
    <row r="678" spans="2:4" ht="15.75" x14ac:dyDescent="0.25">
      <c r="B678" s="124">
        <f>TABLE!V683</f>
        <v>0</v>
      </c>
      <c r="C678" s="125"/>
      <c r="D678" s="165"/>
    </row>
    <row r="679" spans="2:4" ht="15.75" x14ac:dyDescent="0.25">
      <c r="B679" s="124">
        <f>TABLE!V684</f>
        <v>0</v>
      </c>
      <c r="C679" s="125"/>
      <c r="D679" s="165"/>
    </row>
    <row r="680" spans="2:4" ht="15.75" x14ac:dyDescent="0.25">
      <c r="B680" s="124">
        <f>TABLE!V685</f>
        <v>0</v>
      </c>
      <c r="C680" s="125"/>
      <c r="D680" s="165"/>
    </row>
    <row r="681" spans="2:4" ht="15.75" x14ac:dyDescent="0.25">
      <c r="B681" s="124">
        <f>TABLE!V686</f>
        <v>0</v>
      </c>
      <c r="C681" s="125"/>
      <c r="D681" s="165"/>
    </row>
    <row r="682" spans="2:4" ht="15.75" x14ac:dyDescent="0.25">
      <c r="B682" s="124">
        <f>TABLE!V687</f>
        <v>0</v>
      </c>
      <c r="C682" s="125"/>
      <c r="D682" s="165"/>
    </row>
    <row r="683" spans="2:4" ht="15.75" x14ac:dyDescent="0.25">
      <c r="B683" s="124">
        <f>TABLE!V688</f>
        <v>0</v>
      </c>
      <c r="C683" s="125"/>
      <c r="D683" s="165"/>
    </row>
    <row r="684" spans="2:4" ht="15.75" x14ac:dyDescent="0.25">
      <c r="B684" s="124">
        <f>TABLE!V689</f>
        <v>0</v>
      </c>
      <c r="C684" s="125"/>
      <c r="D684" s="165"/>
    </row>
    <row r="685" spans="2:4" ht="15.75" x14ac:dyDescent="0.25">
      <c r="B685" s="124">
        <f>TABLE!V690</f>
        <v>0</v>
      </c>
      <c r="C685" s="125"/>
      <c r="D685" s="165"/>
    </row>
    <row r="686" spans="2:4" ht="15.75" x14ac:dyDescent="0.25">
      <c r="B686" s="124">
        <f>TABLE!V691</f>
        <v>0</v>
      </c>
      <c r="C686" s="125"/>
      <c r="D686" s="165"/>
    </row>
    <row r="687" spans="2:4" ht="15.75" x14ac:dyDescent="0.25">
      <c r="B687" s="124">
        <f>TABLE!V692</f>
        <v>0</v>
      </c>
      <c r="C687" s="125"/>
      <c r="D687" s="165"/>
    </row>
    <row r="688" spans="2:4" ht="15.75" x14ac:dyDescent="0.25">
      <c r="B688" s="124">
        <f>TABLE!V693</f>
        <v>0</v>
      </c>
      <c r="C688" s="125"/>
      <c r="D688" s="165"/>
    </row>
    <row r="689" spans="2:4" ht="15.75" x14ac:dyDescent="0.25">
      <c r="B689" s="124">
        <f>TABLE!V694</f>
        <v>0</v>
      </c>
      <c r="C689" s="125"/>
      <c r="D689" s="165"/>
    </row>
    <row r="690" spans="2:4" ht="15.75" x14ac:dyDescent="0.25">
      <c r="B690" s="124">
        <f>TABLE!V695</f>
        <v>0</v>
      </c>
      <c r="C690" s="125"/>
      <c r="D690" s="165"/>
    </row>
    <row r="691" spans="2:4" ht="15.75" x14ac:dyDescent="0.25">
      <c r="B691" s="124">
        <f>TABLE!V696</f>
        <v>0</v>
      </c>
      <c r="C691" s="125"/>
      <c r="D691" s="165"/>
    </row>
    <row r="692" spans="2:4" ht="15.75" x14ac:dyDescent="0.25">
      <c r="B692" s="124">
        <f>TABLE!V697</f>
        <v>0</v>
      </c>
      <c r="C692" s="125"/>
      <c r="D692" s="165"/>
    </row>
    <row r="693" spans="2:4" ht="15.75" x14ac:dyDescent="0.25">
      <c r="B693" s="124">
        <f>TABLE!V698</f>
        <v>0</v>
      </c>
      <c r="C693" s="125"/>
      <c r="D693" s="165"/>
    </row>
    <row r="694" spans="2:4" ht="15.75" x14ac:dyDescent="0.25">
      <c r="B694" s="124">
        <f>TABLE!V699</f>
        <v>0</v>
      </c>
      <c r="C694" s="125"/>
      <c r="D694" s="165"/>
    </row>
    <row r="695" spans="2:4" ht="15.75" x14ac:dyDescent="0.25">
      <c r="B695" s="124">
        <f>TABLE!V700</f>
        <v>0</v>
      </c>
      <c r="C695" s="125"/>
      <c r="D695" s="165"/>
    </row>
    <row r="696" spans="2:4" ht="15.75" x14ac:dyDescent="0.25">
      <c r="B696" s="124">
        <f>TABLE!V701</f>
        <v>0</v>
      </c>
      <c r="C696" s="125"/>
      <c r="D696" s="165"/>
    </row>
    <row r="697" spans="2:4" ht="15.75" x14ac:dyDescent="0.25">
      <c r="B697" s="124">
        <f>TABLE!V702</f>
        <v>0</v>
      </c>
      <c r="C697" s="125"/>
      <c r="D697" s="165"/>
    </row>
    <row r="698" spans="2:4" ht="15.75" x14ac:dyDescent="0.25">
      <c r="B698" s="124">
        <f>TABLE!V703</f>
        <v>0</v>
      </c>
      <c r="C698" s="125"/>
      <c r="D698" s="165"/>
    </row>
    <row r="699" spans="2:4" ht="15.75" x14ac:dyDescent="0.25">
      <c r="B699" s="124">
        <f>TABLE!V704</f>
        <v>0</v>
      </c>
      <c r="C699" s="125"/>
      <c r="D699" s="165"/>
    </row>
    <row r="700" spans="2:4" ht="15.75" x14ac:dyDescent="0.25">
      <c r="B700" s="124">
        <f>TABLE!V705</f>
        <v>0</v>
      </c>
      <c r="C700" s="125"/>
      <c r="D700" s="165"/>
    </row>
    <row r="701" spans="2:4" ht="15.75" x14ac:dyDescent="0.25">
      <c r="B701" s="124">
        <f>TABLE!V706</f>
        <v>0</v>
      </c>
      <c r="C701" s="125"/>
      <c r="D701" s="165"/>
    </row>
    <row r="702" spans="2:4" ht="15.75" x14ac:dyDescent="0.25">
      <c r="B702" s="124">
        <f>TABLE!V707</f>
        <v>0</v>
      </c>
      <c r="C702" s="125"/>
      <c r="D702" s="165"/>
    </row>
    <row r="703" spans="2:4" ht="15.75" x14ac:dyDescent="0.25">
      <c r="B703" s="124">
        <f>TABLE!V708</f>
        <v>0</v>
      </c>
      <c r="C703" s="125"/>
      <c r="D703" s="165"/>
    </row>
    <row r="704" spans="2:4" ht="15.75" x14ac:dyDescent="0.25">
      <c r="B704" s="124">
        <f>TABLE!V709</f>
        <v>0</v>
      </c>
      <c r="C704" s="125"/>
      <c r="D704" s="165"/>
    </row>
    <row r="705" spans="2:4" ht="15.75" x14ac:dyDescent="0.25">
      <c r="B705" s="124">
        <f>TABLE!V710</f>
        <v>0</v>
      </c>
      <c r="C705" s="125"/>
      <c r="D705" s="165"/>
    </row>
    <row r="706" spans="2:4" ht="15.75" x14ac:dyDescent="0.25">
      <c r="B706" s="124">
        <f>TABLE!V711</f>
        <v>0</v>
      </c>
      <c r="C706" s="125"/>
      <c r="D706" s="165"/>
    </row>
    <row r="707" spans="2:4" ht="15.75" x14ac:dyDescent="0.25">
      <c r="B707" s="124">
        <f>TABLE!V712</f>
        <v>0</v>
      </c>
      <c r="C707" s="125"/>
      <c r="D707" s="165"/>
    </row>
    <row r="708" spans="2:4" ht="15.75" x14ac:dyDescent="0.25">
      <c r="B708" s="124">
        <f>TABLE!V713</f>
        <v>0</v>
      </c>
      <c r="C708" s="125"/>
      <c r="D708" s="165"/>
    </row>
    <row r="709" spans="2:4" ht="15.75" x14ac:dyDescent="0.25">
      <c r="B709" s="124">
        <f>TABLE!V714</f>
        <v>0</v>
      </c>
      <c r="C709" s="125"/>
      <c r="D709" s="165"/>
    </row>
    <row r="710" spans="2:4" ht="15.75" x14ac:dyDescent="0.25">
      <c r="B710" s="124">
        <f>TABLE!V715</f>
        <v>0</v>
      </c>
      <c r="C710" s="125"/>
      <c r="D710" s="165"/>
    </row>
    <row r="711" spans="2:4" ht="15.75" x14ac:dyDescent="0.25">
      <c r="B711" s="124">
        <f>TABLE!V716</f>
        <v>0</v>
      </c>
      <c r="C711" s="125"/>
      <c r="D711" s="165"/>
    </row>
    <row r="712" spans="2:4" ht="15.75" x14ac:dyDescent="0.25">
      <c r="B712" s="124">
        <f>TABLE!V717</f>
        <v>0</v>
      </c>
      <c r="C712" s="125"/>
      <c r="D712" s="165"/>
    </row>
    <row r="713" spans="2:4" ht="15.75" x14ac:dyDescent="0.25">
      <c r="B713" s="124">
        <f>TABLE!V718</f>
        <v>0</v>
      </c>
      <c r="C713" s="125"/>
      <c r="D713" s="165"/>
    </row>
    <row r="714" spans="2:4" ht="15.75" x14ac:dyDescent="0.25">
      <c r="B714" s="124">
        <f>TABLE!V719</f>
        <v>0</v>
      </c>
      <c r="C714" s="125"/>
      <c r="D714" s="165"/>
    </row>
    <row r="715" spans="2:4" ht="15.75" x14ac:dyDescent="0.25">
      <c r="B715" s="124">
        <f>TABLE!V720</f>
        <v>0</v>
      </c>
      <c r="C715" s="125"/>
      <c r="D715" s="165"/>
    </row>
    <row r="716" spans="2:4" ht="15.75" x14ac:dyDescent="0.25">
      <c r="B716" s="124">
        <f>TABLE!V721</f>
        <v>0</v>
      </c>
      <c r="C716" s="125"/>
      <c r="D716" s="165"/>
    </row>
    <row r="717" spans="2:4" ht="15.75" x14ac:dyDescent="0.25">
      <c r="B717" s="124">
        <f>TABLE!V722</f>
        <v>0</v>
      </c>
      <c r="C717" s="125"/>
      <c r="D717" s="165"/>
    </row>
    <row r="718" spans="2:4" ht="15.75" x14ac:dyDescent="0.25">
      <c r="B718" s="124">
        <f>TABLE!V723</f>
        <v>0</v>
      </c>
      <c r="C718" s="125"/>
      <c r="D718" s="165"/>
    </row>
    <row r="719" spans="2:4" ht="15.75" x14ac:dyDescent="0.25">
      <c r="B719" s="124">
        <f>TABLE!V724</f>
        <v>0</v>
      </c>
      <c r="C719" s="125"/>
      <c r="D719" s="165"/>
    </row>
    <row r="720" spans="2:4" ht="15.75" x14ac:dyDescent="0.25">
      <c r="B720" s="124">
        <f>TABLE!V725</f>
        <v>0</v>
      </c>
      <c r="C720" s="125"/>
      <c r="D720" s="165"/>
    </row>
    <row r="721" spans="2:4" ht="15.75" x14ac:dyDescent="0.25">
      <c r="B721" s="124">
        <f>TABLE!V726</f>
        <v>0</v>
      </c>
      <c r="C721" s="125"/>
      <c r="D721" s="165"/>
    </row>
    <row r="722" spans="2:4" ht="15.75" x14ac:dyDescent="0.25">
      <c r="B722" s="124">
        <f>TABLE!V727</f>
        <v>0</v>
      </c>
      <c r="C722" s="125"/>
      <c r="D722" s="165"/>
    </row>
    <row r="723" spans="2:4" ht="15.75" x14ac:dyDescent="0.25">
      <c r="B723" s="124">
        <f>TABLE!V728</f>
        <v>0</v>
      </c>
      <c r="C723" s="125"/>
      <c r="D723" s="165"/>
    </row>
    <row r="724" spans="2:4" ht="15.75" x14ac:dyDescent="0.25">
      <c r="B724" s="124">
        <f>TABLE!V729</f>
        <v>0</v>
      </c>
      <c r="C724" s="125"/>
      <c r="D724" s="165"/>
    </row>
    <row r="725" spans="2:4" ht="15.75" x14ac:dyDescent="0.25">
      <c r="B725" s="124">
        <f>TABLE!V730</f>
        <v>0</v>
      </c>
      <c r="C725" s="125"/>
      <c r="D725" s="165"/>
    </row>
    <row r="726" spans="2:4" ht="15.75" x14ac:dyDescent="0.25">
      <c r="B726" s="124">
        <f>TABLE!V731</f>
        <v>0</v>
      </c>
      <c r="C726" s="125"/>
      <c r="D726" s="165"/>
    </row>
    <row r="727" spans="2:4" ht="15.75" x14ac:dyDescent="0.25">
      <c r="B727" s="124">
        <f>TABLE!V732</f>
        <v>0</v>
      </c>
      <c r="C727" s="125"/>
      <c r="D727" s="165"/>
    </row>
    <row r="728" spans="2:4" ht="15.75" x14ac:dyDescent="0.25">
      <c r="B728" s="124">
        <f>TABLE!V733</f>
        <v>0</v>
      </c>
      <c r="C728" s="125"/>
      <c r="D728" s="165"/>
    </row>
    <row r="729" spans="2:4" ht="15.75" x14ac:dyDescent="0.25">
      <c r="B729" s="124">
        <f>TABLE!V734</f>
        <v>0</v>
      </c>
      <c r="C729" s="125"/>
      <c r="D729" s="165"/>
    </row>
    <row r="730" spans="2:4" ht="15.75" x14ac:dyDescent="0.25">
      <c r="B730" s="124">
        <f>TABLE!V735</f>
        <v>0</v>
      </c>
      <c r="C730" s="125"/>
      <c r="D730" s="165"/>
    </row>
    <row r="731" spans="2:4" ht="15.75" x14ac:dyDescent="0.25">
      <c r="B731" s="124">
        <f>TABLE!V736</f>
        <v>0</v>
      </c>
      <c r="C731" s="125"/>
      <c r="D731" s="165"/>
    </row>
    <row r="732" spans="2:4" ht="15.75" x14ac:dyDescent="0.25">
      <c r="B732" s="124">
        <f>TABLE!V737</f>
        <v>0</v>
      </c>
      <c r="C732" s="125"/>
      <c r="D732" s="165"/>
    </row>
    <row r="733" spans="2:4" ht="15.75" x14ac:dyDescent="0.25">
      <c r="B733" s="124">
        <f>TABLE!V738</f>
        <v>0</v>
      </c>
      <c r="C733" s="125"/>
      <c r="D733" s="165"/>
    </row>
    <row r="734" spans="2:4" ht="15.75" x14ac:dyDescent="0.25">
      <c r="B734" s="124">
        <f>TABLE!V739</f>
        <v>0</v>
      </c>
      <c r="C734" s="125"/>
      <c r="D734" s="165"/>
    </row>
    <row r="735" spans="2:4" ht="15.75" x14ac:dyDescent="0.25">
      <c r="B735" s="124">
        <f>TABLE!V740</f>
        <v>0</v>
      </c>
      <c r="C735" s="125"/>
      <c r="D735" s="165"/>
    </row>
    <row r="736" spans="2:4" ht="15.75" x14ac:dyDescent="0.25">
      <c r="B736" s="124">
        <f>TABLE!V741</f>
        <v>0</v>
      </c>
      <c r="C736" s="125"/>
      <c r="D736" s="165"/>
    </row>
    <row r="737" spans="2:4" ht="15.75" x14ac:dyDescent="0.25">
      <c r="B737" s="124">
        <f>TABLE!V742</f>
        <v>0</v>
      </c>
      <c r="C737" s="125"/>
      <c r="D737" s="165"/>
    </row>
    <row r="738" spans="2:4" ht="15.75" x14ac:dyDescent="0.25">
      <c r="B738" s="124">
        <f>TABLE!V743</f>
        <v>0</v>
      </c>
      <c r="C738" s="125"/>
      <c r="D738" s="165"/>
    </row>
    <row r="739" spans="2:4" ht="15.75" x14ac:dyDescent="0.25">
      <c r="B739" s="124">
        <f>TABLE!V744</f>
        <v>0</v>
      </c>
      <c r="C739" s="125"/>
      <c r="D739" s="165"/>
    </row>
    <row r="740" spans="2:4" ht="15.75" x14ac:dyDescent="0.25">
      <c r="B740" s="124">
        <f>TABLE!V745</f>
        <v>0</v>
      </c>
      <c r="C740" s="125"/>
      <c r="D740" s="165"/>
    </row>
    <row r="741" spans="2:4" ht="15.75" x14ac:dyDescent="0.25">
      <c r="B741" s="124">
        <f>TABLE!V746</f>
        <v>0</v>
      </c>
      <c r="C741" s="125"/>
      <c r="D741" s="165"/>
    </row>
    <row r="742" spans="2:4" ht="15.75" x14ac:dyDescent="0.25">
      <c r="B742" s="124">
        <f>TABLE!V747</f>
        <v>0</v>
      </c>
      <c r="C742" s="125"/>
      <c r="D742" s="165"/>
    </row>
    <row r="743" spans="2:4" ht="15.75" x14ac:dyDescent="0.25">
      <c r="B743" s="124">
        <f>TABLE!V748</f>
        <v>0</v>
      </c>
      <c r="C743" s="125"/>
      <c r="D743" s="165"/>
    </row>
    <row r="744" spans="2:4" ht="15.75" x14ac:dyDescent="0.25">
      <c r="B744" s="124">
        <f>TABLE!V749</f>
        <v>0</v>
      </c>
      <c r="C744" s="125"/>
      <c r="D744" s="165"/>
    </row>
    <row r="745" spans="2:4" ht="15.75" x14ac:dyDescent="0.25">
      <c r="B745" s="124">
        <f>TABLE!V750</f>
        <v>0</v>
      </c>
      <c r="C745" s="125"/>
      <c r="D745" s="165"/>
    </row>
    <row r="746" spans="2:4" ht="15.75" x14ac:dyDescent="0.25">
      <c r="B746" s="124">
        <f>TABLE!V751</f>
        <v>0</v>
      </c>
      <c r="C746" s="125"/>
      <c r="D746" s="165"/>
    </row>
    <row r="747" spans="2:4" ht="15.75" x14ac:dyDescent="0.25">
      <c r="B747" s="124">
        <f>TABLE!V752</f>
        <v>0</v>
      </c>
      <c r="C747" s="125"/>
      <c r="D747" s="165"/>
    </row>
    <row r="748" spans="2:4" ht="15.75" x14ac:dyDescent="0.25">
      <c r="B748" s="124">
        <f>TABLE!V753</f>
        <v>0</v>
      </c>
      <c r="C748" s="125"/>
      <c r="D748" s="165"/>
    </row>
    <row r="749" spans="2:4" ht="15.75" x14ac:dyDescent="0.25">
      <c r="B749" s="124">
        <f>TABLE!V754</f>
        <v>0</v>
      </c>
      <c r="C749" s="125"/>
      <c r="D749" s="165"/>
    </row>
    <row r="750" spans="2:4" ht="15.75" x14ac:dyDescent="0.25">
      <c r="B750" s="124">
        <f>TABLE!V755</f>
        <v>0</v>
      </c>
      <c r="C750" s="125"/>
      <c r="D750" s="165"/>
    </row>
    <row r="751" spans="2:4" ht="15.75" x14ac:dyDescent="0.25">
      <c r="B751" s="124">
        <f>TABLE!V756</f>
        <v>0</v>
      </c>
      <c r="C751" s="125"/>
      <c r="D751" s="165"/>
    </row>
    <row r="752" spans="2:4" ht="15.75" x14ac:dyDescent="0.25">
      <c r="B752" s="124">
        <f>TABLE!V757</f>
        <v>0</v>
      </c>
      <c r="C752" s="125"/>
      <c r="D752" s="165"/>
    </row>
    <row r="753" spans="2:4" ht="15.75" x14ac:dyDescent="0.25">
      <c r="B753" s="124">
        <f>TABLE!V758</f>
        <v>0</v>
      </c>
      <c r="C753" s="125"/>
      <c r="D753" s="165"/>
    </row>
    <row r="754" spans="2:4" ht="15.75" x14ac:dyDescent="0.25">
      <c r="B754" s="124">
        <f>TABLE!V759</f>
        <v>0</v>
      </c>
      <c r="C754" s="125"/>
      <c r="D754" s="165"/>
    </row>
    <row r="755" spans="2:4" ht="15.75" x14ac:dyDescent="0.25">
      <c r="B755" s="124">
        <f>TABLE!V760</f>
        <v>0</v>
      </c>
      <c r="C755" s="125"/>
      <c r="D755" s="165"/>
    </row>
    <row r="756" spans="2:4" ht="15.75" x14ac:dyDescent="0.25">
      <c r="B756" s="124">
        <f>TABLE!V761</f>
        <v>0</v>
      </c>
      <c r="C756" s="125"/>
      <c r="D756" s="165"/>
    </row>
    <row r="757" spans="2:4" ht="15.75" x14ac:dyDescent="0.25">
      <c r="B757" s="124">
        <f>TABLE!V762</f>
        <v>0</v>
      </c>
      <c r="C757" s="125"/>
      <c r="D757" s="165"/>
    </row>
    <row r="758" spans="2:4" ht="15.75" x14ac:dyDescent="0.25">
      <c r="B758" s="124">
        <f>TABLE!V763</f>
        <v>0</v>
      </c>
      <c r="C758" s="125"/>
      <c r="D758" s="165"/>
    </row>
    <row r="759" spans="2:4" ht="15.75" x14ac:dyDescent="0.25">
      <c r="B759" s="124">
        <f>TABLE!V764</f>
        <v>0</v>
      </c>
      <c r="C759" s="125"/>
      <c r="D759" s="165"/>
    </row>
    <row r="760" spans="2:4" ht="15.75" x14ac:dyDescent="0.25">
      <c r="B760" s="124">
        <f>TABLE!V765</f>
        <v>0</v>
      </c>
      <c r="C760" s="125"/>
      <c r="D760" s="165"/>
    </row>
    <row r="761" spans="2:4" ht="15.75" x14ac:dyDescent="0.25">
      <c r="B761" s="124">
        <f>TABLE!V766</f>
        <v>0</v>
      </c>
      <c r="C761" s="125"/>
      <c r="D761" s="165"/>
    </row>
    <row r="762" spans="2:4" ht="15.75" x14ac:dyDescent="0.25">
      <c r="B762" s="124">
        <f>TABLE!V767</f>
        <v>0</v>
      </c>
      <c r="C762" s="125"/>
      <c r="D762" s="165"/>
    </row>
    <row r="763" spans="2:4" ht="15.75" x14ac:dyDescent="0.25">
      <c r="B763" s="124">
        <f>TABLE!V768</f>
        <v>0</v>
      </c>
      <c r="C763" s="125"/>
      <c r="D763" s="165"/>
    </row>
    <row r="764" spans="2:4" ht="15.75" x14ac:dyDescent="0.25">
      <c r="B764" s="124">
        <f>TABLE!V769</f>
        <v>0</v>
      </c>
      <c r="C764" s="125"/>
      <c r="D764" s="165"/>
    </row>
    <row r="765" spans="2:4" ht="15.75" x14ac:dyDescent="0.25">
      <c r="B765" s="124">
        <f>TABLE!V770</f>
        <v>0</v>
      </c>
      <c r="C765" s="125"/>
      <c r="D765" s="165"/>
    </row>
    <row r="766" spans="2:4" ht="15.75" x14ac:dyDescent="0.25">
      <c r="B766" s="124">
        <f>TABLE!V771</f>
        <v>0</v>
      </c>
      <c r="C766" s="125"/>
      <c r="D766" s="165"/>
    </row>
    <row r="767" spans="2:4" ht="15.75" x14ac:dyDescent="0.25">
      <c r="B767" s="124">
        <f>TABLE!V772</f>
        <v>0</v>
      </c>
      <c r="C767" s="125"/>
      <c r="D767" s="165"/>
    </row>
    <row r="768" spans="2:4" ht="15.75" x14ac:dyDescent="0.25">
      <c r="B768" s="124">
        <f>TABLE!V773</f>
        <v>0</v>
      </c>
      <c r="C768" s="125"/>
      <c r="D768" s="165"/>
    </row>
    <row r="769" spans="2:4" ht="15.75" x14ac:dyDescent="0.25">
      <c r="B769" s="124">
        <f>TABLE!V774</f>
        <v>0</v>
      </c>
      <c r="C769" s="125"/>
      <c r="D769" s="165"/>
    </row>
    <row r="770" spans="2:4" ht="15.75" x14ac:dyDescent="0.25">
      <c r="B770" s="124">
        <f>TABLE!V775</f>
        <v>0</v>
      </c>
      <c r="C770" s="125"/>
      <c r="D770" s="165"/>
    </row>
    <row r="771" spans="2:4" ht="15.75" x14ac:dyDescent="0.25">
      <c r="B771" s="124">
        <f>TABLE!V776</f>
        <v>0</v>
      </c>
      <c r="C771" s="125"/>
      <c r="D771" s="165"/>
    </row>
    <row r="772" spans="2:4" ht="15.75" x14ac:dyDescent="0.25">
      <c r="B772" s="124">
        <f>TABLE!V777</f>
        <v>0</v>
      </c>
      <c r="C772" s="125"/>
      <c r="D772" s="165"/>
    </row>
    <row r="773" spans="2:4" ht="15.75" x14ac:dyDescent="0.25">
      <c r="B773" s="124">
        <f>TABLE!V778</f>
        <v>0</v>
      </c>
      <c r="C773" s="125"/>
      <c r="D773" s="165"/>
    </row>
    <row r="774" spans="2:4" ht="15.75" x14ac:dyDescent="0.25">
      <c r="B774" s="124">
        <f>TABLE!V779</f>
        <v>0</v>
      </c>
      <c r="C774" s="125"/>
      <c r="D774" s="165"/>
    </row>
    <row r="775" spans="2:4" ht="15.75" x14ac:dyDescent="0.25">
      <c r="B775" s="124">
        <f>TABLE!V780</f>
        <v>0</v>
      </c>
      <c r="C775" s="125"/>
      <c r="D775" s="165"/>
    </row>
    <row r="776" spans="2:4" ht="15.75" x14ac:dyDescent="0.25">
      <c r="B776" s="124">
        <f>TABLE!V781</f>
        <v>0</v>
      </c>
      <c r="C776" s="125"/>
      <c r="D776" s="165"/>
    </row>
    <row r="777" spans="2:4" ht="15.75" x14ac:dyDescent="0.25">
      <c r="B777" s="124">
        <f>TABLE!V782</f>
        <v>0</v>
      </c>
      <c r="C777" s="125"/>
      <c r="D777" s="165"/>
    </row>
    <row r="778" spans="2:4" ht="15.75" x14ac:dyDescent="0.25">
      <c r="B778" s="124">
        <f>TABLE!V783</f>
        <v>0</v>
      </c>
      <c r="C778" s="125"/>
      <c r="D778" s="165"/>
    </row>
    <row r="779" spans="2:4" ht="15.75" x14ac:dyDescent="0.25">
      <c r="B779" s="124">
        <f>TABLE!V784</f>
        <v>0</v>
      </c>
      <c r="C779" s="125"/>
      <c r="D779" s="165"/>
    </row>
    <row r="780" spans="2:4" ht="15.75" x14ac:dyDescent="0.25">
      <c r="B780" s="124">
        <f>TABLE!V785</f>
        <v>0</v>
      </c>
      <c r="C780" s="125"/>
      <c r="D780" s="165"/>
    </row>
    <row r="781" spans="2:4" ht="15.75" x14ac:dyDescent="0.25">
      <c r="B781" s="124">
        <f>TABLE!V786</f>
        <v>0</v>
      </c>
      <c r="C781" s="125"/>
      <c r="D781" s="165"/>
    </row>
    <row r="782" spans="2:4" ht="15.75" x14ac:dyDescent="0.25">
      <c r="B782" s="124">
        <f>TABLE!V787</f>
        <v>0</v>
      </c>
      <c r="C782" s="125"/>
      <c r="D782" s="165"/>
    </row>
    <row r="783" spans="2:4" ht="15.75" x14ac:dyDescent="0.25">
      <c r="B783" s="124">
        <f>TABLE!V788</f>
        <v>0</v>
      </c>
      <c r="C783" s="125"/>
      <c r="D783" s="165"/>
    </row>
    <row r="784" spans="2:4" ht="15.75" x14ac:dyDescent="0.25">
      <c r="B784" s="124">
        <f>TABLE!V789</f>
        <v>0</v>
      </c>
      <c r="C784" s="125"/>
      <c r="D784" s="165"/>
    </row>
    <row r="785" spans="2:4" ht="15.75" x14ac:dyDescent="0.25">
      <c r="B785" s="124">
        <f>TABLE!V790</f>
        <v>0</v>
      </c>
      <c r="C785" s="125"/>
      <c r="D785" s="165"/>
    </row>
    <row r="786" spans="2:4" ht="15.75" x14ac:dyDescent="0.25">
      <c r="B786" s="124">
        <f>TABLE!V791</f>
        <v>0</v>
      </c>
      <c r="C786" s="125"/>
      <c r="D786" s="165"/>
    </row>
    <row r="787" spans="2:4" ht="15.75" x14ac:dyDescent="0.25">
      <c r="B787" s="124">
        <f>TABLE!V792</f>
        <v>0</v>
      </c>
      <c r="C787" s="125"/>
      <c r="D787" s="165"/>
    </row>
    <row r="788" spans="2:4" ht="15.75" x14ac:dyDescent="0.25">
      <c r="B788" s="124">
        <f>TABLE!V793</f>
        <v>0</v>
      </c>
      <c r="C788" s="125"/>
      <c r="D788" s="165"/>
    </row>
    <row r="789" spans="2:4" ht="15.75" x14ac:dyDescent="0.25">
      <c r="B789" s="124">
        <f>TABLE!V794</f>
        <v>0</v>
      </c>
      <c r="C789" s="125"/>
      <c r="D789" s="165"/>
    </row>
    <row r="790" spans="2:4" ht="15.75" x14ac:dyDescent="0.25">
      <c r="B790" s="124">
        <f>TABLE!V795</f>
        <v>0</v>
      </c>
      <c r="C790" s="125"/>
      <c r="D790" s="165"/>
    </row>
    <row r="791" spans="2:4" ht="15.75" x14ac:dyDescent="0.25">
      <c r="B791" s="124">
        <f>TABLE!V796</f>
        <v>0</v>
      </c>
      <c r="C791" s="125"/>
      <c r="D791" s="165"/>
    </row>
    <row r="792" spans="2:4" ht="15.75" x14ac:dyDescent="0.25">
      <c r="B792" s="124">
        <f>TABLE!V797</f>
        <v>0</v>
      </c>
      <c r="C792" s="125"/>
      <c r="D792" s="165"/>
    </row>
    <row r="793" spans="2:4" ht="15.75" x14ac:dyDescent="0.25">
      <c r="B793" s="124">
        <f>TABLE!V798</f>
        <v>0</v>
      </c>
      <c r="C793" s="125"/>
      <c r="D793" s="165"/>
    </row>
    <row r="794" spans="2:4" ht="15.75" x14ac:dyDescent="0.25">
      <c r="B794" s="124">
        <f>TABLE!V799</f>
        <v>0</v>
      </c>
      <c r="C794" s="125"/>
      <c r="D794" s="165"/>
    </row>
    <row r="795" spans="2:4" ht="15.75" x14ac:dyDescent="0.25">
      <c r="B795" s="124">
        <f>TABLE!V800</f>
        <v>0</v>
      </c>
      <c r="C795" s="125"/>
      <c r="D795" s="165"/>
    </row>
    <row r="796" spans="2:4" ht="15.75" x14ac:dyDescent="0.25">
      <c r="B796" s="124">
        <f>TABLE!V801</f>
        <v>0</v>
      </c>
      <c r="C796" s="125"/>
      <c r="D796" s="165"/>
    </row>
    <row r="797" spans="2:4" ht="15.75" x14ac:dyDescent="0.25">
      <c r="B797" s="124">
        <f>TABLE!V802</f>
        <v>0</v>
      </c>
      <c r="C797" s="125"/>
      <c r="D797" s="165"/>
    </row>
    <row r="798" spans="2:4" ht="15.75" x14ac:dyDescent="0.25">
      <c r="B798" s="124">
        <f>TABLE!V803</f>
        <v>0</v>
      </c>
      <c r="C798" s="125"/>
      <c r="D798" s="165"/>
    </row>
    <row r="799" spans="2:4" ht="15.75" x14ac:dyDescent="0.25">
      <c r="B799" s="124">
        <f>TABLE!V804</f>
        <v>0</v>
      </c>
      <c r="C799" s="125"/>
      <c r="D799" s="165"/>
    </row>
    <row r="800" spans="2:4" ht="15.75" x14ac:dyDescent="0.25">
      <c r="B800" s="124">
        <f>TABLE!V805</f>
        <v>0</v>
      </c>
      <c r="C800" s="125"/>
      <c r="D800" s="165"/>
    </row>
    <row r="801" spans="2:4" ht="15.75" x14ac:dyDescent="0.25">
      <c r="B801" s="128" t="s">
        <v>92</v>
      </c>
      <c r="C801" s="128" t="s">
        <v>92</v>
      </c>
      <c r="D801" s="128" t="s">
        <v>92</v>
      </c>
    </row>
  </sheetData>
  <sheetProtection selectLockedCells="1"/>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TABLE</vt:lpstr>
      <vt:lpstr>SOLDÉES</vt:lpstr>
      <vt:lpstr>FACTURATION</vt:lpstr>
      <vt:lpstr>Calendrier</vt:lpstr>
      <vt:lpstr>Données</vt:lpstr>
      <vt:lpstr>Calendrier!Année</vt:lpstr>
      <vt:lpstr>Calendrier!appareils_calendrier</vt:lpstr>
      <vt:lpstr>Calendrier!dates_calendrier</vt:lpstr>
      <vt:lpstr>SOLDÉES!Extraire</vt:lpstr>
      <vt:lpstr>TABLE!Extraire</vt:lpstr>
      <vt:lpstr>Calendrier!infos_calendrier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2023-12-04T09:58:55Z</dcterms:modified>
</cp:coreProperties>
</file>