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ufik\Documents\"/>
    </mc:Choice>
  </mc:AlternateContent>
  <xr:revisionPtr revIDLastSave="0" documentId="13_ncr:1_{39FEC49D-F52A-4213-AB8E-EA0C457AAC84}" xr6:coauthVersionLast="47" xr6:coauthVersionMax="47" xr10:uidLastSave="{00000000-0000-0000-0000-000000000000}"/>
  <bookViews>
    <workbookView xWindow="-120" yWindow="-120" windowWidth="25440" windowHeight="15390" activeTab="2" xr2:uid="{07DD6106-12B6-4938-9198-BE72B5131CFB}"/>
  </bookViews>
  <sheets>
    <sheet name="Liste brute" sheetId="1" r:id="rId1"/>
    <sheet name="Comparateur râté" sheetId="2" r:id="rId2"/>
    <sheet name="Comparateur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<sst xmlns="http://schemas.openxmlformats.org/spreadsheetml/2006/main" count="37" uniqueCount="35">
  <si>
    <t>Restaurant</t>
  </si>
  <si>
    <t>Menu adulte</t>
  </si>
  <si>
    <t>Boisson</t>
  </si>
  <si>
    <t>Menu enfant (entrée, plat, dessert, boisson)</t>
  </si>
  <si>
    <t>Café gourmand</t>
  </si>
  <si>
    <t>Total : 2 adultes et 2 enfants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</si>
  <si>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</si>
  <si>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</si>
  <si>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</si>
  <si>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</si>
  <si>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</si>
  <si>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</si>
  <si>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</si>
  <si>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</si>
  <si>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</si>
  <si>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</si>
  <si>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</si>
  <si>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</si>
  <si>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</si>
  <si>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</si>
  <si>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</si>
  <si>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</si>
  <si>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</si>
  <si>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</si>
  <si>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</si>
  <si>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</si>
  <si>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</si>
  <si>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</si>
  <si>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</si>
  <si>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Liste des restaurants</t>
  </si>
  <si>
    <t>Repas =&lt;100 €</t>
  </si>
  <si>
    <t>Repas 101-125 €</t>
  </si>
  <si>
    <t>Repas &gt; 125 €</t>
  </si>
  <si>
    <t>101-125 €</t>
  </si>
  <si>
    <t>126 +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</si>
</sst>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6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6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2"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913F98-366D-4E7D-B18F-AAEE7D6EDB27}" name="Tableau1" displayName="Tableau1" ref="A1:F24" totalsRowShown="0" headerRowDxfId="1">
  <autoFilter ref="A1:F24" xr:uid="{17913F98-366D-4E7D-B18F-AAEE7D6EDB27}"/>
  <tableColumns count="6">
    <tableColumn id="1" xr3:uid="{4A9B8C3F-C3AF-41EC-8897-D89BE32B22C3}" name="Restaurant"/>
    <tableColumn id="2" xr3:uid="{92E2929C-3F7E-4229-8CD7-A6B3073877C5}" name="Menu adulte"/>
    <tableColumn id="3" xr3:uid="{DF1C9EB4-72F4-413E-B515-A683DD7E303A}" name="Boisson"/>
    <tableColumn id="4" xr3:uid="{EEFFD525-2A26-4525-ACAF-797729115E54}" name="Menu enfant (entrée, plat, dessert, boisson)"/>
    <tableColumn id="5" xr3:uid="{DC9E9EFD-ED16-48A7-A473-D71690F81D12}" name="Café gourmand"/>
    <tableColumn id="6" xr3:uid="{29FD15A5-4CEA-4924-8817-1BB2592C2CC7}" name="Total : 2 adultes et 2 enfants" dataDxfId="0">
      <calculatedColumnFormula>Tableau1[[#This Row],[Menu adulte]]*2+Tableau1[[#This Row],[Boisson]]*2+Tableau1[[#This Row],[Menu enfant (entrée, plat, dessert, boisson)]]*2+Tableau1[[#This Row],[Café gourmand]]*2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B8A84-F912-467D-86D9-BFC3D28704C5}">
  <dimension ref="A1:F27"/>
  <sheetViews>
    <sheetView workbookViewId="0">
      <selection activeCell="I14" sqref="I14"/>
    </sheetView>
  </sheetViews>
  <sheetFormatPr baseColWidth="10" defaultRowHeight="15" x14ac:dyDescent="0.25"/>
  <cols>
    <col min="1" max="3" width="11.42578125" customWidth="1"/>
  </cols>
  <sheetData>
    <row r="1" spans="1:6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t="s">
        <v>6</v>
      </c>
      <c r="B2">
        <v>20</v>
      </c>
      <c r="C2">
        <v>7.5</v>
      </c>
      <c r="D2">
        <v>9.9</v>
      </c>
      <c r="E2">
        <v>8</v>
      </c>
      <c r="F2">
        <f>Tableau1[[#This Row],[Menu adulte]]*2+Tableau1[[#This Row],[Boisson]]*2+Tableau1[[#This Row],[Menu enfant (entrée, plat, dessert, boisson)]]*2+Tableau1[[#This Row],[Café gourmand]]*2</f>
        <v>90.8</v>
      </c>
    </row>
    <row r="3" spans="1:6" x14ac:dyDescent="0.25">
      <c r="A3" t="s">
        <v>7</v>
      </c>
      <c r="B3">
        <v>25</v>
      </c>
      <c r="C3">
        <v>8</v>
      </c>
      <c r="D3">
        <v>12.9</v>
      </c>
      <c r="E3">
        <v>9</v>
      </c>
      <c r="F3">
        <f>Tableau1[[#This Row],[Menu adulte]]*2+Tableau1[[#This Row],[Boisson]]*2+Tableau1[[#This Row],[Menu enfant (entrée, plat, dessert, boisson)]]*2+Tableau1[[#This Row],[Café gourmand]]*2</f>
        <v>109.8</v>
      </c>
    </row>
    <row r="4" spans="1:6" x14ac:dyDescent="0.25">
      <c r="A4" t="s">
        <v>8</v>
      </c>
      <c r="B4">
        <v>35</v>
      </c>
      <c r="C4">
        <v>12</v>
      </c>
      <c r="D4">
        <v>13.9</v>
      </c>
      <c r="E4">
        <v>12</v>
      </c>
      <c r="F4">
        <f>Tableau1[[#This Row],[Menu adulte]]*2+Tableau1[[#This Row],[Boisson]]*2+Tableau1[[#This Row],[Menu enfant (entrée, plat, dessert, boisson)]]*2+Tableau1[[#This Row],[Café gourmand]]*2</f>
        <v>145.80000000000001</v>
      </c>
    </row>
    <row r="5" spans="1:6" x14ac:dyDescent="0.25">
      <c r="A5" t="s">
        <v>9</v>
      </c>
      <c r="B5">
        <v>20</v>
      </c>
      <c r="C5">
        <v>10</v>
      </c>
      <c r="D5">
        <v>11.9</v>
      </c>
      <c r="E5">
        <v>7</v>
      </c>
      <c r="F5">
        <f>Tableau1[[#This Row],[Menu adulte]]*2+Tableau1[[#This Row],[Boisson]]*2+Tableau1[[#This Row],[Menu enfant (entrée, plat, dessert, boisson)]]*2+Tableau1[[#This Row],[Café gourmand]]*2</f>
        <v>97.8</v>
      </c>
    </row>
    <row r="6" spans="1:6" x14ac:dyDescent="0.25">
      <c r="A6" t="s">
        <v>10</v>
      </c>
      <c r="B6">
        <v>19</v>
      </c>
      <c r="C6">
        <v>10</v>
      </c>
      <c r="D6">
        <v>8.9</v>
      </c>
      <c r="E6">
        <v>8</v>
      </c>
      <c r="F6">
        <f>Tableau1[[#This Row],[Menu adulte]]*2+Tableau1[[#This Row],[Boisson]]*2+Tableau1[[#This Row],[Menu enfant (entrée, plat, dessert, boisson)]]*2+Tableau1[[#This Row],[Café gourmand]]*2</f>
        <v>91.8</v>
      </c>
    </row>
    <row r="7" spans="1:6" x14ac:dyDescent="0.25">
      <c r="A7" t="s">
        <v>11</v>
      </c>
      <c r="B7">
        <v>18.5</v>
      </c>
      <c r="C7">
        <v>9</v>
      </c>
      <c r="D7">
        <v>11.9</v>
      </c>
      <c r="F7">
        <f>Tableau1[[#This Row],[Menu adulte]]*2+Tableau1[[#This Row],[Boisson]]*2+Tableau1[[#This Row],[Menu enfant (entrée, plat, dessert, boisson)]]*2+Tableau1[[#This Row],[Café gourmand]]*2</f>
        <v>78.8</v>
      </c>
    </row>
    <row r="8" spans="1:6" x14ac:dyDescent="0.25">
      <c r="A8" t="s">
        <v>12</v>
      </c>
      <c r="B8">
        <v>29</v>
      </c>
      <c r="C8">
        <v>9</v>
      </c>
      <c r="D8">
        <v>15.5</v>
      </c>
      <c r="E8">
        <v>13</v>
      </c>
      <c r="F8">
        <f>Tableau1[[#This Row],[Menu adulte]]*2+Tableau1[[#This Row],[Boisson]]*2+Tableau1[[#This Row],[Menu enfant (entrée, plat, dessert, boisson)]]*2+Tableau1[[#This Row],[Café gourmand]]*2</f>
        <v>133</v>
      </c>
    </row>
    <row r="9" spans="1:6" x14ac:dyDescent="0.25">
      <c r="A9" t="s">
        <v>13</v>
      </c>
      <c r="B9">
        <v>28</v>
      </c>
      <c r="C9">
        <v>11</v>
      </c>
      <c r="D9">
        <v>12</v>
      </c>
      <c r="E9">
        <v>12</v>
      </c>
      <c r="F9">
        <f>Tableau1[[#This Row],[Menu adulte]]*2+Tableau1[[#This Row],[Boisson]]*2+Tableau1[[#This Row],[Menu enfant (entrée, plat, dessert, boisson)]]*2+Tableau1[[#This Row],[Café gourmand]]*2</f>
        <v>126</v>
      </c>
    </row>
    <row r="10" spans="1:6" x14ac:dyDescent="0.25">
      <c r="A10" t="s">
        <v>14</v>
      </c>
      <c r="B10">
        <v>31</v>
      </c>
      <c r="C10">
        <v>13</v>
      </c>
      <c r="D10">
        <v>13</v>
      </c>
      <c r="E10">
        <v>13</v>
      </c>
      <c r="F10">
        <f>Tableau1[[#This Row],[Menu adulte]]*2+Tableau1[[#This Row],[Boisson]]*2+Tableau1[[#This Row],[Menu enfant (entrée, plat, dessert, boisson)]]*2+Tableau1[[#This Row],[Café gourmand]]*2</f>
        <v>140</v>
      </c>
    </row>
    <row r="11" spans="1:6" x14ac:dyDescent="0.25">
      <c r="A11" t="s">
        <v>15</v>
      </c>
      <c r="B11">
        <v>37</v>
      </c>
      <c r="C11">
        <v>15</v>
      </c>
      <c r="D11">
        <v>17.5</v>
      </c>
      <c r="E11">
        <v>14</v>
      </c>
      <c r="F11">
        <f>Tableau1[[#This Row],[Menu adulte]]*2+Tableau1[[#This Row],[Boisson]]*2+Tableau1[[#This Row],[Menu enfant (entrée, plat, dessert, boisson)]]*2+Tableau1[[#This Row],[Café gourmand]]*2</f>
        <v>167</v>
      </c>
    </row>
    <row r="12" spans="1:6" x14ac:dyDescent="0.25">
      <c r="A12" t="s">
        <v>16</v>
      </c>
      <c r="B12">
        <v>14</v>
      </c>
      <c r="C12">
        <v>5</v>
      </c>
      <c r="D12">
        <v>9.9499999999999993</v>
      </c>
      <c r="E12">
        <v>5</v>
      </c>
      <c r="F12">
        <f>Tableau1[[#This Row],[Menu adulte]]*2+Tableau1[[#This Row],[Boisson]]*2+Tableau1[[#This Row],[Menu enfant (entrée, plat, dessert, boisson)]]*2+Tableau1[[#This Row],[Café gourmand]]*2</f>
        <v>67.900000000000006</v>
      </c>
    </row>
    <row r="13" spans="1:6" x14ac:dyDescent="0.25">
      <c r="A13" t="s">
        <v>17</v>
      </c>
      <c r="B13">
        <v>25</v>
      </c>
      <c r="C13">
        <v>10</v>
      </c>
      <c r="D13">
        <v>16</v>
      </c>
      <c r="E13">
        <v>6</v>
      </c>
      <c r="F13">
        <f>Tableau1[[#This Row],[Menu adulte]]*2+Tableau1[[#This Row],[Boisson]]*2+Tableau1[[#This Row],[Menu enfant (entrée, plat, dessert, boisson)]]*2+Tableau1[[#This Row],[Café gourmand]]*2</f>
        <v>114</v>
      </c>
    </row>
    <row r="14" spans="1:6" x14ac:dyDescent="0.25">
      <c r="A14" t="s">
        <v>18</v>
      </c>
      <c r="B14">
        <v>24.5</v>
      </c>
      <c r="C14">
        <v>10</v>
      </c>
      <c r="D14">
        <v>12</v>
      </c>
      <c r="E14">
        <v>6</v>
      </c>
      <c r="F14">
        <f>Tableau1[[#This Row],[Menu adulte]]*2+Tableau1[[#This Row],[Boisson]]*2+Tableau1[[#This Row],[Menu enfant (entrée, plat, dessert, boisson)]]*2+Tableau1[[#This Row],[Café gourmand]]*2</f>
        <v>105</v>
      </c>
    </row>
    <row r="15" spans="1:6" x14ac:dyDescent="0.25">
      <c r="A15" t="s">
        <v>19</v>
      </c>
      <c r="B15">
        <v>19.5</v>
      </c>
      <c r="C15">
        <v>8</v>
      </c>
      <c r="D15">
        <v>13</v>
      </c>
      <c r="E15">
        <v>5</v>
      </c>
      <c r="F15">
        <f>Tableau1[[#This Row],[Menu adulte]]*2+Tableau1[[#This Row],[Boisson]]*2+Tableau1[[#This Row],[Menu enfant (entrée, plat, dessert, boisson)]]*2+Tableau1[[#This Row],[Café gourmand]]*2</f>
        <v>91</v>
      </c>
    </row>
    <row r="16" spans="1:6" x14ac:dyDescent="0.25">
      <c r="A16" t="s">
        <v>20</v>
      </c>
      <c r="B16">
        <v>18.5</v>
      </c>
      <c r="C16">
        <v>7</v>
      </c>
      <c r="D16">
        <v>13.9</v>
      </c>
      <c r="E16">
        <v>5</v>
      </c>
      <c r="F16">
        <f>Tableau1[[#This Row],[Menu adulte]]*2+Tableau1[[#This Row],[Boisson]]*2+Tableau1[[#This Row],[Menu enfant (entrée, plat, dessert, boisson)]]*2+Tableau1[[#This Row],[Café gourmand]]*2</f>
        <v>88.8</v>
      </c>
    </row>
    <row r="17" spans="1:6" x14ac:dyDescent="0.25">
      <c r="A17" t="s">
        <v>21</v>
      </c>
      <c r="B17">
        <v>20</v>
      </c>
      <c r="C17">
        <v>6</v>
      </c>
      <c r="D17">
        <v>11.9</v>
      </c>
      <c r="E17">
        <v>5</v>
      </c>
      <c r="F17">
        <f>Tableau1[[#This Row],[Menu adulte]]*2+Tableau1[[#This Row],[Boisson]]*2+Tableau1[[#This Row],[Menu enfant (entrée, plat, dessert, boisson)]]*2+Tableau1[[#This Row],[Café gourmand]]*2</f>
        <v>85.8</v>
      </c>
    </row>
    <row r="18" spans="1:6" x14ac:dyDescent="0.25">
      <c r="A18" t="s">
        <v>22</v>
      </c>
      <c r="B18">
        <v>22.9</v>
      </c>
      <c r="C18">
        <v>15</v>
      </c>
      <c r="D18">
        <v>8.9</v>
      </c>
      <c r="E18">
        <v>6</v>
      </c>
      <c r="F18">
        <f>Tableau1[[#This Row],[Menu adulte]]*2+Tableau1[[#This Row],[Boisson]]*2+Tableau1[[#This Row],[Menu enfant (entrée, plat, dessert, boisson)]]*2+Tableau1[[#This Row],[Café gourmand]]*2</f>
        <v>105.6</v>
      </c>
    </row>
    <row r="19" spans="1:6" x14ac:dyDescent="0.25">
      <c r="A19" t="s">
        <v>23</v>
      </c>
      <c r="B19">
        <v>29.9</v>
      </c>
      <c r="C19">
        <v>25</v>
      </c>
      <c r="D19">
        <v>13</v>
      </c>
      <c r="E19">
        <v>7</v>
      </c>
      <c r="F19">
        <f>Tableau1[[#This Row],[Menu adulte]]*2+Tableau1[[#This Row],[Boisson]]*2+Tableau1[[#This Row],[Menu enfant (entrée, plat, dessert, boisson)]]*2+Tableau1[[#This Row],[Café gourmand]]*2</f>
        <v>149.80000000000001</v>
      </c>
    </row>
    <row r="20" spans="1:6" x14ac:dyDescent="0.25">
      <c r="A20" t="s">
        <v>24</v>
      </c>
      <c r="B20">
        <v>19.95</v>
      </c>
      <c r="C20">
        <v>6</v>
      </c>
      <c r="D20">
        <v>9</v>
      </c>
      <c r="E20">
        <v>8</v>
      </c>
      <c r="F20">
        <f>Tableau1[[#This Row],[Menu adulte]]*2+Tableau1[[#This Row],[Boisson]]*2+Tableau1[[#This Row],[Menu enfant (entrée, plat, dessert, boisson)]]*2+Tableau1[[#This Row],[Café gourmand]]*2</f>
        <v>85.9</v>
      </c>
    </row>
    <row r="21" spans="1:6" x14ac:dyDescent="0.25">
      <c r="A21" t="s">
        <v>25</v>
      </c>
      <c r="B21">
        <v>25</v>
      </c>
      <c r="C21">
        <v>8</v>
      </c>
      <c r="D21">
        <v>11</v>
      </c>
      <c r="E21">
        <v>6</v>
      </c>
      <c r="F21">
        <f>Tableau1[[#This Row],[Menu adulte]]*2+Tableau1[[#This Row],[Boisson]]*2+Tableau1[[#This Row],[Menu enfant (entrée, plat, dessert, boisson)]]*2+Tableau1[[#This Row],[Café gourmand]]*2</f>
        <v>100</v>
      </c>
    </row>
    <row r="22" spans="1:6" x14ac:dyDescent="0.25">
      <c r="A22" t="s">
        <v>26</v>
      </c>
      <c r="B22">
        <v>24</v>
      </c>
      <c r="C22">
        <v>6</v>
      </c>
      <c r="D22">
        <v>12</v>
      </c>
      <c r="E22">
        <v>7</v>
      </c>
      <c r="F22">
        <f>Tableau1[[#This Row],[Menu adulte]]*2+Tableau1[[#This Row],[Boisson]]*2+Tableau1[[#This Row],[Menu enfant (entrée, plat, dessert, boisson)]]*2+Tableau1[[#This Row],[Café gourmand]]*2</f>
        <v>98</v>
      </c>
    </row>
    <row r="23" spans="1:6" x14ac:dyDescent="0.25">
      <c r="A23" t="s">
        <v>27</v>
      </c>
      <c r="B23">
        <v>25</v>
      </c>
      <c r="C23">
        <v>9</v>
      </c>
      <c r="D23">
        <v>13</v>
      </c>
      <c r="E23">
        <v>5</v>
      </c>
      <c r="F23">
        <f>Tableau1[[#This Row],[Menu adulte]]*2+Tableau1[[#This Row],[Boisson]]*2+Tableau1[[#This Row],[Menu enfant (entrée, plat, dessert, boisson)]]*2+Tableau1[[#This Row],[Café gourmand]]*2</f>
        <v>104</v>
      </c>
    </row>
    <row r="24" spans="1:6" x14ac:dyDescent="0.25">
      <c r="A24" t="s">
        <v>28</v>
      </c>
      <c r="B24">
        <v>21</v>
      </c>
      <c r="C24">
        <v>7</v>
      </c>
      <c r="D24">
        <v>4</v>
      </c>
      <c r="E24">
        <v>8</v>
      </c>
      <c r="F24">
        <f>Tableau1[[#This Row],[Menu adulte]]*2+Tableau1[[#This Row],[Boisson]]*2+Tableau1[[#This Row],[Menu enfant (entrée, plat, dessert, boisson)]]*2+Tableau1[[#This Row],[Café gourmand]]*2</f>
        <v>80</v>
      </c>
    </row>
    <row r="26" spans="1:6" x14ac:dyDescent="0.25">
      <c r="A26" s="3" t="s">
        <v>29</v>
      </c>
      <c r="B26" s="3"/>
      <c r="C26" s="3"/>
    </row>
    <row r="27" spans="1:6" x14ac:dyDescent="0.25">
      <c r="A27" s="2" t="s">
        <v>30</v>
      </c>
      <c r="B27" s="2" t="s">
        <v>31</v>
      </c>
      <c r="C27" s="2" t="s">
        <v>32</v>
      </c>
    </row>
  </sheetData>
  <mergeCells count="1">
    <mergeCell ref="A26:C26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6EA3D-1F0E-4BDC-A68C-D272ED5A52EC}">
  <dimension ref="A1:D42"/>
  <sheetViews>
    <sheetView workbookViewId="0">
      <selection activeCell="B1" sqref="B1:D1"/>
    </sheetView>
  </sheetViews>
  <sheetFormatPr baseColWidth="10" defaultRowHeight="15" x14ac:dyDescent="0.25"/>
  <cols>
    <col min="2" max="2" width="16.7109375" customWidth="1"/>
    <col min="3" max="3" width="15.42578125" customWidth="1"/>
  </cols>
  <sheetData>
    <row r="1" spans="1:4" x14ac:dyDescent="0.25">
      <c r="A1" t="s">
        <v>0</v>
      </c>
      <c r="B1" s="4">
        <v>100</v>
      </c>
      <c r="C1" s="5" t="s">
        <v>33</v>
      </c>
      <c r="D1" s="4">
        <v>125</v>
      </c>
    </row>
    <row r="2" spans="1:4" x14ac:dyDescent="0.25">
      <c r="A2" t="str">
        <f>Tableau1[[#This Row],[Restaurant]]</f>
        <v>A1</v>
      </c>
      <c r="B2">
        <f>IF(VLOOKUP(A2,'Liste brute'!1:1048576,6,FALSE)&lt;100,VLOOKUP(A2,'Liste brute'!1:1048576,6,FALSE),IF(VLOOKUP(Tableau1[[#This Row],[Restaurant]],'Liste brute'!1:1048576,6,FALSE)&gt;125,"Non","Non"))</f>
        <v>90.8</v>
      </c>
    </row>
    <row r="3" spans="1:4" x14ac:dyDescent="0.25">
      <c r="A3" t="str">
        <f>Tableau1[[#This Row],[Restaurant]]</f>
        <v>A2</v>
      </c>
      <c r="B3" t="e">
        <f>IF(VLOOKUP(A3,'Liste brute'!#REF!,6,FALSE)&lt;100,VLOOKUP(A3,'Liste brute'!#REF!,6,FALSE),IF(VLOOKUP(Tableau1[[#This Row],[Restaurant]],'Liste brute'!#REF!,6,FALSE)&gt;125,"Non","Non"))</f>
        <v>#REF!</v>
      </c>
    </row>
    <row r="4" spans="1:4" x14ac:dyDescent="0.25">
      <c r="A4" t="str">
        <f>Tableau1[[#This Row],[Restaurant]]</f>
        <v>A3</v>
      </c>
      <c r="B4" t="e">
        <f>IF(VLOOKUP(A4,'Liste brute'!#REF!,6,FALSE)&lt;100,VLOOKUP(A4,'Liste brute'!#REF!,6,FALSE),IF(VLOOKUP(Tableau1[[#This Row],[Restaurant]],'Liste brute'!#REF!,6,FALSE)&gt;125,"Non","Non"))</f>
        <v>#REF!</v>
      </c>
    </row>
    <row r="5" spans="1:4" x14ac:dyDescent="0.25">
      <c r="A5" t="str">
        <f>Tableau1[[#This Row],[Restaurant]]</f>
        <v>A4</v>
      </c>
      <c r="B5" t="e">
        <f>IF(VLOOKUP(A5,'Liste brute'!#REF!,6,FALSE)&lt;100,VLOOKUP(A5,'Liste brute'!#REF!,6,FALSE),IF(VLOOKUP(Tableau1[[#This Row],[Restaurant]],'Liste brute'!#REF!,6,FALSE)&gt;125,"Non","Non"))</f>
        <v>#REF!</v>
      </c>
    </row>
    <row r="6" spans="1:4" x14ac:dyDescent="0.25">
      <c r="A6" t="str">
        <f>Tableau1[[#This Row],[Restaurant]]</f>
        <v>A5</v>
      </c>
      <c r="B6" t="e">
        <f>IF(VLOOKUP(A6,'Liste brute'!#REF!,6,FALSE)&lt;100,VLOOKUP(A6,'Liste brute'!#REF!,6,FALSE),IF(VLOOKUP(Tableau1[[#This Row],[Restaurant]],'Liste brute'!#REF!,6,FALSE)&gt;125,"Non","Non"))</f>
        <v>#REF!</v>
      </c>
    </row>
    <row r="7" spans="1:4" x14ac:dyDescent="0.25">
      <c r="A7" t="str">
        <f>Tableau1[[#This Row],[Restaurant]]</f>
        <v>A6</v>
      </c>
      <c r="B7" t="e">
        <f>IF(VLOOKUP(A7,'Liste brute'!#REF!,6,FALSE)&lt;100,VLOOKUP(A7,'Liste brute'!#REF!,6,FALSE),IF(VLOOKUP(Tableau1[[#This Row],[Restaurant]],'Liste brute'!#REF!,6,FALSE)&gt;125,"Non","Non"))</f>
        <v>#REF!</v>
      </c>
    </row>
    <row r="8" spans="1:4" x14ac:dyDescent="0.25">
      <c r="A8" t="str">
        <f>Tableau1[[#This Row],[Restaurant]]</f>
        <v>A7</v>
      </c>
      <c r="B8" t="e">
        <f>IF(VLOOKUP(A8,'Liste brute'!#REF!,6,FALSE)&lt;100,VLOOKUP(A8,'Liste brute'!#REF!,6,FALSE),IF(VLOOKUP(Tableau1[[#This Row],[Restaurant]],'Liste brute'!#REF!,6,FALSE)&gt;125,"Non","Non"))</f>
        <v>#REF!</v>
      </c>
    </row>
    <row r="9" spans="1:4" x14ac:dyDescent="0.25">
      <c r="A9" t="str">
        <f>Tableau1[[#This Row],[Restaurant]]</f>
        <v>A8</v>
      </c>
      <c r="B9" t="e">
        <f>IF(VLOOKUP(A9,'Liste brute'!#REF!,6,FALSE)&lt;100,VLOOKUP(A9,'Liste brute'!#REF!,6,FALSE),IF(VLOOKUP(Tableau1[[#This Row],[Restaurant]],'Liste brute'!#REF!,6,FALSE)&gt;125,"Non","Non"))</f>
        <v>#REF!</v>
      </c>
    </row>
    <row r="10" spans="1:4" x14ac:dyDescent="0.25">
      <c r="A10" t="str">
        <f>Tableau1[[#This Row],[Restaurant]]</f>
        <v>A9</v>
      </c>
      <c r="B10" t="e">
        <f>IF(VLOOKUP(A10,'Liste brute'!#REF!,6,FALSE)&lt;100,VLOOKUP(A10,'Liste brute'!#REF!,6,FALSE),IF(VLOOKUP(Tableau1[[#This Row],[Restaurant]],'Liste brute'!#REF!,6,FALSE)&gt;125,"Non","Non"))</f>
        <v>#REF!</v>
      </c>
    </row>
    <row r="11" spans="1:4" x14ac:dyDescent="0.25">
      <c r="A11" t="str">
        <f>Tableau1[[#This Row],[Restaurant]]</f>
        <v>A10</v>
      </c>
      <c r="B11" t="e">
        <f>IF(VLOOKUP(A11,'Liste brute'!#REF!,6,FALSE)&lt;100,VLOOKUP(A11,'Liste brute'!#REF!,6,FALSE),IF(VLOOKUP(Tableau1[[#This Row],[Restaurant]],'Liste brute'!#REF!,6,FALSE)&gt;125,"Non","Non"))</f>
        <v>#REF!</v>
      </c>
    </row>
    <row r="12" spans="1:4" x14ac:dyDescent="0.25">
      <c r="A12" t="str">
        <f>Tableau1[[#This Row],[Restaurant]]</f>
        <v>A11</v>
      </c>
      <c r="B12" t="e">
        <f>IF(VLOOKUP(A12,'Liste brute'!#REF!,6,FALSE)&lt;100,VLOOKUP(A12,'Liste brute'!#REF!,6,FALSE),IF(VLOOKUP(Tableau1[[#This Row],[Restaurant]],'Liste brute'!#REF!,6,FALSE)&gt;125,"Non","Non"))</f>
        <v>#REF!</v>
      </c>
    </row>
    <row r="13" spans="1:4" x14ac:dyDescent="0.25">
      <c r="A13" t="str">
        <f>Tableau1[[#This Row],[Restaurant]]</f>
        <v>A12</v>
      </c>
      <c r="B13" t="e">
        <f>IF(VLOOKUP(A13,'Liste brute'!#REF!,6,FALSE)&lt;100,VLOOKUP(A13,'Liste brute'!#REF!,6,FALSE),IF(VLOOKUP(Tableau1[[#This Row],[Restaurant]],'Liste brute'!#REF!,6,FALSE)&gt;125,"Non","Non"))</f>
        <v>#REF!</v>
      </c>
    </row>
    <row r="14" spans="1:4" x14ac:dyDescent="0.25">
      <c r="A14" t="str">
        <f>Tableau1[[#This Row],[Restaurant]]</f>
        <v>A13</v>
      </c>
      <c r="B14" t="e">
        <f>IF(VLOOKUP(A14,'Liste brute'!#REF!,6,FALSE)&lt;100,VLOOKUP(A14,'Liste brute'!#REF!,6,FALSE),IF(VLOOKUP(Tableau1[[#This Row],[Restaurant]],'Liste brute'!#REF!,6,FALSE)&gt;125,"Non","Non"))</f>
        <v>#REF!</v>
      </c>
    </row>
    <row r="15" spans="1:4" x14ac:dyDescent="0.25">
      <c r="A15" t="str">
        <f>Tableau1[[#This Row],[Restaurant]]</f>
        <v>A14</v>
      </c>
      <c r="B15" t="e">
        <f>IF(VLOOKUP(A15,'Liste brute'!#REF!,6,FALSE)&lt;100,VLOOKUP(A15,'Liste brute'!#REF!,6,FALSE),IF(VLOOKUP(Tableau1[[#This Row],[Restaurant]],'Liste brute'!#REF!,6,FALSE)&gt;125,"Non","Non"))</f>
        <v>#REF!</v>
      </c>
    </row>
    <row r="16" spans="1:4" x14ac:dyDescent="0.25">
      <c r="A16" t="str">
        <f>Tableau1[[#This Row],[Restaurant]]</f>
        <v>A15</v>
      </c>
      <c r="B16" t="e">
        <f>IF(VLOOKUP(A16,'Liste brute'!#REF!,6,FALSE)&lt;100,VLOOKUP(A16,'Liste brute'!#REF!,6,FALSE),IF(VLOOKUP(Tableau1[[#This Row],[Restaurant]],'Liste brute'!#REF!,6,FALSE)&gt;125,"Non","Non"))</f>
        <v>#REF!</v>
      </c>
    </row>
    <row r="17" spans="1:2" x14ac:dyDescent="0.25">
      <c r="A17" t="str">
        <f>Tableau1[[#This Row],[Restaurant]]</f>
        <v>A16</v>
      </c>
      <c r="B17" t="e">
        <f>IF(VLOOKUP(A17,'Liste brute'!#REF!,6,FALSE)&lt;100,VLOOKUP(A17,'Liste brute'!#REF!,6,FALSE),IF(VLOOKUP(Tableau1[[#This Row],[Restaurant]],'Liste brute'!#REF!,6,FALSE)&gt;125,"Non","Non"))</f>
        <v>#REF!</v>
      </c>
    </row>
    <row r="18" spans="1:2" x14ac:dyDescent="0.25">
      <c r="A18" t="str">
        <f>Tableau1[[#This Row],[Restaurant]]</f>
        <v>A17</v>
      </c>
      <c r="B18" t="e">
        <f>IF(VLOOKUP(A18,'Liste brute'!#REF!,6,FALSE)&lt;100,VLOOKUP(A18,'Liste brute'!#REF!,6,FALSE),IF(VLOOKUP(Tableau1[[#This Row],[Restaurant]],'Liste brute'!#REF!,6,FALSE)&gt;125,"Non","Non"))</f>
        <v>#REF!</v>
      </c>
    </row>
    <row r="19" spans="1:2" x14ac:dyDescent="0.25">
      <c r="A19" t="str">
        <f>Tableau1[[#This Row],[Restaurant]]</f>
        <v>A18</v>
      </c>
      <c r="B19" t="e">
        <f>IF(VLOOKUP(A19,'Liste brute'!#REF!,6,FALSE)&lt;100,VLOOKUP(A19,'Liste brute'!#REF!,6,FALSE),IF(VLOOKUP(Tableau1[[#This Row],[Restaurant]],'Liste brute'!#REF!,6,FALSE)&gt;125,"Non","Non"))</f>
        <v>#REF!</v>
      </c>
    </row>
    <row r="20" spans="1:2" x14ac:dyDescent="0.25">
      <c r="A20" t="str">
        <f>Tableau1[[#This Row],[Restaurant]]</f>
        <v>A19</v>
      </c>
      <c r="B20" t="e">
        <f>IF(VLOOKUP(A20,'Liste brute'!#REF!,6,FALSE)&lt;100,VLOOKUP(A20,'Liste brute'!#REF!,6,FALSE),IF(VLOOKUP(Tableau1[[#This Row],[Restaurant]],'Liste brute'!#REF!,6,FALSE)&gt;125,"Non","Non"))</f>
        <v>#REF!</v>
      </c>
    </row>
    <row r="21" spans="1:2" x14ac:dyDescent="0.25">
      <c r="A21" t="str">
        <f>Tableau1[[#This Row],[Restaurant]]</f>
        <v>A20</v>
      </c>
      <c r="B21" t="e">
        <f>IF(VLOOKUP(A21,'Liste brute'!#REF!,6,FALSE)&lt;100,VLOOKUP(A21,'Liste brute'!#REF!,6,FALSE),IF(VLOOKUP(Tableau1[[#This Row],[Restaurant]],'Liste brute'!#REF!,6,FALSE)&gt;125,"Non","Non"))</f>
        <v>#REF!</v>
      </c>
    </row>
    <row r="22" spans="1:2" x14ac:dyDescent="0.25">
      <c r="A22" t="str">
        <f>Tableau1[[#This Row],[Restaurant]]</f>
        <v>A21</v>
      </c>
      <c r="B22" t="e">
        <f>IF(VLOOKUP(A22,'Liste brute'!#REF!,6,FALSE)&lt;100,VLOOKUP(A22,'Liste brute'!#REF!,6,FALSE),IF(VLOOKUP(Tableau1[[#This Row],[Restaurant]],'Liste brute'!#REF!,6,FALSE)&gt;125,"Non","Non"))</f>
        <v>#REF!</v>
      </c>
    </row>
    <row r="23" spans="1:2" x14ac:dyDescent="0.25">
      <c r="A23" t="str">
        <f>Tableau1[[#This Row],[Restaurant]]</f>
        <v>A22</v>
      </c>
      <c r="B23" t="e">
        <f>IF(VLOOKUP(A23,'Liste brute'!#REF!,6,FALSE)&lt;100,VLOOKUP(A23,'Liste brute'!#REF!,6,FALSE),IF(VLOOKUP(Tableau1[[#This Row],[Restaurant]],'Liste brute'!#REF!,6,FALSE)&gt;125,"Non","Non"))</f>
        <v>#REF!</v>
      </c>
    </row>
    <row r="24" spans="1:2" x14ac:dyDescent="0.25">
      <c r="A24" t="str">
        <f>Tableau1[[#This Row],[Restaurant]]</f>
        <v>A23</v>
      </c>
      <c r="B24" t="e">
        <f>IF(VLOOKUP(A24,'Liste brute'!#REF!,6,FALSE)&lt;100,VLOOKUP(A24,'Liste brute'!#REF!,6,FALSE),IF(VLOOKUP(Tableau1[[#This Row],[Restaurant]],'Liste brute'!#REF!,6,FALSE)&gt;125,"Non","Non"))</f>
        <v>#REF!</v>
      </c>
    </row>
    <row r="25" spans="1:2" x14ac:dyDescent="0.25">
      <c r="A25" t="e">
        <f>Tableau1[[#This Row],[Restaurant]]</f>
        <v>#VALUE!</v>
      </c>
    </row>
    <row r="26" spans="1:2" x14ac:dyDescent="0.25">
      <c r="A26" t="e">
        <f>Tableau1[[#This Row],[Restaurant]]</f>
        <v>#VALUE!</v>
      </c>
    </row>
    <row r="27" spans="1:2" x14ac:dyDescent="0.25">
      <c r="A27" t="e">
        <f>Tableau1[[#This Row],[Restaurant]]</f>
        <v>#VALUE!</v>
      </c>
    </row>
    <row r="28" spans="1:2" x14ac:dyDescent="0.25">
      <c r="A28" t="e">
        <f>Tableau1[[#This Row],[Restaurant]]</f>
        <v>#VALUE!</v>
      </c>
    </row>
    <row r="29" spans="1:2" x14ac:dyDescent="0.25">
      <c r="A29" t="e">
        <f>Tableau1[[#This Row],[Restaurant]]</f>
        <v>#VALUE!</v>
      </c>
    </row>
    <row r="30" spans="1:2" x14ac:dyDescent="0.25">
      <c r="A30" t="e">
        <f>Tableau1[[#This Row],[Restaurant]]</f>
        <v>#VALUE!</v>
      </c>
    </row>
    <row r="31" spans="1:2" x14ac:dyDescent="0.25">
      <c r="A31" t="e">
        <f>Tableau1[[#This Row],[Restaurant]]</f>
        <v>#VALUE!</v>
      </c>
    </row>
    <row r="32" spans="1:2" x14ac:dyDescent="0.25">
      <c r="A32" t="e">
        <f>Tableau1[[#This Row],[Restaurant]]</f>
        <v>#VALUE!</v>
      </c>
    </row>
    <row r="33" spans="1:1" x14ac:dyDescent="0.25">
      <c r="A33" t="e">
        <f>Tableau1[[#This Row],[Restaurant]]</f>
        <v>#VALUE!</v>
      </c>
    </row>
    <row r="34" spans="1:1" x14ac:dyDescent="0.25">
      <c r="A34" t="e">
        <f>Tableau1[[#This Row],[Restaurant]]</f>
        <v>#VALUE!</v>
      </c>
    </row>
    <row r="35" spans="1:1" x14ac:dyDescent="0.25">
      <c r="A35" t="e">
        <f>Tableau1[[#This Row],[Restaurant]]</f>
        <v>#VALUE!</v>
      </c>
    </row>
    <row r="36" spans="1:1" x14ac:dyDescent="0.25">
      <c r="A36" t="e">
        <f>Tableau1[[#This Row],[Restaurant]]</f>
        <v>#VALUE!</v>
      </c>
    </row>
    <row r="37" spans="1:1" x14ac:dyDescent="0.25">
      <c r="A37" t="e">
        <f>Tableau1[[#This Row],[Restaurant]]</f>
        <v>#VALUE!</v>
      </c>
    </row>
    <row r="38" spans="1:1" x14ac:dyDescent="0.25">
      <c r="A38" t="e">
        <f>Tableau1[[#This Row],[Restaurant]]</f>
        <v>#VALUE!</v>
      </c>
    </row>
    <row r="39" spans="1:1" x14ac:dyDescent="0.25">
      <c r="A39" t="e">
        <f>Tableau1[[#This Row],[Restaurant]]</f>
        <v>#VALUE!</v>
      </c>
    </row>
    <row r="40" spans="1:1" x14ac:dyDescent="0.25">
      <c r="A40" t="e">
        <f>Tableau1[[#This Row],[Restaurant]]</f>
        <v>#VALUE!</v>
      </c>
    </row>
    <row r="41" spans="1:1" x14ac:dyDescent="0.25">
      <c r="A41" t="e">
        <f>Tableau1[[#This Row],[Restaurant]]</f>
        <v>#VALUE!</v>
      </c>
    </row>
    <row r="42" spans="1:1" x14ac:dyDescent="0.25">
      <c r="A42" t="e">
        <f>Tableau1[[#This Row],[Restaurant]]</f>
        <v>#VALUE!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BD2E5-8414-4CD7-B88A-5D87FC2893BC}">
  <dimension ref="A1:C1"/>
  <sheetViews>
    <sheetView tabSelected="1" workbookViewId="0">
      <selection activeCell="B5" sqref="B5"/>
    </sheetView>
  </sheetViews>
  <sheetFormatPr baseColWidth="10" defaultRowHeight="15" x14ac:dyDescent="0.25"/>
  <sheetData>
    <row r="1" spans="1:3" x14ac:dyDescent="0.25">
      <c r="A1" s="6">
        <v>-100</v>
      </c>
      <c r="B1" s="7" t="s">
        <v>33</v>
      </c>
      <c r="C1" s="6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brute</vt:lpstr>
      <vt:lpstr>Comparateur râté</vt:lpstr>
      <vt:lpstr>Comparateur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2023-12-02T13:49:28Z</dcterms:created>
  <dcterms:modified xsi:type="dcterms:W3CDTF">2023-12-02T14:45:14Z</dcterms:modified>
</cp:coreProperties>
</file>