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9420" windowHeight="9990"/>
  </bookViews>
  <sheets>
    <sheet name="Feuil1" sheetId="1" r:id="rId1"/>
    <sheet name="calculs 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9" i="2"/>
  <c r="A2"/>
  <c r="A3"/>
  <c r="A4"/>
  <c r="A5"/>
  <c r="A6"/>
  <c r="A7"/>
  <c r="A8"/>
  <c r="A1"/>
  <c r="M23" i="1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22" a="1"/>
  <c r="J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22" a="1"/>
  <c r="I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22" a="1"/>
  <c r="H22" s="1"/>
  <c r="D24"/>
  <c r="C24"/>
  <c r="B24"/>
  <c r="D23"/>
  <c r="C23"/>
  <c r="B23"/>
  <c r="D22"/>
  <c r="C22"/>
  <c r="B22"/>
  <c r="B12"/>
  <c r="A2"/>
  <c r="A8"/>
  <c r="A7"/>
  <c r="A6"/>
  <c r="A5"/>
  <c r="A4"/>
  <c r="A3"/>
  <c r="D17"/>
  <c r="B1" i="2" l="1"/>
  <c r="N22" i="1"/>
  <c r="N29"/>
  <c r="L29"/>
  <c r="M28"/>
  <c r="N27"/>
  <c r="L27"/>
  <c r="M26"/>
  <c r="N25"/>
  <c r="L25"/>
  <c r="M24"/>
  <c r="N23"/>
  <c r="L23"/>
  <c r="L22"/>
  <c r="M22"/>
  <c r="M29"/>
  <c r="N28"/>
  <c r="L28"/>
  <c r="M27"/>
  <c r="N26"/>
  <c r="L26"/>
  <c r="M25"/>
  <c r="N24"/>
  <c r="L24"/>
  <c r="B5" i="2"/>
  <c r="B4"/>
  <c r="B3"/>
  <c r="B7"/>
  <c r="B8"/>
  <c r="B6"/>
  <c r="B2"/>
  <c r="C13" i="1"/>
  <c r="D14"/>
  <c r="B16"/>
  <c r="C17"/>
  <c r="D18"/>
  <c r="B13"/>
  <c r="C14"/>
  <c r="D15"/>
  <c r="B17"/>
  <c r="C18"/>
  <c r="D12"/>
  <c r="B14"/>
  <c r="C15"/>
  <c r="D16"/>
  <c r="B18"/>
  <c r="C12"/>
  <c r="D13"/>
  <c r="B15"/>
  <c r="C16"/>
</calcChain>
</file>

<file path=xl/sharedStrings.xml><?xml version="1.0" encoding="utf-8"?>
<sst xmlns="http://schemas.openxmlformats.org/spreadsheetml/2006/main" count="29" uniqueCount="17">
  <si>
    <t>Rang</t>
  </si>
  <si>
    <t>Nom</t>
  </si>
  <si>
    <t>Score</t>
  </si>
  <si>
    <t>nb de match</t>
  </si>
  <si>
    <t>CARL</t>
  </si>
  <si>
    <t>ERIC</t>
  </si>
  <si>
    <t>JACQUES</t>
  </si>
  <si>
    <t xml:space="preserve"> FABRICE</t>
  </si>
  <si>
    <t xml:space="preserve"> CHRISTELLE</t>
  </si>
  <si>
    <t xml:space="preserve"> MATHIEU</t>
  </si>
  <si>
    <t>QUENTIN</t>
  </si>
  <si>
    <t>j'ai fait un premier tableau pour trier les rang par rapport au score</t>
  </si>
  <si>
    <t>puis dans deuxième tableau je les tri cette fois par ordre chronologique</t>
  </si>
  <si>
    <t>j'obtiens ceci</t>
  </si>
  <si>
    <t>et je voudrai ceci</t>
  </si>
  <si>
    <t>tulipe  matriciel</t>
  </si>
  <si>
    <t xml:space="preserve">tulipe version téléphone </t>
  </si>
</sst>
</file>

<file path=xl/styles.xml><?xml version="1.0" encoding="utf-8"?>
<styleSheet xmlns="http://schemas.openxmlformats.org/spreadsheetml/2006/main">
  <numFmts count="2">
    <numFmt numFmtId="164" formatCode="0_ ;[Red]\-0\ "/>
    <numFmt numFmtId="165" formatCode="0;[Red]\-0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0" fillId="0" borderId="0" xfId="0" applyNumberFormat="1"/>
    <xf numFmtId="0" fontId="2" fillId="0" borderId="1" xfId="0" applyFont="1" applyFill="1" applyBorder="1" applyAlignment="1">
      <alignment wrapText="1"/>
    </xf>
    <xf numFmtId="164" fontId="0" fillId="0" borderId="0" xfId="0" applyNumberFormat="1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center"/>
    </xf>
    <xf numFmtId="0" fontId="0" fillId="0" borderId="1" xfId="0" applyFill="1" applyBorder="1"/>
    <xf numFmtId="164" fontId="2" fillId="0" borderId="1" xfId="0" applyNumberFormat="1" applyFont="1" applyFill="1" applyBorder="1" applyAlignment="1">
      <alignment wrapText="1"/>
    </xf>
    <xf numFmtId="0" fontId="0" fillId="2" borderId="2" xfId="0" applyFill="1" applyBorder="1"/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9"/>
  <sheetViews>
    <sheetView tabSelected="1" topLeftCell="A7" workbookViewId="0">
      <selection activeCell="O12" sqref="O12"/>
    </sheetView>
  </sheetViews>
  <sheetFormatPr baseColWidth="10" defaultRowHeight="14.5"/>
  <cols>
    <col min="1" max="1" width="5.7265625" bestFit="1" customWidth="1"/>
    <col min="2" max="2" width="11.7265625" bestFit="1" customWidth="1"/>
    <col min="3" max="3" width="6.26953125" style="5" bestFit="1" customWidth="1"/>
    <col min="4" max="4" width="12.26953125" bestFit="1" customWidth="1"/>
  </cols>
  <sheetData>
    <row r="1" spans="1:6">
      <c r="A1" s="1" t="s">
        <v>0</v>
      </c>
      <c r="B1" s="1" t="s">
        <v>1</v>
      </c>
      <c r="C1" s="2" t="s">
        <v>2</v>
      </c>
      <c r="D1" s="1" t="s">
        <v>3</v>
      </c>
    </row>
    <row r="2" spans="1:6">
      <c r="A2" s="3">
        <f>RANK(C2,$C$2:$C$8)+COUNTIF(C2:C$2,C2)-1</f>
        <v>4</v>
      </c>
      <c r="B2" s="4" t="s">
        <v>4</v>
      </c>
      <c r="C2" s="5">
        <v>0</v>
      </c>
      <c r="D2">
        <v>0</v>
      </c>
      <c r="F2" t="s">
        <v>11</v>
      </c>
    </row>
    <row r="3" spans="1:6">
      <c r="A3" s="3">
        <f>RANK(C3,$C$2:$C$8)+COUNTIF(C$2:C3,C3)-1</f>
        <v>6</v>
      </c>
      <c r="B3" s="4" t="s">
        <v>5</v>
      </c>
      <c r="C3" s="5">
        <v>-2</v>
      </c>
      <c r="D3">
        <v>4</v>
      </c>
    </row>
    <row r="4" spans="1:6">
      <c r="A4" s="3">
        <f>RANK(C4,$C$2:$C$8)+COUNTIF(C$2:C4,C4)-1</f>
        <v>2</v>
      </c>
      <c r="B4" s="4" t="s">
        <v>6</v>
      </c>
      <c r="C4" s="5">
        <v>8</v>
      </c>
      <c r="D4">
        <v>4</v>
      </c>
    </row>
    <row r="5" spans="1:6">
      <c r="A5" s="3">
        <f>RANK(C5,$C$2:$C$8)+COUNTIF(C$2:C5,C5)-1</f>
        <v>3</v>
      </c>
      <c r="B5" s="4" t="s">
        <v>7</v>
      </c>
      <c r="C5" s="5">
        <v>5</v>
      </c>
      <c r="D5">
        <v>4</v>
      </c>
    </row>
    <row r="6" spans="1:6">
      <c r="A6" s="3">
        <f>RANK(C6,$C$2:$C$8)+COUNTIF(C$2:C6,C6)-1</f>
        <v>7</v>
      </c>
      <c r="B6" s="4" t="s">
        <v>8</v>
      </c>
      <c r="C6" s="5">
        <v>-6</v>
      </c>
      <c r="D6">
        <v>4</v>
      </c>
    </row>
    <row r="7" spans="1:6">
      <c r="A7" s="3">
        <f>RANK(C7,$C$2:$C$8)+COUNTIF(C$2:C7,C7)-1</f>
        <v>1</v>
      </c>
      <c r="B7" s="4" t="s">
        <v>9</v>
      </c>
      <c r="C7" s="5">
        <v>10</v>
      </c>
      <c r="D7">
        <v>4</v>
      </c>
    </row>
    <row r="8" spans="1:6">
      <c r="A8" s="3">
        <f>RANK(C8,$C$2:$C$8)+COUNTIF(C$2:C8,C8)-1</f>
        <v>5</v>
      </c>
      <c r="B8" s="4" t="s">
        <v>10</v>
      </c>
      <c r="C8" s="5">
        <v>0</v>
      </c>
      <c r="D8">
        <v>0</v>
      </c>
    </row>
    <row r="11" spans="1:6">
      <c r="A11" s="6" t="s">
        <v>0</v>
      </c>
      <c r="B11" s="7" t="s">
        <v>1</v>
      </c>
      <c r="C11" s="8" t="s">
        <v>2</v>
      </c>
      <c r="D11" s="6" t="s">
        <v>3</v>
      </c>
    </row>
    <row r="12" spans="1:6">
      <c r="A12" s="9">
        <v>1</v>
      </c>
      <c r="B12" s="4" t="str">
        <f>VLOOKUP($A12,$A$2:$D$8,2,FALSE)</f>
        <v xml:space="preserve"> MATHIEU</v>
      </c>
      <c r="C12" s="10">
        <f>VLOOKUP($A12,$A$2:$D$8,3,FALSE)</f>
        <v>10</v>
      </c>
      <c r="D12" s="4">
        <f>VLOOKUP($A12,$A$2:$D$8,4,FALSE)</f>
        <v>4</v>
      </c>
    </row>
    <row r="13" spans="1:6">
      <c r="A13" s="9">
        <v>2</v>
      </c>
      <c r="B13" s="4" t="str">
        <f t="shared" ref="B13:B18" si="0">VLOOKUP($A13,$A$2:$D$8,2,FALSE)</f>
        <v>JACQUES</v>
      </c>
      <c r="C13" s="10">
        <f t="shared" ref="C13:C18" si="1">VLOOKUP($A13,$A$2:$D$8,3,FALSE)</f>
        <v>8</v>
      </c>
      <c r="D13" s="4">
        <f t="shared" ref="D13:D18" si="2">VLOOKUP($A13,$A$2:$D$8,4,FALSE)</f>
        <v>4</v>
      </c>
      <c r="F13" t="s">
        <v>12</v>
      </c>
    </row>
    <row r="14" spans="1:6">
      <c r="A14" s="9">
        <v>3</v>
      </c>
      <c r="B14" s="4" t="str">
        <f t="shared" si="0"/>
        <v xml:space="preserve"> FABRICE</v>
      </c>
      <c r="C14" s="10">
        <f t="shared" si="1"/>
        <v>5</v>
      </c>
      <c r="D14" s="4">
        <f t="shared" si="2"/>
        <v>4</v>
      </c>
    </row>
    <row r="15" spans="1:6">
      <c r="A15" s="9">
        <v>4</v>
      </c>
      <c r="B15" s="4" t="str">
        <f t="shared" si="0"/>
        <v>CARL</v>
      </c>
      <c r="C15" s="10">
        <f t="shared" si="1"/>
        <v>0</v>
      </c>
      <c r="D15" s="4">
        <f t="shared" si="2"/>
        <v>0</v>
      </c>
      <c r="F15" t="s">
        <v>13</v>
      </c>
    </row>
    <row r="16" spans="1:6">
      <c r="A16" s="9">
        <v>5</v>
      </c>
      <c r="B16" s="4" t="str">
        <f t="shared" si="0"/>
        <v>QUENTIN</v>
      </c>
      <c r="C16" s="10">
        <f t="shared" si="1"/>
        <v>0</v>
      </c>
      <c r="D16" s="4">
        <f t="shared" si="2"/>
        <v>0</v>
      </c>
    </row>
    <row r="17" spans="1:14">
      <c r="A17" s="9">
        <v>6</v>
      </c>
      <c r="B17" s="4" t="str">
        <f t="shared" si="0"/>
        <v>ERIC</v>
      </c>
      <c r="C17" s="10">
        <f t="shared" si="1"/>
        <v>-2</v>
      </c>
      <c r="D17" s="4">
        <f t="shared" si="2"/>
        <v>4</v>
      </c>
    </row>
    <row r="18" spans="1:14">
      <c r="A18" s="9">
        <v>7</v>
      </c>
      <c r="B18" s="4" t="str">
        <f t="shared" si="0"/>
        <v xml:space="preserve"> CHRISTELLE</v>
      </c>
      <c r="C18" s="10">
        <f t="shared" si="1"/>
        <v>-6</v>
      </c>
      <c r="D18" s="4">
        <f t="shared" si="2"/>
        <v>4</v>
      </c>
    </row>
    <row r="20" spans="1:14">
      <c r="H20" t="s">
        <v>15</v>
      </c>
      <c r="L20" t="s">
        <v>16</v>
      </c>
    </row>
    <row r="21" spans="1:14">
      <c r="A21" s="6" t="s">
        <v>0</v>
      </c>
      <c r="B21" s="7" t="s">
        <v>1</v>
      </c>
      <c r="C21" s="8" t="s">
        <v>2</v>
      </c>
      <c r="D21" s="6" t="s">
        <v>3</v>
      </c>
    </row>
    <row r="22" spans="1:14">
      <c r="A22" s="9">
        <v>1</v>
      </c>
      <c r="B22" s="4" t="str">
        <f>VLOOKUP($A22,$A$2:$D$8,2,FALSE)</f>
        <v xml:space="preserve"> MATHIEU</v>
      </c>
      <c r="C22" s="10">
        <f>VLOOKUP($A22,$A$2:$D$8,3,FALSE)</f>
        <v>10</v>
      </c>
      <c r="D22" s="4">
        <f>VLOOKUP($A22,$A$2:$D$8,4,FALSE)</f>
        <v>4</v>
      </c>
      <c r="H22" s="11" t="str">
        <f t="array" ref="H22">IFERROR(INDEX($B$2:$D$8,MATCH(LARGE(($C$2:$C$8+IF($D$2:$D$8=0,-100,$D$2:$D$8))+ROW($A$2:$A$8)/10000,ROW($A1)),($C$2:$C$8+IF($D$2:$D$8=0,-100,$D$2:$D$8))+ROW($A$2:$A$8)/10000,0),1),"")</f>
        <v xml:space="preserve"> MATHIEU</v>
      </c>
      <c r="I22" s="11">
        <f t="array" ref="I22">IFERROR(INDEX($B$2:$D$8,MATCH(LARGE(($C$2:$C$8+IF($D$2:$D$8=0,-100,$D$2:$D$8))+ROW($A$2:$A$8)/10000,ROW($A1)),($C$2:$C$8+IF($D$2:$D$8=0,-100,$D$2:$D$8))+ROW($A$2:$A$8)/10000,0),2),"")</f>
        <v>10</v>
      </c>
      <c r="J22" s="11">
        <f t="array" ref="J22">IFERROR(INDEX($B$2:$D$8,MATCH(LARGE(($C$2:$C$8+IF($D$2:$D$8=0,-100,$D$2:$D$8))+ROW($A$2:$A$8)/10000,ROW($A1)),($C$2:$C$8+IF($D$2:$D$8=0,-100,$D$2:$D$8))+ROW($A$2:$A$8)/10000,0),3),"")</f>
        <v>4</v>
      </c>
      <c r="L22" s="12" t="str">
        <f>IFERROR(INDEX(Feuil1!$B$2:$D$8,MATCH(LARGE('calculs '!$A$1:$A$8,ROW($A1)),'calculs '!$A$1:$A$8,0),COLUMN(A:A)),"")</f>
        <v xml:space="preserve"> MATHIEU</v>
      </c>
      <c r="M22" s="12">
        <f>IFERROR(INDEX(Feuil1!$B$2:$D$8,MATCH(LARGE('calculs '!$A$1:$A$8,ROW($A1)),'calculs '!$A$1:$A$8,0),COLUMN(B:B)),"")</f>
        <v>10</v>
      </c>
      <c r="N22" s="12">
        <f>IFERROR(INDEX(Feuil1!$B$2:$D$8,MATCH(LARGE('calculs '!$A$1:$A$8,ROW($A1)),'calculs '!$A$1:$A$8,0),COLUMN(C:C)),"")</f>
        <v>4</v>
      </c>
    </row>
    <row r="23" spans="1:14">
      <c r="A23" s="9">
        <v>2</v>
      </c>
      <c r="B23" s="4" t="str">
        <f t="shared" ref="B23:B24" si="3">VLOOKUP($A23,$A$2:$D$8,2,FALSE)</f>
        <v>JACQUES</v>
      </c>
      <c r="C23" s="10">
        <f t="shared" ref="C23:C24" si="4">VLOOKUP($A23,$A$2:$D$8,3,FALSE)</f>
        <v>8</v>
      </c>
      <c r="D23" s="4">
        <f t="shared" ref="D23:D24" si="5">VLOOKUP($A23,$A$2:$D$8,4,FALSE)</f>
        <v>4</v>
      </c>
      <c r="F23" t="s">
        <v>14</v>
      </c>
      <c r="H23" s="11" t="str">
        <f t="array" ref="H23">IFERROR(INDEX($B$2:$D$8,MATCH(LARGE(($C$2:$C$8+IF($D$2:$D$8=0,-100,$D$2:$D$8))+ROW($A$2:$A$8)/10000,ROW($A2)),($C$2:$C$8+IF($D$2:$D$8=0,-100,$D$2:$D$8))+ROW($A$2:$A$8)/10000,0),1),"")</f>
        <v>JACQUES</v>
      </c>
      <c r="I23" s="11">
        <f t="array" ref="I23">IFERROR(INDEX($B$2:$D$8,MATCH(LARGE(($C$2:$C$8+IF($D$2:$D$8=0,-100,$D$2:$D$8))+ROW($A$2:$A$8)/10000,ROW($A2)),($C$2:$C$8+IF($D$2:$D$8=0,-100,$D$2:$D$8))+ROW($A$2:$A$8)/10000,0),2),"")</f>
        <v>8</v>
      </c>
      <c r="J23" s="11">
        <f t="array" ref="J23">IFERROR(INDEX($B$2:$D$8,MATCH(LARGE(($C$2:$C$8+IF($D$2:$D$8=0,-100,$D$2:$D$8))+ROW($A$2:$A$8)/10000,ROW($A2)),($C$2:$C$8+IF($D$2:$D$8=0,-100,$D$2:$D$8))+ROW($A$2:$A$8)/10000,0),3),"")</f>
        <v>4</v>
      </c>
      <c r="L23" s="12" t="str">
        <f>IFERROR(INDEX(Feuil1!$B$2:$D$8,MATCH(LARGE('calculs '!$A$1:$A$8,ROW($A2)),'calculs '!$A$1:$A$8,0),COLUMN(A:A)),"")</f>
        <v>JACQUES</v>
      </c>
      <c r="M23" s="12">
        <f>IFERROR(INDEX(Feuil1!$B$2:$D$8,MATCH(LARGE('calculs '!$A$1:$A$8,ROW($A2)),'calculs '!$A$1:$A$8,0),COLUMN(B:B)),"")</f>
        <v>8</v>
      </c>
      <c r="N23" s="12">
        <f>IFERROR(INDEX(Feuil1!$B$2:$D$8,MATCH(LARGE('calculs '!$A$1:$A$8,ROW($A2)),'calculs '!$A$1:$A$8,0),COLUMN(C:C)),"")</f>
        <v>4</v>
      </c>
    </row>
    <row r="24" spans="1:14">
      <c r="A24" s="9">
        <v>3</v>
      </c>
      <c r="B24" s="4" t="str">
        <f t="shared" si="3"/>
        <v xml:space="preserve"> FABRICE</v>
      </c>
      <c r="C24" s="10">
        <f t="shared" si="4"/>
        <v>5</v>
      </c>
      <c r="D24" s="4">
        <f t="shared" si="5"/>
        <v>4</v>
      </c>
      <c r="H24" s="11" t="str">
        <f t="array" ref="H24">IFERROR(INDEX($B$2:$D$8,MATCH(LARGE(($C$2:$C$8+IF($D$2:$D$8=0,-100,$D$2:$D$8))+ROW($A$2:$A$8)/10000,ROW($A3)),($C$2:$C$8+IF($D$2:$D$8=0,-100,$D$2:$D$8))+ROW($A$2:$A$8)/10000,0),1),"")</f>
        <v xml:space="preserve"> FABRICE</v>
      </c>
      <c r="I24" s="11">
        <f t="array" ref="I24">IFERROR(INDEX($B$2:$D$8,MATCH(LARGE(($C$2:$C$8+IF($D$2:$D$8=0,-100,$D$2:$D$8))+ROW($A$2:$A$8)/10000,ROW($A3)),($C$2:$C$8+IF($D$2:$D$8=0,-100,$D$2:$D$8))+ROW($A$2:$A$8)/10000,0),2),"")</f>
        <v>5</v>
      </c>
      <c r="J24" s="11">
        <f t="array" ref="J24">IFERROR(INDEX($B$2:$D$8,MATCH(LARGE(($C$2:$C$8+IF($D$2:$D$8=0,-100,$D$2:$D$8))+ROW($A$2:$A$8)/10000,ROW($A3)),($C$2:$C$8+IF($D$2:$D$8=0,-100,$D$2:$D$8))+ROW($A$2:$A$8)/10000,0),3),"")</f>
        <v>4</v>
      </c>
      <c r="L24" s="12" t="str">
        <f>IFERROR(INDEX(Feuil1!$B$2:$D$8,MATCH(LARGE('calculs '!$A$1:$A$8,ROW($A3)),'calculs '!$A$1:$A$8,0),COLUMN(A:A)),"")</f>
        <v xml:space="preserve"> FABRICE</v>
      </c>
      <c r="M24" s="12">
        <f>IFERROR(INDEX(Feuil1!$B$2:$D$8,MATCH(LARGE('calculs '!$A$1:$A$8,ROW($A3)),'calculs '!$A$1:$A$8,0),COLUMN(B:B)),"")</f>
        <v>5</v>
      </c>
      <c r="N24" s="12">
        <f>IFERROR(INDEX(Feuil1!$B$2:$D$8,MATCH(LARGE('calculs '!$A$1:$A$8,ROW($A3)),'calculs '!$A$1:$A$8,0),COLUMN(C:C)),"")</f>
        <v>4</v>
      </c>
    </row>
    <row r="25" spans="1:14">
      <c r="A25" s="9">
        <v>4</v>
      </c>
      <c r="B25" s="4" t="s">
        <v>5</v>
      </c>
      <c r="C25" s="10">
        <v>-2</v>
      </c>
      <c r="D25" s="4">
        <v>4</v>
      </c>
      <c r="H25" s="11" t="str">
        <f t="array" ref="H25">IFERROR(INDEX($B$2:$D$8,MATCH(LARGE(($C$2:$C$8+IF($D$2:$D$8=0,-100,$D$2:$D$8))+ROW($A$2:$A$8)/10000,ROW($A4)),($C$2:$C$8+IF($D$2:$D$8=0,-100,$D$2:$D$8))+ROW($A$2:$A$8)/10000,0),1),"")</f>
        <v>ERIC</v>
      </c>
      <c r="I25" s="11">
        <f t="array" ref="I25">IFERROR(INDEX($B$2:$D$8,MATCH(LARGE(($C$2:$C$8+IF($D$2:$D$8=0,-100,$D$2:$D$8))+ROW($A$2:$A$8)/10000,ROW($A4)),($C$2:$C$8+IF($D$2:$D$8=0,-100,$D$2:$D$8))+ROW($A$2:$A$8)/10000,0),2),"")</f>
        <v>-2</v>
      </c>
      <c r="J25" s="11">
        <f t="array" ref="J25">IFERROR(INDEX($B$2:$D$8,MATCH(LARGE(($C$2:$C$8+IF($D$2:$D$8=0,-100,$D$2:$D$8))+ROW($A$2:$A$8)/10000,ROW($A4)),($C$2:$C$8+IF($D$2:$D$8=0,-100,$D$2:$D$8))+ROW($A$2:$A$8)/10000,0),3),"")</f>
        <v>4</v>
      </c>
      <c r="L25" s="12" t="str">
        <f>IFERROR(INDEX(Feuil1!$B$2:$D$8,MATCH(LARGE('calculs '!$A$1:$A$8,ROW($A4)),'calculs '!$A$1:$A$8,0),COLUMN(A:A)),"")</f>
        <v>ERIC</v>
      </c>
      <c r="M25" s="12">
        <f>IFERROR(INDEX(Feuil1!$B$2:$D$8,MATCH(LARGE('calculs '!$A$1:$A$8,ROW($A4)),'calculs '!$A$1:$A$8,0),COLUMN(B:B)),"")</f>
        <v>-2</v>
      </c>
      <c r="N25" s="12">
        <f>IFERROR(INDEX(Feuil1!$B$2:$D$8,MATCH(LARGE('calculs '!$A$1:$A$8,ROW($A4)),'calculs '!$A$1:$A$8,0),COLUMN(C:C)),"")</f>
        <v>4</v>
      </c>
    </row>
    <row r="26" spans="1:14">
      <c r="A26" s="9">
        <v>5</v>
      </c>
      <c r="B26" s="4" t="s">
        <v>8</v>
      </c>
      <c r="C26" s="10">
        <v>-6</v>
      </c>
      <c r="D26" s="4">
        <v>4</v>
      </c>
      <c r="H26" s="11" t="str">
        <f t="array" ref="H26">IFERROR(INDEX($B$2:$D$8,MATCH(LARGE(($C$2:$C$8+IF($D$2:$D$8=0,-100,$D$2:$D$8))+ROW($A$2:$A$8)/10000,ROW($A5)),($C$2:$C$8+IF($D$2:$D$8=0,-100,$D$2:$D$8))+ROW($A$2:$A$8)/10000,0),1),"")</f>
        <v xml:space="preserve"> CHRISTELLE</v>
      </c>
      <c r="I26" s="11">
        <f t="array" ref="I26">IFERROR(INDEX($B$2:$D$8,MATCH(LARGE(($C$2:$C$8+IF($D$2:$D$8=0,-100,$D$2:$D$8))+ROW($A$2:$A$8)/10000,ROW($A5)),($C$2:$C$8+IF($D$2:$D$8=0,-100,$D$2:$D$8))+ROW($A$2:$A$8)/10000,0),2),"")</f>
        <v>-6</v>
      </c>
      <c r="J26" s="11">
        <f t="array" ref="J26">IFERROR(INDEX($B$2:$D$8,MATCH(LARGE(($C$2:$C$8+IF($D$2:$D$8=0,-100,$D$2:$D$8))+ROW($A$2:$A$8)/10000,ROW($A5)),($C$2:$C$8+IF($D$2:$D$8=0,-100,$D$2:$D$8))+ROW($A$2:$A$8)/10000,0),3),"")</f>
        <v>4</v>
      </c>
      <c r="L26" s="12" t="str">
        <f>IFERROR(INDEX(Feuil1!$B$2:$D$8,MATCH(LARGE('calculs '!$A$1:$A$8,ROW($A5)),'calculs '!$A$1:$A$8,0),COLUMN(A:A)),"")</f>
        <v xml:space="preserve"> CHRISTELLE</v>
      </c>
      <c r="M26" s="12">
        <f>IFERROR(INDEX(Feuil1!$B$2:$D$8,MATCH(LARGE('calculs '!$A$1:$A$8,ROW($A5)),'calculs '!$A$1:$A$8,0),COLUMN(B:B)),"")</f>
        <v>-6</v>
      </c>
      <c r="N26" s="12">
        <f>IFERROR(INDEX(Feuil1!$B$2:$D$8,MATCH(LARGE('calculs '!$A$1:$A$8,ROW($A5)),'calculs '!$A$1:$A$8,0),COLUMN(C:C)),"")</f>
        <v>4</v>
      </c>
    </row>
    <row r="27" spans="1:14">
      <c r="A27" s="9">
        <v>6</v>
      </c>
      <c r="B27" s="4" t="s">
        <v>4</v>
      </c>
      <c r="C27" s="10">
        <v>0</v>
      </c>
      <c r="D27" s="4">
        <v>0</v>
      </c>
      <c r="H27" s="11" t="str">
        <f t="array" ref="H27">IFERROR(INDEX($B$2:$D$8,MATCH(LARGE(($C$2:$C$8+IF($D$2:$D$8=0,-100,$D$2:$D$8))+ROW($A$2:$A$8)/10000,ROW($A6)),($C$2:$C$8+IF($D$2:$D$8=0,-100,$D$2:$D$8))+ROW($A$2:$A$8)/10000,0),1),"")</f>
        <v>QUENTIN</v>
      </c>
      <c r="I27" s="11">
        <f t="array" ref="I27">IFERROR(INDEX($B$2:$D$8,MATCH(LARGE(($C$2:$C$8+IF($D$2:$D$8=0,-100,$D$2:$D$8))+ROW($A$2:$A$8)/10000,ROW($A6)),($C$2:$C$8+IF($D$2:$D$8=0,-100,$D$2:$D$8))+ROW($A$2:$A$8)/10000,0),2),"")</f>
        <v>0</v>
      </c>
      <c r="J27" s="11">
        <f t="array" ref="J27">IFERROR(INDEX($B$2:$D$8,MATCH(LARGE(($C$2:$C$8+IF($D$2:$D$8=0,-100,$D$2:$D$8))+ROW($A$2:$A$8)/10000,ROW($A6)),($C$2:$C$8+IF($D$2:$D$8=0,-100,$D$2:$D$8))+ROW($A$2:$A$8)/10000,0),3),"")</f>
        <v>0</v>
      </c>
      <c r="L27" s="12" t="str">
        <f>IFERROR(INDEX(Feuil1!$B$2:$D$8,MATCH(LARGE('calculs '!$A$1:$A$8,ROW($A6)),'calculs '!$A$1:$A$8,0),COLUMN(A:A)),"")</f>
        <v>QUENTIN</v>
      </c>
      <c r="M27" s="12">
        <f>IFERROR(INDEX(Feuil1!$B$2:$D$8,MATCH(LARGE('calculs '!$A$1:$A$8,ROW($A6)),'calculs '!$A$1:$A$8,0),COLUMN(B:B)),"")</f>
        <v>0</v>
      </c>
      <c r="N27" s="12">
        <f>IFERROR(INDEX(Feuil1!$B$2:$D$8,MATCH(LARGE('calculs '!$A$1:$A$8,ROW($A6)),'calculs '!$A$1:$A$8,0),COLUMN(C:C)),"")</f>
        <v>0</v>
      </c>
    </row>
    <row r="28" spans="1:14">
      <c r="A28" s="9">
        <v>7</v>
      </c>
      <c r="B28" s="4" t="s">
        <v>10</v>
      </c>
      <c r="C28" s="10">
        <v>0</v>
      </c>
      <c r="D28" s="4">
        <v>0</v>
      </c>
      <c r="H28" s="11" t="str">
        <f t="array" ref="H28">IFERROR(INDEX($B$2:$D$8,MATCH(LARGE(($C$2:$C$8+IF($D$2:$D$8=0,-100,$D$2:$D$8))+ROW($A$2:$A$8)/10000,ROW($A7)),($C$2:$C$8+IF($D$2:$D$8=0,-100,$D$2:$D$8))+ROW($A$2:$A$8)/10000,0),1),"")</f>
        <v>CARL</v>
      </c>
      <c r="I28" s="11">
        <f t="array" ref="I28">IFERROR(INDEX($B$2:$D$8,MATCH(LARGE(($C$2:$C$8+IF($D$2:$D$8=0,-100,$D$2:$D$8))+ROW($A$2:$A$8)/10000,ROW($A7)),($C$2:$C$8+IF($D$2:$D$8=0,-100,$D$2:$D$8))+ROW($A$2:$A$8)/10000,0),2),"")</f>
        <v>0</v>
      </c>
      <c r="J28" s="11">
        <f t="array" ref="J28">IFERROR(INDEX($B$2:$D$8,MATCH(LARGE(($C$2:$C$8+IF($D$2:$D$8=0,-100,$D$2:$D$8))+ROW($A$2:$A$8)/10000,ROW($A7)),($C$2:$C$8+IF($D$2:$D$8=0,-100,$D$2:$D$8))+ROW($A$2:$A$8)/10000,0),3),"")</f>
        <v>0</v>
      </c>
      <c r="L28" s="12" t="str">
        <f>IFERROR(INDEX(Feuil1!$B$2:$D$8,MATCH(LARGE('calculs '!$A$1:$A$8,ROW($A7)),'calculs '!$A$1:$A$8,0),COLUMN(A:A)),"")</f>
        <v>CARL</v>
      </c>
      <c r="M28" s="12">
        <f>IFERROR(INDEX(Feuil1!$B$2:$D$8,MATCH(LARGE('calculs '!$A$1:$A$8,ROW($A7)),'calculs '!$A$1:$A$8,0),COLUMN(B:B)),"")</f>
        <v>0</v>
      </c>
      <c r="N28" s="12">
        <f>IFERROR(INDEX(Feuil1!$B$2:$D$8,MATCH(LARGE('calculs '!$A$1:$A$8,ROW($A7)),'calculs '!$A$1:$A$8,0),COLUMN(C:C)),"")</f>
        <v>0</v>
      </c>
    </row>
    <row r="29" spans="1:14">
      <c r="H29" s="11" t="str">
        <f t="array" ref="H29">IFERROR(INDEX($B$2:$D$8,MATCH(LARGE(($C$2:$C$8+IF($D$2:$D$8=0,-100,$D$2:$D$8))+ROW($A$2:$A$8)/10000,ROW($A8)),($C$2:$C$8+IF($D$2:$D$8=0,-100,$D$2:$D$8))+ROW($A$2:$A$8)/10000,0),1),"")</f>
        <v/>
      </c>
      <c r="I29" s="11" t="str">
        <f t="array" ref="I29">IFERROR(INDEX($B$2:$D$8,MATCH(LARGE(($C$2:$C$8+IF($D$2:$D$8=0,-100,$D$2:$D$8))+ROW($A$2:$A$8)/10000,ROW($A8)),($C$2:$C$8+IF($D$2:$D$8=0,-100,$D$2:$D$8))+ROW($A$2:$A$8)/10000,0),2),"")</f>
        <v/>
      </c>
      <c r="J29" s="11" t="str">
        <f t="array" ref="J29">IFERROR(INDEX($B$2:$D$8,MATCH(LARGE(($C$2:$C$8+IF($D$2:$D$8=0,-100,$D$2:$D$8))+ROW($A$2:$A$8)/10000,ROW($A8)),($C$2:$C$8+IF($D$2:$D$8=0,-100,$D$2:$D$8))+ROW($A$2:$A$8)/10000,0),3),"")</f>
        <v/>
      </c>
      <c r="L29" s="12" t="str">
        <f>IFERROR(INDEX(Feuil1!$B$2:$D$8,MATCH(LARGE('calculs '!$A$1:$A$8,ROW($A8)),'calculs '!$A$1:$A$8,0),COLUMN(A:A)),"")</f>
        <v/>
      </c>
      <c r="M29" s="12" t="str">
        <f>IFERROR(INDEX(Feuil1!$B$2:$D$8,MATCH(LARGE('calculs '!$A$1:$A$8,ROW($A8)),'calculs '!$A$1:$A$8,0),COLUMN(B:B)),"")</f>
        <v/>
      </c>
      <c r="N29" s="12" t="str">
        <f>IFERROR(INDEX(Feuil1!$B$2:$D$8,MATCH(LARGE('calculs '!$A$1:$A$8,ROW($A8)),'calculs '!$A$1:$A$8,0),COLUMN(C:C)),"")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1" sqref="B1"/>
    </sheetView>
  </sheetViews>
  <sheetFormatPr baseColWidth="10" defaultRowHeight="14.5"/>
  <sheetData>
    <row r="1" spans="1:2">
      <c r="A1">
        <f>IF(ROW(A1)&gt;COUNTIF(Feuil1!B2:B8,"&lt;&gt;"""),"",Feuil1!C2+IF(Feuil1!D2=0,-100,D2)+ROW(A1)/10000)</f>
        <v>-99.999899999999997</v>
      </c>
      <c r="B1" t="str">
        <f>INDEX(Feuil1!B$2:B$8,MATCH(LARGE(A$1:A$8,ROW(A1)),A$1:A$8,0))</f>
        <v xml:space="preserve"> MATHIEU</v>
      </c>
    </row>
    <row r="2" spans="1:2">
      <c r="A2">
        <f>IF(ROW(A2)&gt;COUNTIF(Feuil1!B3:B9,"&lt;&gt;"""),"",Feuil1!C3+IF(Feuil1!D3=0,-100,D3)+ROW(A2)/10000)</f>
        <v>-1.9998</v>
      </c>
      <c r="B2" t="str">
        <f>INDEX(Feuil1!B$2:B$8,MATCH(LARGE(A$1:A$8,ROW(A2)),A$1:A$8,0))</f>
        <v>JACQUES</v>
      </c>
    </row>
    <row r="3" spans="1:2">
      <c r="A3">
        <f>IF(ROW(A3)&gt;COUNTIF(Feuil1!B4:B10,"&lt;&gt;"""),"",Feuil1!C4+IF(Feuil1!D4=0,-100,D4)+ROW(A3)/10000)</f>
        <v>8.0002999999999993</v>
      </c>
      <c r="B3" t="str">
        <f>INDEX(Feuil1!B$2:B$8,MATCH(LARGE(A$1:A$8,ROW(A3)),A$1:A$8,0))</f>
        <v xml:space="preserve"> FABRICE</v>
      </c>
    </row>
    <row r="4" spans="1:2">
      <c r="A4">
        <f>IF(ROW(A4)&gt;COUNTIF(Feuil1!B5:B11,"&lt;&gt;"""),"",Feuil1!C5+IF(Feuil1!D5=0,-100,D5)+ROW(A4)/10000)</f>
        <v>5.0004</v>
      </c>
      <c r="B4" t="str">
        <f>INDEX(Feuil1!B$2:B$8,MATCH(LARGE(A$1:A$8,ROW(A4)),A$1:A$8,0))</f>
        <v>ERIC</v>
      </c>
    </row>
    <row r="5" spans="1:2">
      <c r="A5">
        <f>IF(ROW(A5)&gt;COUNTIF(Feuil1!B6:B12,"&lt;&gt;"""),"",Feuil1!C6+IF(Feuil1!D6=0,-100,D6)+ROW(A5)/10000)</f>
        <v>-5.9995000000000003</v>
      </c>
      <c r="B5" t="str">
        <f>INDEX(Feuil1!B$2:B$8,MATCH(LARGE(A$1:A$8,ROW(A5)),A$1:A$8,0))</f>
        <v xml:space="preserve"> CHRISTELLE</v>
      </c>
    </row>
    <row r="6" spans="1:2">
      <c r="A6">
        <f>IF(ROW(A6)&gt;COUNTIF(Feuil1!B7:B13,"&lt;&gt;"""),"",Feuil1!C7+IF(Feuil1!D7=0,-100,D7)+ROW(A6)/10000)</f>
        <v>10.0006</v>
      </c>
      <c r="B6" t="str">
        <f>INDEX(Feuil1!B$2:B$8,MATCH(LARGE(A$1:A$8,ROW(A6)),A$1:A$8,0))</f>
        <v>QUENTIN</v>
      </c>
    </row>
    <row r="7" spans="1:2">
      <c r="A7">
        <f>IF(ROW(A7)&gt;COUNTIF(Feuil1!B8:B14,"&lt;&gt;"""),"",Feuil1!C8+IF(Feuil1!D8=0,-100,D8)+ROW(A7)/10000)</f>
        <v>-99.999300000000005</v>
      </c>
      <c r="B7" t="str">
        <f>INDEX(Feuil1!B$2:B$8,MATCH(LARGE(A$1:A$8,ROW(A7)),A$1:A$8,0))</f>
        <v>CARL</v>
      </c>
    </row>
    <row r="8" spans="1:2">
      <c r="A8" t="str">
        <f>IF(ROW(A8)&gt;COUNTIF(Feuil1!B9:B15,"&lt;&gt;"""),"",Feuil1!C9+IF(Feuil1!D9=0,-100,D9)+ROW(A8)/10000)</f>
        <v/>
      </c>
      <c r="B8" t="e">
        <f>INDEX(Feuil1!B$2:B$8,MATCH(LARGE(A$1:A$8,ROW(A8)),A$1:A$8,0))</f>
        <v>#NUM!</v>
      </c>
    </row>
    <row r="9" spans="1:2">
      <c r="A9" t="str">
        <f>IF(ROW(A9)&gt;COUNTIF(Feuil1!B10:B16,"&lt;&gt;"""),"",Feuil1!C10+IF(Feuil1!D10=0,-100,D10)+ROW(A9)/10000)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calculs 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 Pascual</dc:creator>
  <cp:lastModifiedBy>tulipe</cp:lastModifiedBy>
  <dcterms:created xsi:type="dcterms:W3CDTF">2017-09-20T17:04:24Z</dcterms:created>
  <dcterms:modified xsi:type="dcterms:W3CDTF">2017-09-21T18:21:36Z</dcterms:modified>
</cp:coreProperties>
</file>