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420" windowHeight="9350"/>
  </bookViews>
  <sheets>
    <sheet name="effectif" sheetId="1" r:id="rId1"/>
    <sheet name="Feuil1" sheetId="2" r:id="rId2"/>
    <sheet name="Feuil2" sheetId="3" r:id="rId3"/>
  </sheets>
  <definedNames>
    <definedName name="mois">effectif!$L:$L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1"/>
  <c r="D18"/>
  <c r="D15"/>
  <c r="F15"/>
  <c r="F9"/>
  <c r="F6"/>
  <c r="D9"/>
  <c r="D6"/>
  <c r="C60" l="1"/>
  <c r="E60"/>
  <c r="E58"/>
  <c r="C58"/>
  <c r="F50"/>
  <c r="E50"/>
  <c r="D50"/>
  <c r="C50"/>
  <c r="F22"/>
  <c r="D22"/>
  <c r="C12" l="1"/>
  <c r="D12"/>
  <c r="E12"/>
  <c r="F12"/>
  <c r="E37"/>
  <c r="C22"/>
  <c r="E22"/>
  <c r="E23" s="1"/>
  <c r="E32" s="1"/>
  <c r="C25" l="1"/>
  <c r="C39"/>
  <c r="C37"/>
  <c r="E39"/>
  <c r="C13"/>
  <c r="C29" s="1"/>
  <c r="C23"/>
  <c r="C32" s="1"/>
  <c r="F25"/>
  <c r="E51"/>
  <c r="C51"/>
  <c r="D25"/>
  <c r="E13"/>
  <c r="E29" s="1"/>
  <c r="E25"/>
  <c r="E26" l="1"/>
  <c r="C26"/>
</calcChain>
</file>

<file path=xl/sharedStrings.xml><?xml version="1.0" encoding="utf-8"?>
<sst xmlns="http://schemas.openxmlformats.org/spreadsheetml/2006/main" count="109" uniqueCount="64">
  <si>
    <r>
      <t>1</t>
    </r>
    <r>
      <rPr>
        <vertAlign val="superscript"/>
        <sz val="11"/>
        <color theme="1"/>
        <rFont val="Calibri"/>
        <family val="2"/>
        <scheme val="minor"/>
      </rPr>
      <t>er</t>
    </r>
    <r>
      <rPr>
        <sz val="11"/>
        <color theme="1"/>
        <rFont val="Calibri"/>
        <family val="2"/>
        <scheme val="minor"/>
      </rPr>
      <t xml:space="preserve"> étage NORD</t>
    </r>
  </si>
  <si>
    <r>
      <t>1</t>
    </r>
    <r>
      <rPr>
        <vertAlign val="superscript"/>
        <sz val="11"/>
        <color theme="1"/>
        <rFont val="Calibri"/>
        <family val="2"/>
        <scheme val="minor"/>
      </rPr>
      <t>er</t>
    </r>
    <r>
      <rPr>
        <sz val="11"/>
        <color theme="1"/>
        <rFont val="Calibri"/>
        <family val="2"/>
        <scheme val="minor"/>
      </rPr>
      <t xml:space="preserve"> étage SUD</t>
    </r>
  </si>
  <si>
    <t>Total A1</t>
  </si>
  <si>
    <r>
      <t>2</t>
    </r>
    <r>
      <rPr>
        <vertAlign val="superscript"/>
        <sz val="11"/>
        <color theme="1"/>
        <rFont val="Calibri"/>
        <family val="2"/>
        <scheme val="minor"/>
      </rPr>
      <t>ème</t>
    </r>
    <r>
      <rPr>
        <sz val="11"/>
        <color theme="1"/>
        <rFont val="Calibri"/>
        <family val="2"/>
        <scheme val="minor"/>
      </rPr>
      <t xml:space="preserve"> étage</t>
    </r>
  </si>
  <si>
    <t>Requis</t>
  </si>
  <si>
    <t>Réel</t>
  </si>
  <si>
    <t>AS</t>
  </si>
  <si>
    <t>IDE</t>
  </si>
  <si>
    <t>UG</t>
  </si>
  <si>
    <r>
      <t>4</t>
    </r>
    <r>
      <rPr>
        <vertAlign val="superscript"/>
        <sz val="11"/>
        <color theme="1"/>
        <rFont val="Calibri"/>
        <family val="2"/>
        <scheme val="minor"/>
      </rPr>
      <t>ème</t>
    </r>
    <r>
      <rPr>
        <sz val="11"/>
        <color theme="1"/>
        <rFont val="Calibri"/>
        <family val="2"/>
        <scheme val="minor"/>
      </rPr>
      <t xml:space="preserve"> étage SUD</t>
    </r>
  </si>
  <si>
    <r>
      <t>5</t>
    </r>
    <r>
      <rPr>
        <vertAlign val="superscript"/>
        <sz val="11"/>
        <color theme="1"/>
        <rFont val="Calibri"/>
        <family val="2"/>
        <scheme val="minor"/>
      </rPr>
      <t>ème</t>
    </r>
    <r>
      <rPr>
        <sz val="11"/>
        <color theme="1"/>
        <rFont val="Calibri"/>
        <family val="2"/>
        <scheme val="minor"/>
      </rPr>
      <t xml:space="preserve"> étage</t>
    </r>
  </si>
  <si>
    <r>
      <t>6</t>
    </r>
    <r>
      <rPr>
        <vertAlign val="superscript"/>
        <sz val="11"/>
        <color theme="1"/>
        <rFont val="Calibri"/>
        <family val="2"/>
        <scheme val="minor"/>
      </rPr>
      <t>ème</t>
    </r>
    <r>
      <rPr>
        <sz val="11"/>
        <color theme="1"/>
        <rFont val="Calibri"/>
        <family val="2"/>
        <scheme val="minor"/>
      </rPr>
      <t xml:space="preserve"> étage</t>
    </r>
  </si>
  <si>
    <t>SENART</t>
  </si>
  <si>
    <t>Total A2</t>
  </si>
  <si>
    <t>Ecart A1</t>
  </si>
  <si>
    <t>Ecart A2</t>
  </si>
  <si>
    <t>TOTAL SENART</t>
  </si>
  <si>
    <t>Ecart SENART</t>
  </si>
  <si>
    <t>JOUR</t>
  </si>
  <si>
    <t>MG</t>
  </si>
  <si>
    <t>SSR</t>
  </si>
  <si>
    <t>SP</t>
  </si>
  <si>
    <r>
      <t>3</t>
    </r>
    <r>
      <rPr>
        <vertAlign val="superscript"/>
        <sz val="11"/>
        <color theme="1"/>
        <rFont val="Calibri"/>
        <family val="2"/>
        <scheme val="minor"/>
      </rPr>
      <t xml:space="preserve">ème </t>
    </r>
    <r>
      <rPr>
        <sz val="11"/>
        <color theme="1"/>
        <rFont val="Calibri"/>
        <family val="2"/>
        <scheme val="minor"/>
      </rPr>
      <t>étage</t>
    </r>
  </si>
  <si>
    <t>SLD SENART</t>
  </si>
  <si>
    <t>SLD</t>
  </si>
  <si>
    <t>TOTAL SLD SENART</t>
  </si>
  <si>
    <t>Ecart SLD SENART</t>
  </si>
  <si>
    <t>BILAN GENERAL</t>
  </si>
  <si>
    <r>
      <t>4</t>
    </r>
    <r>
      <rPr>
        <vertAlign val="superscript"/>
        <sz val="10"/>
        <color theme="1"/>
        <rFont val="Calibri"/>
        <family val="2"/>
        <scheme val="minor"/>
      </rPr>
      <t>ème</t>
    </r>
    <r>
      <rPr>
        <sz val="10"/>
        <color theme="1"/>
        <rFont val="Calibri"/>
        <family val="2"/>
        <scheme val="minor"/>
      </rPr>
      <t xml:space="preserve"> étage NORD</t>
    </r>
  </si>
  <si>
    <t>CRPAB</t>
  </si>
  <si>
    <t>CRPP</t>
  </si>
  <si>
    <t>TOTAL nuit</t>
  </si>
  <si>
    <t>TOTAL jour*</t>
  </si>
  <si>
    <t>* avec SUPERSAC</t>
  </si>
  <si>
    <t>CDD A1</t>
  </si>
  <si>
    <t>CDD A2</t>
  </si>
  <si>
    <t>janvier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</si>
  <si>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</si>
  <si>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</si>
  <si>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</si>
  <si>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</si>
  <si>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</si>
  <si>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</si>
  <si>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</si>
  <si>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</si>
  <si>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</si>
  <si>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</si>
  <si>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</si>
  <si>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</si>
  <si>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</si>
  <si>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</si>
  <si>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</si>
  <si>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</si>
  <si>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</si>
  <si>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</si>
  <si>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</si>
  <si>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</si>
  <si>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</si>
  <si>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août</t>
  </si>
  <si>
    <t>décembre</t>
  </si>
  <si>
    <t xml:space="preserve">pour faire une liste de mois </t>
  </si>
  <si>
    <t xml:space="preserve">1)on inscrit janvier </t>
  </si>
  <si>
    <t xml:space="preserve">2) on duplique avec la croix </t>
  </si>
  <si>
    <t>ce qui evite les fautes : é pour fevrier…….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</si>
</sst>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vertAlign val="superscript"/>
      <sz val="10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lightGray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ck">
        <color auto="1"/>
      </right>
      <top/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/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 style="thick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ck">
        <color auto="1"/>
      </bottom>
      <diagonal/>
    </border>
    <border>
      <left/>
      <right style="thin">
        <color auto="1"/>
      </right>
      <top style="medium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7" fillId="3" borderId="9" xfId="0" applyFont="1" applyFill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7" xfId="0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1" xfId="0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0" fillId="0" borderId="33" xfId="0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0" fillId="1" borderId="2" xfId="0" applyFill="1" applyBorder="1" applyAlignment="1">
      <alignment horizontal="center"/>
    </xf>
    <xf numFmtId="0" fontId="5" fillId="1" borderId="2" xfId="0" applyFont="1" applyFill="1" applyBorder="1" applyAlignment="1">
      <alignment horizontal="center"/>
    </xf>
    <xf numFmtId="0" fontId="6" fillId="1" borderId="11" xfId="0" applyFont="1" applyFill="1" applyBorder="1" applyAlignment="1">
      <alignment horizontal="center"/>
    </xf>
    <xf numFmtId="0" fontId="1" fillId="1" borderId="2" xfId="0" applyFont="1" applyFill="1" applyBorder="1" applyAlignment="1">
      <alignment horizontal="center"/>
    </xf>
    <xf numFmtId="0" fontId="1" fillId="1" borderId="11" xfId="0" applyFont="1" applyFill="1" applyBorder="1" applyAlignment="1">
      <alignment horizontal="center"/>
    </xf>
    <xf numFmtId="0" fontId="0" fillId="1" borderId="11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5" fillId="4" borderId="13" xfId="0" applyFont="1" applyFill="1" applyBorder="1" applyAlignment="1">
      <alignment horizontal="center"/>
    </xf>
    <xf numFmtId="0" fontId="5" fillId="4" borderId="21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0" fillId="0" borderId="34" xfId="0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3" fillId="4" borderId="32" xfId="0" applyFont="1" applyFill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4" fillId="0" borderId="2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5" fillId="0" borderId="24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8" borderId="0" xfId="0" applyFill="1"/>
    <xf numFmtId="0" fontId="7" fillId="0" borderId="28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5" fillId="4" borderId="21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4" borderId="35" xfId="0" applyFont="1" applyFill="1" applyBorder="1" applyAlignment="1">
      <alignment horizontal="center" vertical="center"/>
    </xf>
    <xf numFmtId="0" fontId="5" fillId="4" borderId="36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7" borderId="17" xfId="0" applyFont="1" applyFill="1" applyBorder="1" applyAlignment="1">
      <alignment horizontal="center" vertical="center"/>
    </xf>
    <xf numFmtId="0" fontId="5" fillId="7" borderId="16" xfId="0" applyFont="1" applyFill="1" applyBorder="1" applyAlignment="1">
      <alignment horizontal="center" vertical="center"/>
    </xf>
    <xf numFmtId="0" fontId="12" fillId="5" borderId="24" xfId="0" applyFont="1" applyFill="1" applyBorder="1" applyAlignment="1">
      <alignment horizontal="center" vertical="center"/>
    </xf>
    <xf numFmtId="0" fontId="12" fillId="5" borderId="28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12" fillId="5" borderId="0" xfId="0" applyFont="1" applyFill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0" fillId="8" borderId="7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60"/>
  <sheetViews>
    <sheetView tabSelected="1" workbookViewId="0">
      <selection activeCell="Q10" sqref="Q10"/>
    </sheetView>
  </sheetViews>
  <sheetFormatPr baseColWidth="10" defaultRowHeight="14.5"/>
  <cols>
    <col min="1" max="1" width="7.7265625" style="1" customWidth="1"/>
    <col min="2" max="2" width="13" style="1" customWidth="1"/>
    <col min="3" max="6" width="6.453125" style="1" customWidth="1"/>
    <col min="7" max="7" width="0.7265625" style="1" customWidth="1"/>
    <col min="8" max="8" width="24.453125" customWidth="1"/>
    <col min="12" max="12" width="12.54296875" hidden="1" customWidth="1"/>
  </cols>
  <sheetData>
    <row r="1" spans="1:15" ht="27" customHeight="1" thickBot="1">
      <c r="A1" s="96" t="s">
        <v>30</v>
      </c>
      <c r="B1" s="97"/>
      <c r="C1" s="97"/>
      <c r="D1" s="97"/>
      <c r="E1" s="97"/>
      <c r="F1" s="97"/>
      <c r="G1" s="97"/>
      <c r="L1" t="s">
        <v>36</v>
      </c>
    </row>
    <row r="2" spans="1:15" ht="14.25" customHeight="1" thickBot="1">
      <c r="C2" s="89" t="s">
        <v>18</v>
      </c>
      <c r="D2" s="90"/>
      <c r="E2" s="90"/>
      <c r="F2" s="91"/>
      <c r="G2" s="39"/>
      <c r="H2" s="57" t="s">
        <v>57</v>
      </c>
      <c r="L2" t="s">
        <v>57</v>
      </c>
      <c r="O2" t="s">
        <v>60</v>
      </c>
    </row>
    <row r="3" spans="1:15" ht="14.25" customHeight="1" thickBot="1">
      <c r="C3" s="53" t="s">
        <v>7</v>
      </c>
      <c r="D3" s="54"/>
      <c r="E3" s="55" t="s">
        <v>6</v>
      </c>
      <c r="F3" s="54"/>
      <c r="G3" s="19"/>
      <c r="H3" s="49"/>
      <c r="L3" t="s">
        <v>37</v>
      </c>
      <c r="O3" t="s">
        <v>61</v>
      </c>
    </row>
    <row r="4" spans="1:15" ht="20.25" customHeight="1" thickBot="1">
      <c r="A4" s="26" t="s">
        <v>8</v>
      </c>
      <c r="B4" s="36" t="s">
        <v>12</v>
      </c>
      <c r="C4" s="3" t="s">
        <v>4</v>
      </c>
      <c r="D4" s="4" t="s">
        <v>5</v>
      </c>
      <c r="E4" s="21" t="s">
        <v>4</v>
      </c>
      <c r="F4" s="14" t="s">
        <v>5</v>
      </c>
      <c r="G4" s="20"/>
      <c r="L4" t="s">
        <v>38</v>
      </c>
      <c r="O4" t="s">
        <v>62</v>
      </c>
    </row>
    <row r="5" spans="1:15" ht="10.5" customHeight="1">
      <c r="A5" s="27"/>
      <c r="B5" s="2"/>
      <c r="C5" s="2"/>
      <c r="D5" s="5"/>
      <c r="E5" s="22"/>
      <c r="F5" s="6"/>
      <c r="G5" s="20"/>
      <c r="L5" t="s">
        <v>39</v>
      </c>
    </row>
    <row r="6" spans="1:15" ht="15" customHeight="1">
      <c r="A6" s="28">
        <v>1610</v>
      </c>
      <c r="B6" s="2" t="s">
        <v>0</v>
      </c>
      <c r="C6" s="2">
        <v>4.5</v>
      </c>
      <c r="D6" s="115">
        <f>SUMPRODUCT((Feuil1!$D$6:$O$6=$H$2)*(Feuil1!$B$7:$B$18=A6)*(Feuil1!$A$7:$A$18=C$3)*(Feuil1!$D$7:$O$18))</f>
        <v>3</v>
      </c>
      <c r="E6" s="22">
        <v>11</v>
      </c>
      <c r="F6" s="115">
        <f>SUMPRODUCT((Feuil1!$D$6:$O$6=$H$2)*(Feuil1!$B$7:$B$18=A6)*(Feuil1!$A$7:$A$18=E$3)*(Feuil1!$D$7:$O$18))</f>
        <v>3</v>
      </c>
      <c r="G6" s="20"/>
      <c r="L6" t="s">
        <v>40</v>
      </c>
      <c r="O6" t="s">
        <v>63</v>
      </c>
    </row>
    <row r="7" spans="1:15" ht="10.5" customHeight="1" thickBot="1">
      <c r="A7" s="29" t="s">
        <v>19</v>
      </c>
      <c r="B7" s="7"/>
      <c r="C7" s="7"/>
      <c r="D7" s="8"/>
      <c r="E7" s="23"/>
      <c r="F7" s="16"/>
      <c r="G7" s="20"/>
      <c r="L7" t="s">
        <v>41</v>
      </c>
    </row>
    <row r="8" spans="1:15" ht="10.5" customHeight="1">
      <c r="A8" s="28"/>
      <c r="B8" s="2"/>
      <c r="C8" s="2"/>
      <c r="D8" s="5"/>
      <c r="E8" s="22"/>
      <c r="F8" s="17"/>
      <c r="G8" s="20"/>
      <c r="L8" t="s">
        <v>58</v>
      </c>
    </row>
    <row r="9" spans="1:15" ht="15" customHeight="1">
      <c r="A9" s="28">
        <v>1510</v>
      </c>
      <c r="B9" s="2" t="s">
        <v>1</v>
      </c>
      <c r="C9" s="72">
        <v>12.05</v>
      </c>
      <c r="D9" s="115">
        <f>SUMPRODUCT((Feuil1!$D$6:$O$6=$H$2)*(Feuil1!$B$7:$B$18=A9)*(Feuil1!$A$7:$A$18=C$3)*(Feuil1!$D$7:$O$18))</f>
        <v>2</v>
      </c>
      <c r="E9" s="73">
        <v>21</v>
      </c>
      <c r="F9" s="115">
        <f>SUMPRODUCT((Feuil1!$D$6:$O$6=$H$2)*(Feuil1!$B$7:$B$18=A9)*(Feuil1!$A$7:$A$18=E$3)*(Feuil1!$D$7:$O$18))</f>
        <v>2</v>
      </c>
      <c r="G9" s="20"/>
      <c r="L9" t="s">
        <v>42</v>
      </c>
    </row>
    <row r="10" spans="1:15" ht="15" customHeight="1">
      <c r="A10" s="30" t="s">
        <v>20</v>
      </c>
      <c r="B10" s="2" t="s">
        <v>3</v>
      </c>
      <c r="C10" s="72"/>
      <c r="E10" s="73"/>
      <c r="F10" s="56"/>
      <c r="G10" s="20"/>
      <c r="L10" t="s">
        <v>43</v>
      </c>
    </row>
    <row r="11" spans="1:15" ht="10.5" customHeight="1" thickBot="1">
      <c r="A11" s="30"/>
      <c r="B11" s="2"/>
      <c r="C11" s="2"/>
      <c r="D11" s="5"/>
      <c r="E11" s="22"/>
      <c r="F11" s="6"/>
      <c r="G11" s="20"/>
      <c r="L11" t="s">
        <v>44</v>
      </c>
    </row>
    <row r="12" spans="1:15" ht="15" customHeight="1">
      <c r="A12" s="68" t="s">
        <v>2</v>
      </c>
      <c r="B12" s="69"/>
      <c r="C12" s="40">
        <f>SUM(C5:C11)</f>
        <v>16.55</v>
      </c>
      <c r="D12" s="34">
        <f>SUM(D6:D11)</f>
        <v>5</v>
      </c>
      <c r="E12" s="41">
        <f>SUM(E5:E11)</f>
        <v>32</v>
      </c>
      <c r="F12" s="35">
        <f>SUM(F6:F11)</f>
        <v>5</v>
      </c>
      <c r="G12" s="20"/>
      <c r="L12" t="s">
        <v>59</v>
      </c>
    </row>
    <row r="13" spans="1:15" ht="15" customHeight="1" thickBot="1">
      <c r="A13" s="85" t="s">
        <v>14</v>
      </c>
      <c r="B13" s="86"/>
      <c r="C13" s="78">
        <f>D12-C12</f>
        <v>-11.55</v>
      </c>
      <c r="D13" s="79"/>
      <c r="E13" s="80">
        <f>F12-E12</f>
        <v>-27</v>
      </c>
      <c r="F13" s="79"/>
      <c r="G13" s="20"/>
    </row>
    <row r="14" spans="1:15" ht="10.5" customHeight="1" thickTop="1">
      <c r="A14" s="27"/>
      <c r="B14" s="2"/>
      <c r="C14" s="2"/>
      <c r="D14" s="5"/>
      <c r="E14" s="22"/>
      <c r="F14" s="6"/>
      <c r="G14" s="20"/>
    </row>
    <row r="15" spans="1:15" ht="15" customHeight="1">
      <c r="A15" s="28">
        <v>1250</v>
      </c>
      <c r="B15" s="45" t="s">
        <v>28</v>
      </c>
      <c r="C15" s="2">
        <v>5.5</v>
      </c>
      <c r="D15" s="115">
        <f>SUMPRODUCT((Feuil1!$D$6:$O$6=$H$2)*(Feuil1!$B$7:$B$18=$A15)*(Feuil1!$A$7:$A$18=C$3)*(Feuil1!$D$7:$O$18))</f>
        <v>0</v>
      </c>
      <c r="E15" s="22">
        <v>7</v>
      </c>
      <c r="F15" s="115">
        <f>SUMPRODUCT((Feuil1!$D$6:$O$6=$H$2)*(Feuil1!$B$7:$B$18=$A15)*(Feuil1!$A$7:$A$18=E$3)*(Feuil1!$D$7:$O$18))</f>
        <v>0</v>
      </c>
      <c r="G15" s="20"/>
    </row>
    <row r="16" spans="1:15" ht="15" customHeight="1" thickBot="1">
      <c r="A16" s="31" t="s">
        <v>21</v>
      </c>
      <c r="B16" s="7"/>
      <c r="C16" s="7"/>
      <c r="D16" s="56"/>
      <c r="E16" s="23"/>
      <c r="F16" s="56"/>
      <c r="G16" s="20"/>
    </row>
    <row r="17" spans="1:7" ht="10.5" customHeight="1">
      <c r="A17" s="28"/>
      <c r="B17" s="2"/>
      <c r="C17" s="2"/>
      <c r="D17" s="5"/>
      <c r="E17" s="22"/>
      <c r="F17" s="6"/>
      <c r="G17" s="20"/>
    </row>
    <row r="18" spans="1:7" ht="15" customHeight="1">
      <c r="A18" s="28">
        <v>1100</v>
      </c>
      <c r="B18" s="2" t="s">
        <v>9</v>
      </c>
      <c r="C18" s="72">
        <v>16.5</v>
      </c>
      <c r="D18" s="115">
        <f>SUMPRODUCT((Feuil1!$D$6:$O$6=$H$2)*(Feuil1!$B$7:$B$18=$A18)*(Feuil1!$A$7:$A$18=C$3)*(Feuil1!$D$7:$O$18))</f>
        <v>0</v>
      </c>
      <c r="E18" s="73">
        <v>39</v>
      </c>
      <c r="F18" s="115">
        <f>SUMPRODUCT((Feuil1!$D$6:$O$6=$H$2)*(Feuil1!$B$7:$B$18=$A18)*(Feuil1!$A$7:$A$18=E$3)*(Feuil1!$D$7:$O$18))</f>
        <v>0</v>
      </c>
      <c r="G18" s="20"/>
    </row>
    <row r="19" spans="1:7" ht="15" customHeight="1">
      <c r="A19" s="30" t="s">
        <v>20</v>
      </c>
      <c r="B19" s="2" t="s">
        <v>10</v>
      </c>
      <c r="C19" s="72"/>
      <c r="D19" s="56"/>
      <c r="E19" s="73"/>
      <c r="F19" s="56"/>
      <c r="G19" s="20"/>
    </row>
    <row r="20" spans="1:7" ht="15" customHeight="1">
      <c r="A20" s="27"/>
      <c r="B20" s="2" t="s">
        <v>11</v>
      </c>
      <c r="C20" s="72"/>
      <c r="D20" s="56"/>
      <c r="E20" s="73"/>
      <c r="F20" s="56"/>
      <c r="G20" s="20"/>
    </row>
    <row r="21" spans="1:7" ht="10.5" customHeight="1" thickBot="1">
      <c r="A21" s="32"/>
      <c r="B21" s="7"/>
      <c r="C21" s="7"/>
      <c r="D21" s="8"/>
      <c r="E21" s="23"/>
      <c r="F21" s="18"/>
      <c r="G21" s="20"/>
    </row>
    <row r="22" spans="1:7" ht="15" customHeight="1" thickBot="1">
      <c r="A22" s="83" t="s">
        <v>13</v>
      </c>
      <c r="B22" s="84"/>
      <c r="C22" s="40">
        <f>SUM(C14:C21)</f>
        <v>22</v>
      </c>
      <c r="D22" s="34">
        <f>D15+D18</f>
        <v>0</v>
      </c>
      <c r="E22" s="41">
        <f>SUM(E14:E21)</f>
        <v>46</v>
      </c>
      <c r="F22" s="35">
        <f>F15+F18</f>
        <v>0</v>
      </c>
      <c r="G22" s="20"/>
    </row>
    <row r="23" spans="1:7" ht="15" customHeight="1" thickBot="1">
      <c r="A23" s="76" t="s">
        <v>15</v>
      </c>
      <c r="B23" s="77"/>
      <c r="C23" s="78">
        <f>D22-C22</f>
        <v>-22</v>
      </c>
      <c r="D23" s="79"/>
      <c r="E23" s="80">
        <f ca="1">F22-E22</f>
        <v>-46</v>
      </c>
      <c r="F23" s="79"/>
      <c r="G23" s="47"/>
    </row>
    <row r="24" spans="1:7" ht="10.5" customHeight="1" thickTop="1" thickBot="1">
      <c r="D24" s="12"/>
      <c r="E24" s="25"/>
      <c r="F24" s="33"/>
    </row>
    <row r="25" spans="1:7" ht="21" customHeight="1" thickBot="1">
      <c r="A25" s="81" t="s">
        <v>16</v>
      </c>
      <c r="B25" s="82"/>
      <c r="C25" s="42">
        <f t="shared" ref="C25:F25" si="0">C12+C22</f>
        <v>38.549999999999997</v>
      </c>
      <c r="D25" s="9">
        <f t="shared" si="0"/>
        <v>5</v>
      </c>
      <c r="E25" s="43">
        <f t="shared" si="0"/>
        <v>78</v>
      </c>
      <c r="F25" s="44">
        <f t="shared" si="0"/>
        <v>5</v>
      </c>
      <c r="G25" s="20"/>
    </row>
    <row r="26" spans="1:7" ht="21" customHeight="1" thickBot="1">
      <c r="A26" s="74" t="s">
        <v>17</v>
      </c>
      <c r="B26" s="75"/>
      <c r="C26" s="92">
        <f>D25-C25</f>
        <v>-33.549999999999997</v>
      </c>
      <c r="D26" s="93"/>
      <c r="E26" s="94">
        <f>F25-E25</f>
        <v>-73</v>
      </c>
      <c r="F26" s="95"/>
      <c r="G26" s="20"/>
    </row>
    <row r="27" spans="1:7" ht="21" customHeight="1" thickTop="1" thickBot="1">
      <c r="A27" s="49"/>
      <c r="B27" s="49"/>
      <c r="C27" s="87" t="s">
        <v>7</v>
      </c>
      <c r="D27" s="88"/>
      <c r="E27" s="87" t="s">
        <v>6</v>
      </c>
      <c r="F27" s="88"/>
      <c r="G27" s="33"/>
    </row>
    <row r="28" spans="1:7" ht="15" customHeight="1">
      <c r="A28" s="105" t="s">
        <v>34</v>
      </c>
      <c r="B28" s="106"/>
      <c r="C28" s="111"/>
      <c r="D28" s="112"/>
      <c r="E28" s="111"/>
      <c r="F28" s="112"/>
      <c r="G28" s="52"/>
    </row>
    <row r="29" spans="1:7" ht="15" customHeight="1" thickBot="1">
      <c r="A29" s="107" t="s">
        <v>14</v>
      </c>
      <c r="B29" s="108"/>
      <c r="C29" s="113">
        <f ca="1">C13+C28</f>
        <v>-16.55</v>
      </c>
      <c r="D29" s="114"/>
      <c r="E29" s="113">
        <f ca="1">E13+E28</f>
        <v>-32</v>
      </c>
      <c r="F29" s="114"/>
      <c r="G29" s="52"/>
    </row>
    <row r="30" spans="1:7" ht="9" customHeight="1" thickBot="1">
      <c r="A30" s="109"/>
      <c r="B30" s="110"/>
      <c r="C30" s="51"/>
      <c r="D30" s="51"/>
      <c r="E30" s="51"/>
      <c r="F30" s="51"/>
      <c r="G30" s="52"/>
    </row>
    <row r="31" spans="1:7" ht="15" customHeight="1">
      <c r="A31" s="105" t="s">
        <v>35</v>
      </c>
      <c r="B31" s="106"/>
      <c r="C31" s="111"/>
      <c r="D31" s="112"/>
      <c r="E31" s="111"/>
      <c r="F31" s="112"/>
      <c r="G31" s="52"/>
    </row>
    <row r="32" spans="1:7" ht="15" customHeight="1" thickBot="1">
      <c r="A32" s="107" t="s">
        <v>15</v>
      </c>
      <c r="B32" s="108"/>
      <c r="C32" s="113">
        <f ca="1">C23+C31</f>
        <v>-22</v>
      </c>
      <c r="D32" s="114"/>
      <c r="E32" s="113">
        <f ca="1">E23+E31</f>
        <v>-46</v>
      </c>
      <c r="F32" s="114"/>
      <c r="G32" s="52"/>
    </row>
    <row r="33" spans="1:9" ht="15" customHeight="1"/>
    <row r="34" spans="1:9" ht="17.25" customHeight="1">
      <c r="A34" s="65"/>
      <c r="B34" s="65"/>
      <c r="C34" s="66"/>
      <c r="D34" s="66"/>
    </row>
    <row r="35" spans="1:9" ht="5.25" customHeight="1">
      <c r="A35" s="67"/>
      <c r="B35" s="67"/>
      <c r="C35" s="67"/>
      <c r="D35" s="67"/>
    </row>
    <row r="36" spans="1:9" ht="19.5" customHeight="1" thickBot="1">
      <c r="C36" s="64" t="s">
        <v>32</v>
      </c>
      <c r="D36" s="64"/>
      <c r="E36" s="64" t="s">
        <v>31</v>
      </c>
      <c r="F36" s="64"/>
      <c r="G36" s="50"/>
      <c r="H36" s="46"/>
      <c r="I36" s="46"/>
    </row>
    <row r="37" spans="1:9" ht="22.5" customHeight="1" thickBot="1">
      <c r="A37" s="59" t="s">
        <v>7</v>
      </c>
      <c r="B37" s="60"/>
      <c r="C37" s="61" t="e">
        <f>D12+D22+#REF!+#REF!</f>
        <v>#REF!</v>
      </c>
      <c r="D37" s="62"/>
      <c r="E37" s="61" t="e">
        <f>#REF!+#REF!+#REF!+#REF!</f>
        <v>#REF!</v>
      </c>
      <c r="F37" s="63"/>
      <c r="G37" s="46"/>
      <c r="H37" s="46"/>
      <c r="I37" s="46"/>
    </row>
    <row r="38" spans="1:9" ht="8.25" customHeight="1" thickBot="1">
      <c r="A38" s="48"/>
      <c r="B38" s="48"/>
      <c r="C38" s="58"/>
      <c r="D38" s="58"/>
      <c r="E38" s="58"/>
      <c r="F38" s="58"/>
      <c r="G38" s="46"/>
      <c r="H38" s="49"/>
      <c r="I38" s="33"/>
    </row>
    <row r="39" spans="1:9" ht="22.5" customHeight="1" thickBot="1">
      <c r="A39" s="59" t="s">
        <v>6</v>
      </c>
      <c r="B39" s="60"/>
      <c r="C39" s="61" t="e">
        <f>F12+F22+#REF!+#REF!</f>
        <v>#REF!</v>
      </c>
      <c r="D39" s="62"/>
      <c r="E39" s="61" t="e">
        <f>#REF!+#REF!+#REF!+#REF!</f>
        <v>#REF!</v>
      </c>
      <c r="F39" s="63"/>
      <c r="G39" s="46"/>
      <c r="H39" s="46"/>
      <c r="I39" s="46"/>
    </row>
    <row r="40" spans="1:9" ht="3" customHeight="1"/>
    <row r="41" spans="1:9" ht="11.25" customHeight="1">
      <c r="C41" s="1" t="s">
        <v>33</v>
      </c>
    </row>
    <row r="44" spans="1:9" ht="28.5" customHeight="1" thickBot="1">
      <c r="A44" s="104" t="s">
        <v>29</v>
      </c>
      <c r="B44" s="104"/>
      <c r="C44" s="104"/>
      <c r="D44" s="104"/>
      <c r="E44" s="104"/>
      <c r="F44" s="104"/>
      <c r="G44" s="104"/>
    </row>
    <row r="45" spans="1:9" ht="19" thickBot="1">
      <c r="C45" s="59" t="s">
        <v>7</v>
      </c>
      <c r="D45" s="70"/>
      <c r="E45" s="71" t="s">
        <v>6</v>
      </c>
      <c r="F45" s="70"/>
    </row>
    <row r="46" spans="1:9" ht="21.75" customHeight="1" thickBot="1">
      <c r="A46" s="26" t="s">
        <v>8</v>
      </c>
      <c r="B46" s="38" t="s">
        <v>23</v>
      </c>
      <c r="C46" s="3" t="s">
        <v>4</v>
      </c>
      <c r="D46" s="4" t="s">
        <v>5</v>
      </c>
      <c r="E46" s="21" t="s">
        <v>4</v>
      </c>
      <c r="F46" s="14" t="s">
        <v>5</v>
      </c>
    </row>
    <row r="47" spans="1:9">
      <c r="A47" s="27"/>
      <c r="B47" s="2"/>
      <c r="C47" s="2"/>
      <c r="D47" s="5"/>
      <c r="E47" s="22"/>
      <c r="F47" s="6"/>
    </row>
    <row r="48" spans="1:9" ht="18.5">
      <c r="A48" s="28">
        <v>1300</v>
      </c>
      <c r="B48" s="2" t="s">
        <v>22</v>
      </c>
      <c r="C48" s="2">
        <v>4</v>
      </c>
      <c r="D48" s="11"/>
      <c r="E48" s="22">
        <v>15</v>
      </c>
      <c r="F48" s="15"/>
    </row>
    <row r="49" spans="1:7" ht="16" thickBot="1">
      <c r="A49" s="29" t="s">
        <v>24</v>
      </c>
      <c r="B49" s="7"/>
      <c r="C49" s="7"/>
      <c r="D49" s="8"/>
      <c r="E49" s="23"/>
      <c r="F49" s="16"/>
    </row>
    <row r="50" spans="1:7" ht="19" thickBot="1">
      <c r="A50" s="58" t="s">
        <v>25</v>
      </c>
      <c r="B50" s="98"/>
      <c r="C50" s="13">
        <f t="shared" ref="C50:F50" si="1">C48</f>
        <v>4</v>
      </c>
      <c r="D50" s="10">
        <f t="shared" si="1"/>
        <v>0</v>
      </c>
      <c r="E50" s="24">
        <f t="shared" si="1"/>
        <v>15</v>
      </c>
      <c r="F50" s="37">
        <f t="shared" si="1"/>
        <v>0</v>
      </c>
      <c r="G50" s="20"/>
    </row>
    <row r="51" spans="1:7" ht="19" thickBot="1">
      <c r="A51" s="99" t="s">
        <v>26</v>
      </c>
      <c r="B51" s="100"/>
      <c r="C51" s="101">
        <f>D50-C50</f>
        <v>-4</v>
      </c>
      <c r="D51" s="102"/>
      <c r="E51" s="103">
        <f>F50-E50</f>
        <v>-15</v>
      </c>
      <c r="F51" s="102"/>
      <c r="G51" s="20"/>
    </row>
    <row r="52" spans="1:7" ht="15" thickTop="1"/>
    <row r="54" spans="1:7">
      <c r="A54" s="65"/>
      <c r="B54" s="65"/>
      <c r="C54" s="66"/>
      <c r="D54" s="66"/>
    </row>
    <row r="55" spans="1:7" ht="18.5">
      <c r="A55" s="67" t="s">
        <v>27</v>
      </c>
      <c r="B55" s="67"/>
      <c r="C55" s="67"/>
      <c r="D55" s="67"/>
    </row>
    <row r="56" spans="1:7" ht="18.5">
      <c r="A56" s="67"/>
      <c r="B56" s="67"/>
      <c r="C56" s="67"/>
      <c r="D56" s="67"/>
    </row>
    <row r="57" spans="1:7" ht="15" thickBot="1">
      <c r="C57" s="64" t="s">
        <v>32</v>
      </c>
      <c r="D57" s="64"/>
      <c r="E57" s="64" t="s">
        <v>31</v>
      </c>
      <c r="F57" s="64"/>
      <c r="G57" s="50"/>
    </row>
    <row r="58" spans="1:7" ht="19" thickBot="1">
      <c r="A58" s="59" t="s">
        <v>7</v>
      </c>
      <c r="B58" s="60"/>
      <c r="C58" s="61" t="e">
        <f>D48+#REF!</f>
        <v>#REF!</v>
      </c>
      <c r="D58" s="62"/>
      <c r="E58" s="61" t="e">
        <f>#REF!+#REF!</f>
        <v>#REF!</v>
      </c>
      <c r="F58" s="63"/>
      <c r="G58" s="46"/>
    </row>
    <row r="59" spans="1:7" ht="19" thickBot="1">
      <c r="A59" s="48"/>
      <c r="B59" s="48"/>
      <c r="C59" s="58"/>
      <c r="D59" s="58"/>
      <c r="E59" s="58"/>
      <c r="F59" s="58"/>
      <c r="G59" s="46"/>
    </row>
    <row r="60" spans="1:7" ht="19" thickBot="1">
      <c r="A60" s="59" t="s">
        <v>6</v>
      </c>
      <c r="B60" s="60"/>
      <c r="C60" s="61" t="e">
        <f>F48+#REF!</f>
        <v>#REF!</v>
      </c>
      <c r="D60" s="62"/>
      <c r="E60" s="61" t="e">
        <f>#REF!+#REF!</f>
        <v>#REF!</v>
      </c>
      <c r="F60" s="63"/>
      <c r="G60" s="46"/>
    </row>
  </sheetData>
  <mergeCells count="67">
    <mergeCell ref="E32:F32"/>
    <mergeCell ref="E51:F51"/>
    <mergeCell ref="A44:G44"/>
    <mergeCell ref="C45:D45"/>
    <mergeCell ref="E45:F45"/>
    <mergeCell ref="A28:B28"/>
    <mergeCell ref="A32:B32"/>
    <mergeCell ref="A29:B29"/>
    <mergeCell ref="A30:B30"/>
    <mergeCell ref="A31:B31"/>
    <mergeCell ref="C28:D28"/>
    <mergeCell ref="E28:F28"/>
    <mergeCell ref="C29:D29"/>
    <mergeCell ref="E29:F29"/>
    <mergeCell ref="C31:D31"/>
    <mergeCell ref="E31:F31"/>
    <mergeCell ref="C32:D32"/>
    <mergeCell ref="E27:F27"/>
    <mergeCell ref="C2:F2"/>
    <mergeCell ref="C26:D26"/>
    <mergeCell ref="E26:F26"/>
    <mergeCell ref="A1:G1"/>
    <mergeCell ref="E13:F13"/>
    <mergeCell ref="C23:D23"/>
    <mergeCell ref="E23:F23"/>
    <mergeCell ref="A25:B25"/>
    <mergeCell ref="C18:C20"/>
    <mergeCell ref="E18:E20"/>
    <mergeCell ref="A22:B22"/>
    <mergeCell ref="A13:B13"/>
    <mergeCell ref="A34:B34"/>
    <mergeCell ref="C34:D34"/>
    <mergeCell ref="A26:B26"/>
    <mergeCell ref="A23:B23"/>
    <mergeCell ref="C13:D13"/>
    <mergeCell ref="C27:D27"/>
    <mergeCell ref="A12:B12"/>
    <mergeCell ref="C9:C10"/>
    <mergeCell ref="E9:E10"/>
    <mergeCell ref="E36:F36"/>
    <mergeCell ref="E37:F37"/>
    <mergeCell ref="E38:F38"/>
    <mergeCell ref="E39:F39"/>
    <mergeCell ref="C36:D36"/>
    <mergeCell ref="C38:D38"/>
    <mergeCell ref="C37:D37"/>
    <mergeCell ref="A54:B54"/>
    <mergeCell ref="C54:D54"/>
    <mergeCell ref="A55:D55"/>
    <mergeCell ref="A56:D56"/>
    <mergeCell ref="A35:D35"/>
    <mergeCell ref="A37:B37"/>
    <mergeCell ref="A39:B39"/>
    <mergeCell ref="C39:D39"/>
    <mergeCell ref="A50:B50"/>
    <mergeCell ref="A51:B51"/>
    <mergeCell ref="C51:D51"/>
    <mergeCell ref="C57:D57"/>
    <mergeCell ref="E57:F57"/>
    <mergeCell ref="A58:B58"/>
    <mergeCell ref="C58:D58"/>
    <mergeCell ref="E58:F58"/>
    <mergeCell ref="C59:D59"/>
    <mergeCell ref="E59:F59"/>
    <mergeCell ref="A60:B60"/>
    <mergeCell ref="C60:D60"/>
    <mergeCell ref="E60:F60"/>
  </mergeCells>
  <dataValidations count="1">
    <dataValidation type="list" allowBlank="1" showInputMessage="1" showErrorMessage="1" sqref="H2">
      <formula1>mois</formula1>
    </dataValidation>
  </dataValidations>
  <pageMargins left="0" right="0" top="0" bottom="0" header="0" footer="0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6:O18"/>
  <sheetViews>
    <sheetView workbookViewId="0">
      <selection activeCell="R12" sqref="R12"/>
    </sheetView>
  </sheetViews>
  <sheetFormatPr baseColWidth="10" defaultRowHeight="14.5"/>
  <cols>
    <col min="4" max="15" width="6.7265625" customWidth="1"/>
  </cols>
  <sheetData>
    <row r="6" spans="1:15">
      <c r="D6" t="s">
        <v>45</v>
      </c>
      <c r="E6" t="s">
        <v>46</v>
      </c>
      <c r="F6" t="s">
        <v>47</v>
      </c>
      <c r="G6" t="s">
        <v>48</v>
      </c>
      <c r="H6" t="s">
        <v>49</v>
      </c>
      <c r="I6" t="s">
        <v>50</v>
      </c>
      <c r="J6" t="s">
        <v>51</v>
      </c>
      <c r="K6" t="s">
        <v>52</v>
      </c>
      <c r="L6" t="s">
        <v>53</v>
      </c>
      <c r="M6" t="s">
        <v>54</v>
      </c>
      <c r="N6" t="s">
        <v>55</v>
      </c>
      <c r="O6" t="s">
        <v>56</v>
      </c>
    </row>
    <row r="7" spans="1:15">
      <c r="A7" t="s">
        <v>7</v>
      </c>
    </row>
    <row r="8" spans="1:15">
      <c r="A8" t="s">
        <v>7</v>
      </c>
      <c r="B8">
        <v>1610</v>
      </c>
      <c r="D8">
        <v>2</v>
      </c>
      <c r="E8">
        <v>3</v>
      </c>
      <c r="F8">
        <v>4</v>
      </c>
      <c r="G8">
        <v>2</v>
      </c>
      <c r="H8">
        <v>6</v>
      </c>
      <c r="I8">
        <v>5</v>
      </c>
      <c r="J8">
        <v>4</v>
      </c>
      <c r="K8">
        <v>5</v>
      </c>
      <c r="L8">
        <v>6</v>
      </c>
      <c r="M8">
        <v>4</v>
      </c>
      <c r="N8">
        <v>5</v>
      </c>
      <c r="O8">
        <v>5</v>
      </c>
    </row>
    <row r="9" spans="1:15">
      <c r="A9" t="s">
        <v>7</v>
      </c>
    </row>
    <row r="10" spans="1:15">
      <c r="A10" t="s">
        <v>7</v>
      </c>
    </row>
    <row r="11" spans="1:15">
      <c r="A11" t="s">
        <v>7</v>
      </c>
      <c r="B11">
        <v>1510</v>
      </c>
      <c r="D11">
        <v>54</v>
      </c>
      <c r="E11">
        <v>2</v>
      </c>
      <c r="F11">
        <v>1</v>
      </c>
      <c r="G11">
        <v>2</v>
      </c>
      <c r="H11">
        <v>2</v>
      </c>
      <c r="I11">
        <v>1</v>
      </c>
      <c r="J11">
        <v>2</v>
      </c>
      <c r="K11">
        <v>1</v>
      </c>
      <c r="L11">
        <v>1</v>
      </c>
      <c r="M11">
        <v>1</v>
      </c>
      <c r="N11">
        <v>2</v>
      </c>
      <c r="O11">
        <v>2</v>
      </c>
    </row>
    <row r="14" spans="1:15">
      <c r="A14" t="s">
        <v>6</v>
      </c>
    </row>
    <row r="15" spans="1:15">
      <c r="A15" t="s">
        <v>6</v>
      </c>
      <c r="B15">
        <v>1610</v>
      </c>
      <c r="D15">
        <v>2</v>
      </c>
      <c r="E15">
        <v>3</v>
      </c>
      <c r="F15">
        <v>4</v>
      </c>
      <c r="G15">
        <v>2</v>
      </c>
      <c r="H15">
        <v>6</v>
      </c>
      <c r="I15">
        <v>5</v>
      </c>
      <c r="J15">
        <v>4</v>
      </c>
      <c r="K15">
        <v>5</v>
      </c>
      <c r="L15">
        <v>6</v>
      </c>
      <c r="M15">
        <v>4</v>
      </c>
      <c r="N15">
        <v>5</v>
      </c>
      <c r="O15">
        <v>5</v>
      </c>
    </row>
    <row r="16" spans="1:15">
      <c r="A16" t="s">
        <v>6</v>
      </c>
    </row>
    <row r="17" spans="1:15">
      <c r="A17" t="s">
        <v>6</v>
      </c>
    </row>
    <row r="18" spans="1:15">
      <c r="A18" t="s">
        <v>6</v>
      </c>
      <c r="B18">
        <v>1510</v>
      </c>
      <c r="D18">
        <v>22</v>
      </c>
      <c r="E18">
        <v>2</v>
      </c>
      <c r="F18">
        <v>1</v>
      </c>
      <c r="G18">
        <v>2</v>
      </c>
      <c r="H18">
        <v>2</v>
      </c>
      <c r="I18">
        <v>1</v>
      </c>
      <c r="J18">
        <v>2</v>
      </c>
      <c r="K18">
        <v>1</v>
      </c>
      <c r="L18">
        <v>1</v>
      </c>
      <c r="M18">
        <v>1</v>
      </c>
      <c r="N18">
        <v>2</v>
      </c>
      <c r="O18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6:O17"/>
  <sheetViews>
    <sheetView workbookViewId="0">
      <selection activeCell="E22" sqref="E22"/>
    </sheetView>
  </sheetViews>
  <sheetFormatPr baseColWidth="10" defaultRowHeight="14.5"/>
  <cols>
    <col min="4" max="15" width="6.7265625" customWidth="1"/>
  </cols>
  <sheetData>
    <row r="6" spans="1:15">
      <c r="D6" t="s">
        <v>45</v>
      </c>
      <c r="E6" t="s">
        <v>46</v>
      </c>
      <c r="F6" t="s">
        <v>47</v>
      </c>
      <c r="G6" t="s">
        <v>48</v>
      </c>
      <c r="H6" t="s">
        <v>49</v>
      </c>
      <c r="I6" t="s">
        <v>50</v>
      </c>
      <c r="J6" t="s">
        <v>51</v>
      </c>
      <c r="K6" t="s">
        <v>52</v>
      </c>
      <c r="L6" t="s">
        <v>53</v>
      </c>
      <c r="M6" t="s">
        <v>54</v>
      </c>
      <c r="N6" t="s">
        <v>55</v>
      </c>
      <c r="O6" t="s">
        <v>56</v>
      </c>
    </row>
    <row r="7" spans="1:15">
      <c r="A7" t="s">
        <v>7</v>
      </c>
    </row>
    <row r="8" spans="1:15">
      <c r="C8">
        <v>1250</v>
      </c>
      <c r="D8">
        <v>2</v>
      </c>
      <c r="E8">
        <v>3</v>
      </c>
      <c r="F8">
        <v>4</v>
      </c>
      <c r="G8">
        <v>2</v>
      </c>
      <c r="H8">
        <v>6</v>
      </c>
      <c r="I8">
        <v>5</v>
      </c>
      <c r="J8">
        <v>4</v>
      </c>
      <c r="K8">
        <v>5</v>
      </c>
      <c r="L8">
        <v>6</v>
      </c>
      <c r="M8">
        <v>4</v>
      </c>
      <c r="N8">
        <v>5</v>
      </c>
      <c r="O8">
        <v>5</v>
      </c>
    </row>
    <row r="10" spans="1:15">
      <c r="C10">
        <v>1100</v>
      </c>
      <c r="D10">
        <v>1</v>
      </c>
      <c r="E10">
        <v>1</v>
      </c>
      <c r="F10">
        <v>1</v>
      </c>
      <c r="G10">
        <v>2</v>
      </c>
      <c r="H10">
        <v>3</v>
      </c>
      <c r="I10">
        <v>1</v>
      </c>
      <c r="J10">
        <v>1</v>
      </c>
      <c r="K10">
        <v>1</v>
      </c>
      <c r="L10">
        <v>1</v>
      </c>
      <c r="M10">
        <v>2</v>
      </c>
      <c r="N10">
        <v>1</v>
      </c>
      <c r="O10">
        <v>1</v>
      </c>
    </row>
    <row r="14" spans="1:15">
      <c r="A14" t="s">
        <v>6</v>
      </c>
    </row>
    <row r="15" spans="1:15">
      <c r="C15">
        <v>1250</v>
      </c>
      <c r="D15">
        <v>2</v>
      </c>
      <c r="E15">
        <v>3</v>
      </c>
      <c r="F15">
        <v>4</v>
      </c>
      <c r="G15">
        <v>2</v>
      </c>
      <c r="H15">
        <v>6</v>
      </c>
      <c r="I15">
        <v>5</v>
      </c>
      <c r="J15">
        <v>4</v>
      </c>
      <c r="K15">
        <v>5</v>
      </c>
      <c r="L15">
        <v>6</v>
      </c>
      <c r="M15">
        <v>4</v>
      </c>
      <c r="N15">
        <v>5</v>
      </c>
      <c r="O15">
        <v>5</v>
      </c>
    </row>
    <row r="17" spans="3:15">
      <c r="C17">
        <v>1100</v>
      </c>
      <c r="D17">
        <v>2</v>
      </c>
      <c r="E17">
        <v>2</v>
      </c>
      <c r="F17">
        <v>2</v>
      </c>
      <c r="G17">
        <v>1</v>
      </c>
      <c r="H17">
        <v>2</v>
      </c>
      <c r="I17">
        <v>2</v>
      </c>
      <c r="J17">
        <v>2</v>
      </c>
      <c r="K17">
        <v>2</v>
      </c>
      <c r="L17">
        <v>1</v>
      </c>
      <c r="M17">
        <v>2</v>
      </c>
      <c r="N17">
        <v>3</v>
      </c>
      <c r="O17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effectif</vt:lpstr>
      <vt:lpstr>Feuil1</vt:lpstr>
      <vt:lpstr>Feuil2</vt:lpstr>
      <vt:lpstr>mois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tulipe</cp:lastModifiedBy>
  <cp:lastPrinted>2015-02-01T17:10:07Z</cp:lastPrinted>
  <dcterms:created xsi:type="dcterms:W3CDTF">2015-01-31T13:55:22Z</dcterms:created>
  <dcterms:modified xsi:type="dcterms:W3CDTF">2015-02-08T20:33:59Z</dcterms:modified>
</cp:coreProperties>
</file>