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9540" yWindow="400" windowWidth="19420" windowHeight="11020" tabRatio="500" activeTab="1"/>
  </bookViews>
  <sheets>
    <sheet name="Feuil1" sheetId="1" r:id="rId1"/>
    <sheet name="Feuil2" sheetId="2" r:id="rId2"/>
  </sheets>
  <definedNames>
    <definedName name="bdd">Feuil1!$B$3:$I$14</definedName>
    <definedName name="liste">Feuil1!$A$3:$A$14</definedName>
    <definedName name="quoi">Feuil1!$B$1:$I$1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2"/>
  <c r="K4" i="1"/>
  <c r="K5"/>
  <c r="K6"/>
  <c r="K7"/>
  <c r="K8"/>
  <c r="K9"/>
  <c r="K10"/>
  <c r="K11"/>
  <c r="K12"/>
  <c r="K13"/>
  <c r="K14"/>
  <c r="K3"/>
  <c r="J4"/>
  <c r="J5"/>
  <c r="J6"/>
  <c r="J7"/>
  <c r="J8"/>
  <c r="J9"/>
  <c r="J10"/>
  <c r="J11"/>
  <c r="J12"/>
  <c r="J13"/>
  <c r="J14"/>
  <c r="J3"/>
  <c r="B10" i="2" l="1"/>
  <c r="B11"/>
  <c r="B12"/>
  <c r="B9"/>
  <c r="B18"/>
  <c r="B19"/>
  <c r="B20"/>
  <c r="B17"/>
</calcChain>
</file>

<file path=xl/sharedStrings.xml><?xml version="1.0" encoding="utf-8"?>
<sst xmlns="http://schemas.openxmlformats.org/spreadsheetml/2006/main" count="36" uniqueCount="25">
  <si>
    <t>Sébastien</t>
  </si>
  <si>
    <t>Sanaa</t>
  </si>
  <si>
    <t>Rayan</t>
  </si>
  <si>
    <t>Mohamed</t>
  </si>
  <si>
    <t>Jean</t>
  </si>
  <si>
    <t>René</t>
  </si>
  <si>
    <t>Agathe</t>
  </si>
  <si>
    <t>Vivianne</t>
  </si>
  <si>
    <t>Pierre</t>
  </si>
  <si>
    <t>Marc</t>
  </si>
  <si>
    <t>Paul</t>
  </si>
  <si>
    <t>Compétences de Frrançais</t>
  </si>
  <si>
    <t>Bilans</t>
  </si>
  <si>
    <t>Nom de l'enseignant : M. Jacques</t>
  </si>
  <si>
    <t>Compétences de Mathématiques</t>
  </si>
  <si>
    <t>Classe de 5ème B</t>
  </si>
  <si>
    <t>Problèmes</t>
  </si>
  <si>
    <t>Grandeurs</t>
  </si>
  <si>
    <t>Nombres</t>
  </si>
  <si>
    <t>Solides et figures</t>
  </si>
  <si>
    <t>S. Parler</t>
  </si>
  <si>
    <t>S. écouter</t>
  </si>
  <si>
    <t>S. Écrire</t>
  </si>
  <si>
    <t>S. lire</t>
  </si>
  <si>
    <t>Frédéric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</si>
</sst>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family val="2"/>
    </font>
    <font>
      <b/>
      <sz val="18"/>
      <color rgb="FFFF0000"/>
      <name val="Calibri"/>
      <family val="2"/>
      <scheme val="minor"/>
    </font>
    <font>
      <sz val="14"/>
      <color theme="1"/>
      <name val="Bradley Hand ITC TT-Bold"/>
    </font>
    <font>
      <b/>
      <sz val="14"/>
      <color theme="1"/>
      <name val="Bradley Hand ITC TT-Bold"/>
    </font>
    <font>
      <sz val="16"/>
      <color theme="1"/>
      <name val="Bradley Hand ITC TT-Bold"/>
    </font>
    <font>
      <i/>
      <sz val="14"/>
      <color theme="1"/>
      <name val="Bradley Hand ITC TT-Bold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64" fontId="0" fillId="0" borderId="2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4" fillId="2" borderId="2" xfId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2" fontId="10" fillId="0" borderId="0" xfId="0" applyNumberFormat="1" applyFont="1"/>
    <xf numFmtId="2" fontId="13" fillId="0" borderId="5" xfId="0" applyNumberFormat="1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horizontal="center"/>
    </xf>
    <xf numFmtId="164" fontId="0" fillId="0" borderId="0" xfId="0" applyNumberFormat="1"/>
    <xf numFmtId="164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Text" xfId="1"/>
  </cellStyles>
  <dxfs count="3">
    <dxf>
      <font>
        <color auto="1"/>
      </font>
      <fill>
        <patternFill patternType="solid">
          <fgColor indexed="64"/>
          <bgColor rgb="FF5ECB1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M5" sqref="M5"/>
    </sheetView>
  </sheetViews>
  <sheetFormatPr baseColWidth="10" defaultRowHeight="15.5"/>
  <cols>
    <col min="1" max="1" width="18.6640625" customWidth="1"/>
  </cols>
  <sheetData>
    <row r="1" spans="1:11" ht="31">
      <c r="A1" t="s">
        <v>12</v>
      </c>
      <c r="B1" s="9" t="s">
        <v>16</v>
      </c>
      <c r="C1" s="9" t="s">
        <v>17</v>
      </c>
      <c r="D1" s="9" t="s">
        <v>18</v>
      </c>
      <c r="E1" s="9" t="s">
        <v>19</v>
      </c>
      <c r="F1" s="9" t="s">
        <v>20</v>
      </c>
      <c r="G1" s="9" t="s">
        <v>21</v>
      </c>
      <c r="H1" s="9" t="s">
        <v>22</v>
      </c>
      <c r="I1" s="9" t="s">
        <v>23</v>
      </c>
    </row>
    <row r="2" spans="1:11" ht="28.5">
      <c r="A2" s="1"/>
      <c r="B2" s="3">
        <v>100</v>
      </c>
      <c r="C2" s="3">
        <v>100</v>
      </c>
      <c r="D2" s="3">
        <v>100</v>
      </c>
      <c r="E2" s="3">
        <v>100</v>
      </c>
      <c r="F2" s="3">
        <v>100</v>
      </c>
      <c r="G2" s="3">
        <v>100</v>
      </c>
      <c r="H2" s="3">
        <v>100</v>
      </c>
      <c r="I2" s="3">
        <v>100</v>
      </c>
    </row>
    <row r="3" spans="1:11">
      <c r="A3" s="2" t="s">
        <v>9</v>
      </c>
      <c r="B3" s="5">
        <v>54.285714285714292</v>
      </c>
      <c r="C3" s="5">
        <v>39.0625</v>
      </c>
      <c r="D3" s="5">
        <v>19.411764705882355</v>
      </c>
      <c r="E3" s="5">
        <v>49</v>
      </c>
      <c r="F3" s="5">
        <v>80</v>
      </c>
      <c r="G3" s="5">
        <v>72</v>
      </c>
      <c r="H3" s="5">
        <v>60.442260442260441</v>
      </c>
      <c r="I3" s="5">
        <v>59.428571428571431</v>
      </c>
      <c r="J3" s="17">
        <f>AVERAGE(B3:I3)</f>
        <v>54.203851357803565</v>
      </c>
      <c r="K3">
        <f>RANK(J3,J$3:J$14)</f>
        <v>8</v>
      </c>
    </row>
    <row r="4" spans="1:11">
      <c r="A4" s="2" t="s">
        <v>10</v>
      </c>
      <c r="B4" s="5">
        <v>62.857142857142861</v>
      </c>
      <c r="C4" s="5">
        <v>67.1875</v>
      </c>
      <c r="D4" s="5">
        <v>65.882352941176478</v>
      </c>
      <c r="E4" s="5">
        <v>73</v>
      </c>
      <c r="F4" s="5">
        <v>60</v>
      </c>
      <c r="G4" s="5">
        <v>68</v>
      </c>
      <c r="H4" s="5">
        <v>40</v>
      </c>
      <c r="I4" s="5">
        <v>60.285714285714285</v>
      </c>
      <c r="J4" s="17">
        <f t="shared" ref="J4:J14" si="0">AVERAGE(B4:I4)</f>
        <v>62.151588760504204</v>
      </c>
      <c r="K4">
        <f t="shared" ref="K4:K14" si="1">RANK(J4,J$3:J$14)</f>
        <v>6</v>
      </c>
    </row>
    <row r="5" spans="1:11">
      <c r="A5" s="2" t="s">
        <v>4</v>
      </c>
      <c r="B5" s="5">
        <v>64.285714285714292</v>
      </c>
      <c r="C5" s="5">
        <v>56.25</v>
      </c>
      <c r="D5" s="5">
        <v>71.764705882352942</v>
      </c>
      <c r="E5" s="5">
        <v>59</v>
      </c>
      <c r="F5" s="5">
        <v>66.666666666666671</v>
      </c>
      <c r="G5" s="5">
        <v>80</v>
      </c>
      <c r="H5" s="5">
        <v>54.791154791154788</v>
      </c>
      <c r="I5" s="5">
        <v>61.714285714285715</v>
      </c>
      <c r="J5" s="17">
        <f t="shared" si="0"/>
        <v>64.309065917521792</v>
      </c>
      <c r="K5">
        <f t="shared" si="1"/>
        <v>5</v>
      </c>
    </row>
    <row r="6" spans="1:11">
      <c r="A6" s="2" t="s">
        <v>5</v>
      </c>
      <c r="B6" s="5">
        <v>45.714285714285715</v>
      </c>
      <c r="C6" s="5">
        <v>68.75</v>
      </c>
      <c r="D6" s="5">
        <v>77.058823529411768</v>
      </c>
      <c r="E6" s="5">
        <v>59</v>
      </c>
      <c r="F6" s="5">
        <v>80</v>
      </c>
      <c r="G6" s="5">
        <v>96</v>
      </c>
      <c r="H6" s="5">
        <v>66.830466830466833</v>
      </c>
      <c r="I6" s="5">
        <v>58.285714285714285</v>
      </c>
      <c r="J6" s="17">
        <f t="shared" si="0"/>
        <v>68.954911294984825</v>
      </c>
      <c r="K6">
        <f t="shared" si="1"/>
        <v>4</v>
      </c>
    </row>
    <row r="7" spans="1:11">
      <c r="A7" s="2" t="s">
        <v>24</v>
      </c>
      <c r="B7" s="5">
        <v>0</v>
      </c>
      <c r="C7" s="5">
        <v>0</v>
      </c>
      <c r="D7" s="5">
        <v>24.705882352941178</v>
      </c>
      <c r="E7" s="5">
        <v>0</v>
      </c>
      <c r="F7" s="5">
        <v>33.333333333333336</v>
      </c>
      <c r="G7" s="5">
        <v>0</v>
      </c>
      <c r="H7" s="5">
        <v>19.41031941031941</v>
      </c>
      <c r="I7" s="5">
        <v>9.7142857142857135</v>
      </c>
      <c r="J7" s="17">
        <f t="shared" si="0"/>
        <v>10.895477601359955</v>
      </c>
      <c r="K7">
        <f t="shared" si="1"/>
        <v>12</v>
      </c>
    </row>
    <row r="8" spans="1:11">
      <c r="A8" s="2" t="s">
        <v>6</v>
      </c>
      <c r="B8" s="5">
        <v>74.285714285714292</v>
      </c>
      <c r="C8" s="5">
        <v>82.8125</v>
      </c>
      <c r="D8" s="5">
        <v>68.82352941176471</v>
      </c>
      <c r="E8" s="5">
        <v>75</v>
      </c>
      <c r="F8" s="5">
        <v>68</v>
      </c>
      <c r="G8" s="5">
        <v>92</v>
      </c>
      <c r="H8" s="5">
        <v>61.179361179361173</v>
      </c>
      <c r="I8" s="5">
        <v>75.428571428571431</v>
      </c>
      <c r="J8" s="17">
        <f t="shared" si="0"/>
        <v>74.691209538176452</v>
      </c>
      <c r="K8">
        <f t="shared" si="1"/>
        <v>3</v>
      </c>
    </row>
    <row r="9" spans="1:11">
      <c r="A9" s="2" t="s">
        <v>0</v>
      </c>
      <c r="B9" s="5">
        <v>51.428571428571431</v>
      </c>
      <c r="C9" s="5">
        <v>20.3125</v>
      </c>
      <c r="D9" s="5">
        <v>37.647058823529413</v>
      </c>
      <c r="E9" s="5">
        <v>40</v>
      </c>
      <c r="F9" s="5">
        <v>43.333333333333336</v>
      </c>
      <c r="G9" s="5">
        <v>48</v>
      </c>
      <c r="H9" s="5">
        <v>43.734643734643733</v>
      </c>
      <c r="I9" s="5">
        <v>39.428571428571431</v>
      </c>
      <c r="J9" s="17">
        <f t="shared" si="0"/>
        <v>40.485584843581172</v>
      </c>
      <c r="K9">
        <f t="shared" si="1"/>
        <v>11</v>
      </c>
    </row>
    <row r="10" spans="1:11">
      <c r="A10" s="2" t="s">
        <v>1</v>
      </c>
      <c r="B10" s="5">
        <v>47.142857142857146</v>
      </c>
      <c r="C10" s="5">
        <v>45.3125</v>
      </c>
      <c r="D10" s="5">
        <v>34.705882352941174</v>
      </c>
      <c r="E10" s="5">
        <v>71</v>
      </c>
      <c r="F10" s="5">
        <v>46.666666666666671</v>
      </c>
      <c r="G10" s="5">
        <v>68</v>
      </c>
      <c r="H10" s="5">
        <v>45.454545454545453</v>
      </c>
      <c r="I10" s="5">
        <v>47.142857142857146</v>
      </c>
      <c r="J10" s="17">
        <f t="shared" si="0"/>
        <v>50.678163594983452</v>
      </c>
      <c r="K10">
        <f t="shared" si="1"/>
        <v>10</v>
      </c>
    </row>
    <row r="11" spans="1:11">
      <c r="A11" s="2" t="s">
        <v>7</v>
      </c>
      <c r="B11" s="5">
        <v>65.714285714285722</v>
      </c>
      <c r="C11" s="5">
        <v>90.625</v>
      </c>
      <c r="D11" s="5">
        <v>77.058823529411768</v>
      </c>
      <c r="E11" s="5">
        <v>65</v>
      </c>
      <c r="F11" s="5">
        <v>90</v>
      </c>
      <c r="G11" s="5">
        <v>80</v>
      </c>
      <c r="H11" s="5">
        <v>76.658476658476658</v>
      </c>
      <c r="I11" s="5">
        <v>79.142857142857139</v>
      </c>
      <c r="J11" s="17">
        <f t="shared" si="0"/>
        <v>78.024930380628902</v>
      </c>
      <c r="K11">
        <f t="shared" si="1"/>
        <v>2</v>
      </c>
    </row>
    <row r="12" spans="1:11">
      <c r="A12" s="2" t="s">
        <v>2</v>
      </c>
      <c r="B12" s="5">
        <v>50</v>
      </c>
      <c r="C12" s="5">
        <v>54.6875</v>
      </c>
      <c r="D12" s="5">
        <v>51.764705882352942</v>
      </c>
      <c r="E12" s="5">
        <v>48</v>
      </c>
      <c r="F12" s="5">
        <v>60</v>
      </c>
      <c r="G12" s="5">
        <v>80</v>
      </c>
      <c r="H12" s="5">
        <v>62.162162162162154</v>
      </c>
      <c r="I12" s="5">
        <v>66.285714285714292</v>
      </c>
      <c r="J12" s="17">
        <f t="shared" si="0"/>
        <v>59.112510291278667</v>
      </c>
      <c r="K12">
        <f t="shared" si="1"/>
        <v>7</v>
      </c>
    </row>
    <row r="13" spans="1:11">
      <c r="A13" s="2" t="s">
        <v>3</v>
      </c>
      <c r="B13" s="5">
        <v>47.142857142857146</v>
      </c>
      <c r="C13" s="5">
        <v>42.1875</v>
      </c>
      <c r="D13" s="5">
        <v>37.647058823529413</v>
      </c>
      <c r="E13" s="5">
        <v>70</v>
      </c>
      <c r="F13" s="5">
        <v>66.666666666666671</v>
      </c>
      <c r="G13" s="5">
        <v>68</v>
      </c>
      <c r="H13" s="5">
        <v>41.769041769041763</v>
      </c>
      <c r="I13" s="5">
        <v>47.428571428571431</v>
      </c>
      <c r="J13" s="17">
        <f t="shared" si="0"/>
        <v>52.60521197883331</v>
      </c>
      <c r="K13">
        <f t="shared" si="1"/>
        <v>9</v>
      </c>
    </row>
    <row r="14" spans="1:11">
      <c r="A14" s="2" t="s">
        <v>8</v>
      </c>
      <c r="B14" s="5">
        <v>80</v>
      </c>
      <c r="C14" s="5">
        <v>84.375</v>
      </c>
      <c r="D14" s="5">
        <v>92.352941176470594</v>
      </c>
      <c r="E14" s="5">
        <v>87</v>
      </c>
      <c r="F14" s="5">
        <v>76.666666666666671</v>
      </c>
      <c r="G14" s="5">
        <v>96</v>
      </c>
      <c r="H14" s="5">
        <v>80.589680589680583</v>
      </c>
      <c r="I14" s="5">
        <v>80.285714285714292</v>
      </c>
      <c r="J14" s="17">
        <f t="shared" si="0"/>
        <v>84.658750339816521</v>
      </c>
      <c r="K14">
        <f t="shared" si="1"/>
        <v>1</v>
      </c>
    </row>
  </sheetData>
  <conditionalFormatting sqref="B3:I14">
    <cfRule type="cellIs" dxfId="2" priority="1" operator="between">
      <formula>50</formula>
      <formula>70</formula>
    </cfRule>
    <cfRule type="cellIs" dxfId="1" priority="2" operator="lessThan">
      <formula>50</formula>
    </cfRule>
    <cfRule type="cellIs" dxfId="0" priority="3" operator="greaterThan">
      <formula>70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/>
  </sheetViews>
  <sheetFormatPr baseColWidth="10" defaultRowHeight="15.5"/>
  <cols>
    <col min="1" max="1" width="35.5" customWidth="1"/>
    <col min="2" max="3" width="14.08203125" customWidth="1"/>
  </cols>
  <sheetData>
    <row r="1" spans="1:8" ht="36" customHeight="1">
      <c r="A1" s="6" t="s">
        <v>3</v>
      </c>
      <c r="B1" s="19" t="str">
        <f>IF(VLOOKUP(A1,CHOOSE({1,2},liste,Feuil1!K3:K14),2,0)=1,"premier",VLOOKUP(A1,CHOOSE({1,2},liste,Feuil1!K3:K14),2,0)&amp;" ième")</f>
        <v>9 ième</v>
      </c>
    </row>
    <row r="2" spans="1:8" ht="20">
      <c r="A2" s="8" t="s">
        <v>15</v>
      </c>
    </row>
    <row r="3" spans="1:8" ht="20">
      <c r="A3" s="8" t="s">
        <v>13</v>
      </c>
    </row>
    <row r="6" spans="1:8" ht="18">
      <c r="A6" s="7" t="s">
        <v>11</v>
      </c>
    </row>
    <row r="7" spans="1:8" ht="16" thickBot="1"/>
    <row r="8" spans="1:8" ht="18" thickBot="1">
      <c r="A8" s="4"/>
      <c r="B8" s="10" t="s">
        <v>12</v>
      </c>
      <c r="C8" s="11"/>
    </row>
    <row r="9" spans="1:8" ht="21">
      <c r="A9" s="9" t="s">
        <v>20</v>
      </c>
      <c r="B9" s="18">
        <f>INDEX(bdd,MATCH($A$1,liste,0),MATCH(A9,quoi,0))</f>
        <v>66.666666666666671</v>
      </c>
      <c r="C9" s="16">
        <v>100</v>
      </c>
      <c r="F9" s="15"/>
      <c r="H9" s="17"/>
    </row>
    <row r="10" spans="1:8" ht="21">
      <c r="A10" s="9" t="s">
        <v>21</v>
      </c>
      <c r="B10" s="18">
        <f>INDEX(bdd,MATCH($A$1,liste,0),MATCH(A10,quoi,0))</f>
        <v>68</v>
      </c>
      <c r="C10" s="16">
        <v>100</v>
      </c>
    </row>
    <row r="11" spans="1:8" ht="21">
      <c r="A11" s="9" t="s">
        <v>22</v>
      </c>
      <c r="B11" s="18">
        <f>INDEX(bdd,MATCH($A$1,liste,0),MATCH(A11,quoi,0))</f>
        <v>41.769041769041763</v>
      </c>
      <c r="C11" s="16">
        <v>100</v>
      </c>
    </row>
    <row r="12" spans="1:8" ht="21">
      <c r="A12" s="9" t="s">
        <v>23</v>
      </c>
      <c r="B12" s="18">
        <f>INDEX(bdd,MATCH($A$1,liste,0),MATCH(A12,quoi,0))</f>
        <v>47.428571428571431</v>
      </c>
      <c r="C12" s="16">
        <v>100</v>
      </c>
    </row>
    <row r="13" spans="1:8" ht="17.5">
      <c r="B13" s="12"/>
      <c r="C13" s="12"/>
    </row>
    <row r="14" spans="1:8" ht="18">
      <c r="A14" s="7" t="s">
        <v>14</v>
      </c>
      <c r="B14" s="12"/>
      <c r="C14" s="12"/>
    </row>
    <row r="15" spans="1:8" ht="18" thickBot="1">
      <c r="B15" s="12"/>
      <c r="C15" s="12"/>
    </row>
    <row r="16" spans="1:8" ht="18" thickBot="1">
      <c r="A16" s="4"/>
      <c r="B16" s="13" t="s">
        <v>12</v>
      </c>
      <c r="C16" s="14"/>
    </row>
    <row r="17" spans="1:3" ht="21">
      <c r="A17" s="9" t="s">
        <v>16</v>
      </c>
      <c r="B17" s="18">
        <f>TRUNC(INDEX(bdd,MATCH($A$1,liste,0),MATCH(A17,quoi,0)),1)</f>
        <v>47.1</v>
      </c>
      <c r="C17" s="16">
        <v>100</v>
      </c>
    </row>
    <row r="18" spans="1:3" ht="21">
      <c r="A18" s="9" t="s">
        <v>17</v>
      </c>
      <c r="B18" s="18">
        <f>TRUNC(INDEX(bdd,MATCH($A$1,liste,0),MATCH(A18,quoi,0)),1)</f>
        <v>42.1</v>
      </c>
      <c r="C18" s="16">
        <v>100</v>
      </c>
    </row>
    <row r="19" spans="1:3" ht="21">
      <c r="A19" s="9" t="s">
        <v>18</v>
      </c>
      <c r="B19" s="18">
        <f>TRUNC(INDEX(bdd,MATCH($A$1,liste,0),MATCH(A19,quoi,0)),1)</f>
        <v>37.6</v>
      </c>
      <c r="C19" s="16">
        <v>100</v>
      </c>
    </row>
    <row r="20" spans="1:3" ht="21">
      <c r="A20" s="9" t="s">
        <v>19</v>
      </c>
      <c r="B20" s="18">
        <f>TRUNC(INDEX(bdd,MATCH($A$1,liste,0),MATCH(A20,quoi,0)),1)</f>
        <v>70</v>
      </c>
      <c r="C20" s="16">
        <v>100</v>
      </c>
    </row>
  </sheetData>
  <mergeCells count="2">
    <mergeCell ref="B8:C8"/>
    <mergeCell ref="B16:C16"/>
  </mergeCells>
  <dataValidations count="1">
    <dataValidation type="list" allowBlank="1" showInputMessage="1" showErrorMessage="1" sqref="A1">
      <formula1>liste</formula1>
    </dataValidation>
  </dataValidations>
  <pageMargins left="0.75" right="0.75" top="1" bottom="1" header="0.5" footer="0.5"/>
  <pageSetup paperSize="0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bdd</vt:lpstr>
      <vt:lpstr>liste</vt:lpstr>
      <vt:lpstr>quoi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Delvaux</dc:creator>
  <cp:lastModifiedBy>tulipe</cp:lastModifiedBy>
  <dcterms:created xsi:type="dcterms:W3CDTF">2015-06-21T13:53:32Z</dcterms:created>
  <dcterms:modified xsi:type="dcterms:W3CDTF">2015-06-21T15:57:38Z</dcterms:modified>
</cp:coreProperties>
</file>