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19420" windowHeight="8340" activeTab="2"/>
  </bookViews>
  <sheets>
    <sheet name="Base de donnée" sheetId="7" r:id="rId1"/>
    <sheet name="param" sheetId="8" r:id="rId2"/>
    <sheet name="recherche" sheetId="9" r:id="rId3"/>
  </sheets>
  <definedNames>
    <definedName name="_xlnm._FilterDatabase" localSheetId="0" hidden="1">'Base de donnée'!$B$1:$B$6</definedName>
    <definedName name="bruit">OFFSET(param!$F$2,,,COUNT(param!$F:$F))</definedName>
    <definedName name="client">OFFSET(param!$E$2,,,COUNTIF(param!$E:$E,"&gt;&lt;")-1)</definedName>
    <definedName name="cola">OFFSET('Base de donnée'!$A$2,,,COUNT('Base de donnée'!$A:$A))</definedName>
    <definedName name="colb">OFFSET('Base de donnée'!$B$2,,,ROWS(cola))</definedName>
    <definedName name="colc">OFFSET('Base de donnée'!$C$2,,,ROWS(cola))</definedName>
    <definedName name="cold">OFFSET('Base de donnée'!$D$2,,,ROWS(cola))</definedName>
    <definedName name="cole">OFFSET('Base de donnée'!$E$2,,,ROWS(cola))</definedName>
    <definedName name="colf">OFFSET('Base de donnée'!$F$2,,,ROWS(cola))</definedName>
    <definedName name="colg">OFFSET('Base de donnée'!$G$2,,,ROWS(cola))</definedName>
    <definedName name="colh">OFFSET('Base de donnée'!$H$2,,,ROWS(cola))</definedName>
    <definedName name="coli">OFFSET('Base de donnée'!$I$2,,,ROWS(cola))</definedName>
    <definedName name="contraste">OFFSET(param!$G$2,,,COUNT(param!$G:$G))</definedName>
    <definedName name="marque">OFFSET(param!$B$2,,,COUNTIF(param!$B:$B,"&gt;&lt;")-1)</definedName>
    <definedName name="modele">OFFSET(param!$C$2,,,COUNTIF(param!$C:$C,"&gt;&lt;")-1)</definedName>
    <definedName name="region">OFFSET(param!$D$2,,,COUNTIF(param!$D:$D,"&gt;&lt;")-1)</definedName>
    <definedName name="result">OFFSET('Base de donnée'!$H$2:$Q$2,,,ROWS(cola))</definedName>
  </definedNames>
  <calcPr calcId="124519" fullCalcOnLoad="1"/>
</workbook>
</file>

<file path=xl/calcChain.xml><?xml version="1.0" encoding="utf-8"?>
<calcChain xmlns="http://schemas.openxmlformats.org/spreadsheetml/2006/main">
  <c r="F6" i="9"/>
  <c r="G6"/>
  <c r="H6"/>
  <c r="I6"/>
  <c r="J6"/>
  <c r="K6"/>
  <c r="L6"/>
  <c r="E6"/>
  <c r="G2" i="8" a="1"/>
  <c r="G2" s="1"/>
  <c r="F2" a="1"/>
  <c r="F2" s="1"/>
  <c r="E2" a="1"/>
  <c r="E2" s="1"/>
  <c r="D2" a="1"/>
  <c r="D2" s="1"/>
  <c r="C2" a="1"/>
  <c r="C2" s="1"/>
  <c r="B2" a="1"/>
  <c r="B2" s="1"/>
  <c r="A2" a="1"/>
  <c r="A2" s="1"/>
  <c r="G3" l="1" a="1"/>
  <c r="G3" s="1"/>
  <c r="F3" a="1"/>
  <c r="F3" s="1"/>
  <c r="E3" a="1"/>
  <c r="E3" s="1"/>
  <c r="D3" a="1"/>
  <c r="D3" s="1"/>
  <c r="C3" a="1"/>
  <c r="C3" s="1"/>
  <c r="B3" a="1"/>
  <c r="B3" s="1"/>
  <c r="A3" a="1"/>
  <c r="A3" s="1"/>
  <c r="G4" l="1" a="1"/>
  <c r="G4" s="1"/>
  <c r="F4" a="1"/>
  <c r="F4" s="1"/>
  <c r="E4" a="1"/>
  <c r="E4" s="1"/>
  <c r="D4" a="1"/>
  <c r="D4" s="1"/>
  <c r="D5" s="1" a="1"/>
  <c r="D5" s="1"/>
  <c r="C4" a="1"/>
  <c r="C4" s="1"/>
  <c r="B4" a="1"/>
  <c r="B4" s="1"/>
  <c r="B5" s="1" a="1"/>
  <c r="B5" s="1"/>
  <c r="B6" s="1" a="1"/>
  <c r="B6" s="1"/>
  <c r="A4" a="1"/>
  <c r="A4" s="1"/>
  <c r="G5" l="1" a="1"/>
  <c r="G5" s="1"/>
  <c r="G6" s="1" a="1"/>
  <c r="G6" s="1"/>
  <c r="F5" a="1"/>
  <c r="F5" s="1"/>
  <c r="E5" a="1"/>
  <c r="E5" s="1"/>
  <c r="E6" s="1" a="1"/>
  <c r="E6" s="1"/>
  <c r="D6" a="1"/>
  <c r="D6" s="1"/>
  <c r="C5" a="1"/>
  <c r="C5" s="1"/>
  <c r="B7" a="1"/>
  <c r="B7" s="1"/>
  <c r="B8" s="1" a="1"/>
  <c r="B8" s="1"/>
  <c r="A5" a="1"/>
  <c r="A5" s="1"/>
  <c r="A6" s="1" a="1"/>
  <c r="A6" s="1"/>
  <c r="A7" s="1" a="1"/>
  <c r="A7" s="1"/>
  <c r="G7" l="1" a="1"/>
  <c r="G7" s="1"/>
  <c r="G8" s="1" a="1"/>
  <c r="G8" s="1"/>
  <c r="F6" a="1"/>
  <c r="F6" s="1"/>
  <c r="F7" s="1" a="1"/>
  <c r="F7" s="1"/>
  <c r="E7" a="1"/>
  <c r="E7" s="1"/>
  <c r="E8" s="1" a="1"/>
  <c r="E8" s="1"/>
  <c r="D7" a="1"/>
  <c r="D7" s="1"/>
  <c r="D8" s="1" a="1"/>
  <c r="D8" s="1"/>
  <c r="C6" a="1"/>
  <c r="C6" s="1"/>
  <c r="C7" s="1" a="1"/>
  <c r="C7" s="1"/>
  <c r="C8" s="1" a="1"/>
  <c r="C8" s="1"/>
  <c r="B9" a="1"/>
  <c r="B9" s="1"/>
  <c r="B10" s="1" a="1"/>
  <c r="B10" s="1"/>
  <c r="A8" a="1"/>
  <c r="A8" s="1"/>
  <c r="G9" l="1" a="1"/>
  <c r="G9" s="1"/>
  <c r="F8" a="1"/>
  <c r="F8" s="1"/>
  <c r="E9" a="1"/>
  <c r="E9" s="1"/>
  <c r="D9" a="1"/>
  <c r="D9" s="1"/>
  <c r="D10" s="1" a="1"/>
  <c r="D10" s="1"/>
  <c r="C9" a="1"/>
  <c r="C9" s="1"/>
  <c r="B11" a="1"/>
  <c r="B11" s="1"/>
  <c r="B12" s="1" a="1"/>
  <c r="B12" s="1"/>
  <c r="A9" a="1"/>
  <c r="A9" s="1"/>
  <c r="A10" s="1" a="1"/>
  <c r="A10" s="1"/>
  <c r="A11" s="1" a="1"/>
  <c r="A11" s="1"/>
  <c r="A12" s="1" a="1"/>
  <c r="A12" s="1"/>
  <c r="G10" l="1" a="1"/>
  <c r="G10" s="1"/>
  <c r="F9" a="1"/>
  <c r="F9" s="1"/>
  <c r="E10" a="1"/>
  <c r="E10" s="1"/>
  <c r="D11" a="1"/>
  <c r="D11" s="1"/>
  <c r="C10" a="1"/>
  <c r="C10" s="1"/>
  <c r="B13" a="1"/>
  <c r="B13" s="1"/>
  <c r="B14" s="1" a="1"/>
  <c r="B14" s="1"/>
  <c r="B15" s="1" a="1"/>
  <c r="B15" s="1"/>
  <c r="A13" a="1"/>
  <c r="A13" s="1"/>
  <c r="G11" l="1" a="1"/>
  <c r="G11" s="1"/>
  <c r="G12" s="1" a="1"/>
  <c r="G12" s="1"/>
  <c r="G13" s="1" a="1"/>
  <c r="G13" s="1"/>
  <c r="G14" s="1" a="1"/>
  <c r="G14" s="1"/>
  <c r="G15" s="1" a="1"/>
  <c r="G15" s="1"/>
  <c r="G16" s="1" a="1"/>
  <c r="G16" s="1"/>
  <c r="G17" s="1" a="1"/>
  <c r="G17" s="1"/>
  <c r="G18" s="1" a="1"/>
  <c r="G18" s="1"/>
  <c r="G19" s="1" a="1"/>
  <c r="G19" s="1"/>
  <c r="G20" s="1" a="1"/>
  <c r="G20" s="1"/>
  <c r="G21" s="1" a="1"/>
  <c r="G21" s="1"/>
  <c r="G22" s="1" a="1"/>
  <c r="G22" s="1"/>
  <c r="G23" s="1" a="1"/>
  <c r="G23" s="1"/>
  <c r="G24" s="1" a="1"/>
  <c r="G24" s="1"/>
  <c r="F10" a="1"/>
  <c r="F10" s="1"/>
  <c r="F11" s="1" a="1"/>
  <c r="F11" s="1"/>
  <c r="F12" s="1" a="1"/>
  <c r="F12" s="1"/>
  <c r="F13" s="1" a="1"/>
  <c r="F13" s="1"/>
  <c r="F14" s="1" a="1"/>
  <c r="F14" s="1"/>
  <c r="F15" s="1" a="1"/>
  <c r="F15" s="1"/>
  <c r="F16" s="1" a="1"/>
  <c r="F16" s="1"/>
  <c r="F17" s="1" a="1"/>
  <c r="F17" s="1"/>
  <c r="F18" s="1" a="1"/>
  <c r="F18" s="1"/>
  <c r="F19" s="1" a="1"/>
  <c r="F19" s="1"/>
  <c r="F20" s="1" a="1"/>
  <c r="F20" s="1"/>
  <c r="F21" s="1" a="1"/>
  <c r="F21" s="1"/>
  <c r="F22" s="1" a="1"/>
  <c r="F22" s="1"/>
  <c r="F23" s="1" a="1"/>
  <c r="F23" s="1"/>
  <c r="F24" s="1" a="1"/>
  <c r="F24" s="1"/>
  <c r="E11" a="1"/>
  <c r="E11" s="1"/>
  <c r="D12" a="1"/>
  <c r="D12" s="1"/>
  <c r="D13" s="1" a="1"/>
  <c r="D13" s="1"/>
  <c r="D14" s="1" a="1"/>
  <c r="D14" s="1"/>
  <c r="D15" s="1" a="1"/>
  <c r="D15" s="1"/>
  <c r="D16" s="1" a="1"/>
  <c r="D16" s="1"/>
  <c r="D17" s="1" a="1"/>
  <c r="D17" s="1"/>
  <c r="D18" s="1" a="1"/>
  <c r="D18" s="1"/>
  <c r="D19" s="1" a="1"/>
  <c r="D19" s="1"/>
  <c r="D20" s="1" a="1"/>
  <c r="D20" s="1"/>
  <c r="D21" s="1" a="1"/>
  <c r="D21" s="1"/>
  <c r="D22" s="1" a="1"/>
  <c r="D22" s="1"/>
  <c r="D23" s="1" a="1"/>
  <c r="D23" s="1"/>
  <c r="D24" s="1" a="1"/>
  <c r="D24" s="1"/>
  <c r="C11" a="1"/>
  <c r="C11" s="1"/>
  <c r="B16" a="1"/>
  <c r="B16" s="1"/>
  <c r="B17" s="1" a="1"/>
  <c r="B17" s="1"/>
  <c r="B18" s="1" a="1"/>
  <c r="B18" s="1"/>
  <c r="B19" s="1" a="1"/>
  <c r="B19" s="1"/>
  <c r="B20" s="1" a="1"/>
  <c r="B20" s="1"/>
  <c r="B21" s="1" a="1"/>
  <c r="B21" s="1"/>
  <c r="B22" s="1" a="1"/>
  <c r="B22" s="1"/>
  <c r="B23" s="1" a="1"/>
  <c r="B23" s="1"/>
  <c r="A14" a="1"/>
  <c r="A14" s="1"/>
  <c r="A15" s="1" a="1"/>
  <c r="A15" s="1"/>
  <c r="A16" s="1" a="1"/>
  <c r="A16" s="1"/>
  <c r="A17" s="1" a="1"/>
  <c r="A17" s="1"/>
  <c r="A18" s="1" a="1"/>
  <c r="A18" s="1"/>
  <c r="A19" s="1" a="1"/>
  <c r="A19" s="1"/>
  <c r="A20" s="1" a="1"/>
  <c r="A20" s="1"/>
  <c r="A21" s="1" a="1"/>
  <c r="A21" s="1"/>
  <c r="A22" s="1" a="1"/>
  <c r="A22" s="1"/>
  <c r="E12" l="1" a="1"/>
  <c r="E12" s="1"/>
  <c r="E13" s="1" a="1"/>
  <c r="E13" s="1"/>
  <c r="E14" s="1" a="1"/>
  <c r="E14" s="1"/>
  <c r="E15" s="1" a="1"/>
  <c r="E15" s="1"/>
  <c r="E16" s="1" a="1"/>
  <c r="E16" s="1"/>
  <c r="E17" s="1" a="1"/>
  <c r="E17" s="1"/>
  <c r="E18" s="1" a="1"/>
  <c r="E18" s="1"/>
  <c r="E19" s="1" a="1"/>
  <c r="E19" s="1"/>
  <c r="E20" s="1" a="1"/>
  <c r="E20" s="1"/>
  <c r="E21" s="1" a="1"/>
  <c r="E21" s="1"/>
  <c r="E22" s="1" a="1"/>
  <c r="E22" s="1"/>
  <c r="E23" s="1" a="1"/>
  <c r="E23" s="1"/>
  <c r="E24" s="1" a="1"/>
  <c r="E24" s="1"/>
  <c r="C12" a="1"/>
  <c r="C12" s="1"/>
  <c r="C13" s="1" a="1"/>
  <c r="C13" s="1"/>
  <c r="C14" s="1" a="1"/>
  <c r="C14" s="1"/>
  <c r="C15" s="1" a="1"/>
  <c r="C15" s="1"/>
  <c r="C16" s="1" a="1"/>
  <c r="C16" s="1"/>
  <c r="C17" s="1" a="1"/>
  <c r="C17" s="1"/>
  <c r="C18" s="1" a="1"/>
  <c r="C18" s="1"/>
  <c r="C19" s="1" a="1"/>
  <c r="C19" s="1"/>
  <c r="C20" s="1" a="1"/>
  <c r="C20" s="1"/>
  <c r="C21" s="1" a="1"/>
  <c r="C21" s="1"/>
  <c r="C22" s="1" a="1"/>
  <c r="C22" s="1"/>
  <c r="C23" s="1" a="1"/>
  <c r="C23" s="1"/>
  <c r="C24" s="1" a="1"/>
  <c r="C24" s="1"/>
</calcChain>
</file>

<file path=xl/sharedStrings.xml><?xml version="1.0" encoding="utf-8"?>
<sst xmlns="http://schemas.openxmlformats.org/spreadsheetml/2006/main" count="96" uniqueCount="48">
  <si>
    <t>Marque</t>
  </si>
  <si>
    <t>Modèle</t>
  </si>
  <si>
    <t>Repère</t>
  </si>
  <si>
    <t>General Electric</t>
  </si>
  <si>
    <t>Siemens</t>
  </si>
  <si>
    <t>Toshiba</t>
  </si>
  <si>
    <t>Phillips</t>
  </si>
  <si>
    <t>Discovery 750HD</t>
  </si>
  <si>
    <t>Region</t>
  </si>
  <si>
    <t>Abdomen</t>
  </si>
  <si>
    <t>Morphologie</t>
  </si>
  <si>
    <t>Niveau de bruit</t>
  </si>
  <si>
    <t>Nouveau-né/4kg/ 11,8 cm</t>
  </si>
  <si>
    <t>Niveau deContraste</t>
  </si>
  <si>
    <t>1 an/ 10 kg/ 13,3 cm</t>
  </si>
  <si>
    <t>10 ans/ 33kg/20 cm</t>
  </si>
  <si>
    <t>5 ans/ 18kg/17 cm</t>
  </si>
  <si>
    <t>15 ans/ 54kg / 24 cm</t>
  </si>
  <si>
    <t>Aquilone One</t>
  </si>
  <si>
    <t>mAS</t>
  </si>
  <si>
    <t>ASIR</t>
  </si>
  <si>
    <t>Temps de rotation</t>
  </si>
  <si>
    <t>Pitch</t>
  </si>
  <si>
    <t>kV</t>
  </si>
  <si>
    <t>Epaisseur de coupe</t>
  </si>
  <si>
    <t>.5x.5</t>
  </si>
  <si>
    <t>0.5</t>
  </si>
  <si>
    <t>.6x.6</t>
  </si>
  <si>
    <t>DFOV</t>
  </si>
  <si>
    <t>Brillance 254</t>
  </si>
  <si>
    <t>Somatom 64</t>
  </si>
  <si>
    <t>Dose</t>
  </si>
  <si>
    <t>Bruit attendu</t>
  </si>
  <si>
    <t>Contraste attendu</t>
  </si>
  <si>
    <t>.6x.7</t>
  </si>
  <si>
    <t>.6x.8</t>
  </si>
  <si>
    <t>.6x.9</t>
  </si>
  <si>
    <t>.6x.10</t>
  </si>
  <si>
    <t>p</t>
  </si>
  <si>
    <t>tete</t>
  </si>
  <si>
    <t>marque</t>
  </si>
  <si>
    <t>modele</t>
  </si>
  <si>
    <t>region</t>
  </si>
  <si>
    <t>client</t>
  </si>
  <si>
    <t>bruit</t>
  </si>
  <si>
    <t>contraste</t>
  </si>
  <si>
    <t>qui</t>
  </si>
  <si>
    <t xml:space="preserve">tout est trié sans double pour les listes dans "recherche" 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</si>
</sst>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i/>
      <sz val="11"/>
      <color indexed="8"/>
      <name val="Calibri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0" borderId="0" xfId="0" applyFon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0" borderId="0" xfId="0" applyAlignment="1">
      <alignment horizontal="center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12700</xdr:colOff>
      <xdr:row>12</xdr:row>
      <xdr:rowOff>146050</xdr:rowOff>
    </xdr:from>
    <xdr:to>
      <xdr:col>10</xdr:col>
      <xdr:colOff>660400</xdr:colOff>
      <xdr:row>18</xdr:row>
      <xdr:rowOff>19050</xdr:rowOff>
    </xdr:to>
    <xdr:sp macro="" textlink="">
      <xdr:nvSpPr>
        <xdr:cNvPr id="2" name="ZoneTexte 1"/>
        <xdr:cNvSpPr txBox="1"/>
      </xdr:nvSpPr>
      <xdr:spPr>
        <a:xfrm>
          <a:off x="4641850" y="2355850"/>
          <a:ext cx="5391150" cy="977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ta bdd</a:t>
          </a:r>
          <a:r>
            <a:rPr lang="fr-FR" sz="1100" baseline="0"/>
            <a:t> n'a pas assez de possibilité ( c'est un exemple....) mais avec plus de données cela devrait  aller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X9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1" sqref="H1:O1"/>
    </sheetView>
  </sheetViews>
  <sheetFormatPr baseColWidth="10" defaultRowHeight="14.5"/>
  <cols>
    <col min="1" max="1" width="11.453125" style="1" customWidth="1"/>
    <col min="2" max="2" width="14.81640625" style="1" bestFit="1" customWidth="1"/>
    <col min="3" max="3" width="47.7265625" style="1" customWidth="1"/>
    <col min="4" max="4" width="9.7265625" style="1" customWidth="1"/>
    <col min="5" max="5" width="24" style="3" bestFit="1" customWidth="1"/>
    <col min="6" max="6" width="15.1796875" style="1" bestFit="1" customWidth="1"/>
    <col min="7" max="7" width="19.1796875" style="1" bestFit="1" customWidth="1"/>
    <col min="8" max="8" width="10.7265625" style="3" customWidth="1"/>
    <col min="9" max="10" width="11.7265625" style="1" customWidth="1"/>
    <col min="11" max="11" width="17.7265625" style="2" bestFit="1" customWidth="1"/>
    <col min="12" max="12" width="22.7265625" style="1" customWidth="1"/>
    <col min="13" max="13" width="17.7265625" style="1" customWidth="1"/>
    <col min="14" max="14" width="13.26953125" style="1" bestFit="1" customWidth="1"/>
    <col min="15" max="15" width="15.7265625" bestFit="1" customWidth="1"/>
    <col min="16" max="16" width="15.1796875" customWidth="1"/>
    <col min="17" max="17" width="17.7265625" bestFit="1" customWidth="1"/>
    <col min="18" max="18" width="16.26953125" customWidth="1"/>
    <col min="24" max="24" width="14.81640625" bestFit="1" customWidth="1"/>
  </cols>
  <sheetData>
    <row r="1" spans="1:24" s="7" customFormat="1">
      <c r="A1" s="4" t="s">
        <v>2</v>
      </c>
      <c r="B1" s="4" t="s">
        <v>0</v>
      </c>
      <c r="C1" s="4" t="s">
        <v>1</v>
      </c>
      <c r="D1" s="4" t="s">
        <v>8</v>
      </c>
      <c r="E1" s="5" t="s">
        <v>10</v>
      </c>
      <c r="F1" s="4" t="s">
        <v>11</v>
      </c>
      <c r="G1" s="4" t="s">
        <v>13</v>
      </c>
      <c r="H1" s="5" t="s">
        <v>23</v>
      </c>
      <c r="I1" s="4" t="s">
        <v>19</v>
      </c>
      <c r="J1" s="4" t="s">
        <v>20</v>
      </c>
      <c r="K1" s="6" t="s">
        <v>21</v>
      </c>
      <c r="L1" s="4" t="s">
        <v>22</v>
      </c>
      <c r="M1" s="4" t="s">
        <v>24</v>
      </c>
      <c r="N1" s="4" t="s">
        <v>28</v>
      </c>
      <c r="O1" s="4" t="s">
        <v>31</v>
      </c>
      <c r="P1" s="4" t="s">
        <v>32</v>
      </c>
      <c r="Q1" s="4" t="s">
        <v>33</v>
      </c>
      <c r="R1" s="4"/>
      <c r="X1" s="4" t="s">
        <v>0</v>
      </c>
    </row>
    <row r="2" spans="1:24">
      <c r="A2" s="1">
        <v>1</v>
      </c>
      <c r="B2" s="1" t="s">
        <v>3</v>
      </c>
      <c r="C2" s="1" t="s">
        <v>7</v>
      </c>
      <c r="D2" s="1" t="s">
        <v>9</v>
      </c>
      <c r="E2" s="3" t="s">
        <v>12</v>
      </c>
      <c r="F2" s="1">
        <v>1</v>
      </c>
      <c r="G2" s="1">
        <v>1</v>
      </c>
      <c r="H2" s="3">
        <v>80</v>
      </c>
      <c r="I2" s="1">
        <v>104</v>
      </c>
      <c r="J2" s="1">
        <v>176.4</v>
      </c>
      <c r="K2" s="2" t="s">
        <v>26</v>
      </c>
      <c r="L2" s="1">
        <v>1.375</v>
      </c>
      <c r="M2" s="1" t="s">
        <v>25</v>
      </c>
      <c r="N2" s="1">
        <v>250</v>
      </c>
      <c r="O2" s="11">
        <v>15</v>
      </c>
      <c r="P2" s="11">
        <v>12</v>
      </c>
      <c r="Q2" s="11">
        <v>1</v>
      </c>
      <c r="X2" s="1" t="s">
        <v>3</v>
      </c>
    </row>
    <row r="3" spans="1:24">
      <c r="A3" s="1">
        <v>2</v>
      </c>
      <c r="B3" s="1" t="s">
        <v>3</v>
      </c>
      <c r="C3" s="1" t="s">
        <v>7</v>
      </c>
      <c r="D3" s="1" t="s">
        <v>9</v>
      </c>
      <c r="E3" s="3" t="s">
        <v>14</v>
      </c>
      <c r="F3" s="1">
        <v>1</v>
      </c>
      <c r="G3" s="1">
        <v>1</v>
      </c>
      <c r="H3" s="3">
        <v>80</v>
      </c>
      <c r="I3" s="1">
        <v>119</v>
      </c>
      <c r="J3" s="1">
        <v>230</v>
      </c>
      <c r="K3" s="2" t="s">
        <v>26</v>
      </c>
      <c r="L3" s="1">
        <v>1.375</v>
      </c>
      <c r="M3" s="1" t="s">
        <v>27</v>
      </c>
      <c r="N3" s="1">
        <v>250</v>
      </c>
      <c r="O3" s="11">
        <v>15</v>
      </c>
      <c r="P3" s="11">
        <v>12</v>
      </c>
      <c r="Q3" s="11">
        <v>2</v>
      </c>
      <c r="X3" s="1" t="s">
        <v>4</v>
      </c>
    </row>
    <row r="4" spans="1:24">
      <c r="A4" s="1">
        <v>3</v>
      </c>
      <c r="B4" s="1" t="s">
        <v>3</v>
      </c>
      <c r="C4" s="1" t="s">
        <v>7</v>
      </c>
      <c r="D4" s="1" t="s">
        <v>9</v>
      </c>
      <c r="E4" s="3" t="s">
        <v>16</v>
      </c>
      <c r="F4" s="1">
        <v>1</v>
      </c>
      <c r="G4" s="1">
        <v>1</v>
      </c>
      <c r="H4" s="3">
        <v>100</v>
      </c>
      <c r="I4" s="1">
        <v>134</v>
      </c>
      <c r="J4" s="1">
        <v>192.5</v>
      </c>
      <c r="K4" s="2" t="s">
        <v>26</v>
      </c>
      <c r="L4" s="1">
        <v>1.375</v>
      </c>
      <c r="M4" s="1" t="s">
        <v>27</v>
      </c>
      <c r="N4" s="1">
        <v>250</v>
      </c>
      <c r="O4" s="11">
        <v>15</v>
      </c>
      <c r="P4" s="11">
        <v>12</v>
      </c>
      <c r="Q4" s="11">
        <v>6</v>
      </c>
      <c r="X4" s="1" t="s">
        <v>5</v>
      </c>
    </row>
    <row r="5" spans="1:24">
      <c r="A5" s="1">
        <v>4</v>
      </c>
      <c r="B5" s="1" t="s">
        <v>3</v>
      </c>
      <c r="C5" s="1" t="s">
        <v>7</v>
      </c>
      <c r="D5" s="1" t="s">
        <v>9</v>
      </c>
      <c r="E5" s="3" t="s">
        <v>15</v>
      </c>
      <c r="F5" s="1">
        <v>1</v>
      </c>
      <c r="G5" s="1">
        <v>1</v>
      </c>
      <c r="H5" s="3">
        <v>100</v>
      </c>
      <c r="I5" s="1">
        <v>149</v>
      </c>
      <c r="J5" s="1">
        <v>344.7</v>
      </c>
      <c r="K5" s="2" t="s">
        <v>26</v>
      </c>
      <c r="L5" s="1">
        <v>1.375</v>
      </c>
      <c r="M5" s="1" t="s">
        <v>27</v>
      </c>
      <c r="N5" s="1">
        <v>250</v>
      </c>
      <c r="O5" s="11">
        <v>15</v>
      </c>
      <c r="P5" s="11">
        <v>12</v>
      </c>
      <c r="Q5" s="11">
        <v>5</v>
      </c>
      <c r="X5" s="1" t="s">
        <v>6</v>
      </c>
    </row>
    <row r="6" spans="1:24">
      <c r="A6" s="1">
        <v>5</v>
      </c>
      <c r="B6" s="1" t="s">
        <v>3</v>
      </c>
      <c r="C6" s="1" t="s">
        <v>7</v>
      </c>
      <c r="D6" s="1" t="s">
        <v>9</v>
      </c>
      <c r="E6" s="3" t="s">
        <v>17</v>
      </c>
      <c r="F6" s="1">
        <v>1</v>
      </c>
      <c r="G6" s="1">
        <v>1</v>
      </c>
      <c r="H6" s="3">
        <v>100</v>
      </c>
      <c r="I6" s="1">
        <v>164</v>
      </c>
      <c r="J6" s="11">
        <v>344.7</v>
      </c>
      <c r="K6" s="8" t="s">
        <v>26</v>
      </c>
      <c r="L6" s="11">
        <v>1.375</v>
      </c>
      <c r="M6" s="11" t="s">
        <v>34</v>
      </c>
      <c r="N6" s="11">
        <v>250</v>
      </c>
      <c r="O6" s="11">
        <v>15</v>
      </c>
      <c r="P6" s="11">
        <v>12</v>
      </c>
      <c r="Q6" s="11">
        <v>6</v>
      </c>
      <c r="X6" s="1"/>
    </row>
    <row r="7" spans="1:24">
      <c r="A7" s="11">
        <v>6</v>
      </c>
      <c r="B7" s="1" t="s">
        <v>4</v>
      </c>
      <c r="C7" s="1" t="s">
        <v>30</v>
      </c>
      <c r="D7" s="11" t="s">
        <v>39</v>
      </c>
      <c r="E7" s="3" t="s">
        <v>12</v>
      </c>
      <c r="F7" s="1">
        <v>2</v>
      </c>
      <c r="G7" s="1">
        <v>2</v>
      </c>
      <c r="H7" s="3">
        <v>80</v>
      </c>
      <c r="I7" s="1">
        <v>179</v>
      </c>
      <c r="J7" s="11">
        <v>344.7</v>
      </c>
      <c r="K7" s="9" t="s">
        <v>26</v>
      </c>
      <c r="L7" s="11">
        <v>1.375</v>
      </c>
      <c r="M7" s="11" t="s">
        <v>35</v>
      </c>
      <c r="N7" s="11">
        <v>250</v>
      </c>
      <c r="O7" s="11">
        <v>16</v>
      </c>
      <c r="P7" s="11">
        <v>17</v>
      </c>
      <c r="Q7" s="11">
        <v>1</v>
      </c>
    </row>
    <row r="8" spans="1:24">
      <c r="A8" s="11">
        <v>7</v>
      </c>
      <c r="B8" s="1" t="s">
        <v>5</v>
      </c>
      <c r="C8" s="1" t="s">
        <v>18</v>
      </c>
      <c r="D8" s="1" t="s">
        <v>9</v>
      </c>
      <c r="E8" s="3" t="s">
        <v>15</v>
      </c>
      <c r="F8" s="1">
        <v>3</v>
      </c>
      <c r="G8" s="1">
        <v>2</v>
      </c>
      <c r="H8" s="3">
        <v>100</v>
      </c>
      <c r="I8" s="1">
        <v>194</v>
      </c>
      <c r="J8" s="11">
        <v>344.7</v>
      </c>
      <c r="K8" s="10" t="s">
        <v>26</v>
      </c>
      <c r="L8" s="11">
        <v>1.375</v>
      </c>
      <c r="M8" s="11" t="s">
        <v>36</v>
      </c>
      <c r="N8" s="11">
        <v>250</v>
      </c>
      <c r="O8" s="11">
        <v>16</v>
      </c>
      <c r="P8" s="11">
        <v>17</v>
      </c>
      <c r="Q8" s="11">
        <v>1</v>
      </c>
    </row>
    <row r="9" spans="1:24">
      <c r="A9" s="11">
        <v>8</v>
      </c>
      <c r="B9" s="1" t="s">
        <v>6</v>
      </c>
      <c r="C9" s="1" t="s">
        <v>29</v>
      </c>
      <c r="D9" s="1" t="s">
        <v>9</v>
      </c>
      <c r="E9" s="3" t="s">
        <v>17</v>
      </c>
      <c r="F9" s="1">
        <v>2</v>
      </c>
      <c r="G9" s="1">
        <v>3</v>
      </c>
      <c r="H9" s="3">
        <v>100</v>
      </c>
      <c r="I9" s="1">
        <v>209</v>
      </c>
      <c r="J9" s="11">
        <v>344.7</v>
      </c>
      <c r="K9" s="12" t="s">
        <v>26</v>
      </c>
      <c r="L9" s="11">
        <v>1.375</v>
      </c>
      <c r="M9" s="11" t="s">
        <v>37</v>
      </c>
      <c r="N9" s="11">
        <v>250</v>
      </c>
      <c r="O9" s="11">
        <v>16</v>
      </c>
      <c r="P9" s="11">
        <v>17</v>
      </c>
      <c r="Q9" s="11">
        <v>1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I16" sqref="I16"/>
    </sheetView>
  </sheetViews>
  <sheetFormatPr baseColWidth="10" defaultRowHeight="14.5"/>
  <cols>
    <col min="2" max="2" width="15.7265625" customWidth="1"/>
    <col min="5" max="5" width="22.1796875" customWidth="1"/>
  </cols>
  <sheetData>
    <row r="1" spans="1:10">
      <c r="A1" t="s">
        <v>38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G1" t="s">
        <v>45</v>
      </c>
    </row>
    <row r="2" spans="1:10">
      <c r="A2" s="13">
        <f t="array" aca="1" ref="A2" ca="1">IF(ROW($A1)&gt;SUMPRODUCT(1/COUNTIF(cola,cola)),"",INDEX(cola,MIN(IF(COUNTIF(A$1:A1,cola)=0,ROW(cola)-1))))</f>
        <v>1</v>
      </c>
      <c r="B2" s="13" t="str">
        <f t="array" aca="1" ref="B2" ca="1">IF(ROW($A1)&gt;SUMPRODUCT(1/COUNTIF(colb,colb)),"",INDEX(colb,MIN(IF(COUNTIF(B$1:B1,colb)=0,ROW(cola)-1))))</f>
        <v>General Electric</v>
      </c>
      <c r="C2" s="13" t="str">
        <f t="array" aca="1" ref="C2" ca="1">IF(ROW($A1)&gt;SUMPRODUCT(1/COUNTIF(colc,colc)),"",INDEX(colc,MIN(IF(COUNTIF(C$1:C1,colc)=0,ROW(cola)-1))))</f>
        <v>Discovery 750HD</v>
      </c>
      <c r="D2" s="13" t="str">
        <f t="array" aca="1" ref="D2" ca="1">IF(ROW($A1)&gt;SUMPRODUCT(1/COUNTIF(cold,cold)),"",INDEX(cold,MIN(IF(COUNTIF(D$1:D1,cold)=0,ROW(cola)-1))))</f>
        <v>Abdomen</v>
      </c>
      <c r="E2" s="13" t="str">
        <f t="array" aca="1" ref="E2" ca="1">IF(ROW($A1)&gt;SUMPRODUCT(1/COUNTIF(cole,cole)),"",INDEX(cole,MIN(IF(COUNTIF(E$1:E1,cole)=0,ROW(cola)-1))))</f>
        <v>Nouveau-né/4kg/ 11,8 cm</v>
      </c>
      <c r="F2" s="13">
        <f t="array" aca="1" ref="F2" ca="1">IF(ROW($A1)&gt;SUMPRODUCT(1/COUNTIF(colf,colf)),"",INDEX(colf,MIN(IF(COUNTIF(F$1:F1,colf)=0,ROW(cola)-1))))</f>
        <v>1</v>
      </c>
      <c r="G2" s="13">
        <f t="array" aca="1" ref="G2" ca="1">IF(ROW($A1)&gt;SUMPRODUCT(1/COUNTIF(colg,colg)),"",INDEX(colg,MIN(IF(COUNTIF(G$1:G1,colg)=0,ROW(cola)-1))))</f>
        <v>1</v>
      </c>
    </row>
    <row r="3" spans="1:10">
      <c r="A3" s="13">
        <f t="array" aca="1" ref="A3" ca="1">IF(ROW($A2)&gt;SUMPRODUCT(1/COUNTIF(cola,cola)),"",INDEX(cola,MIN(IF(COUNTIF(A$1:A2,cola)=0,ROW(cola)-1))))</f>
        <v>2</v>
      </c>
      <c r="B3" s="13" t="str">
        <f t="array" aca="1" ref="B3" ca="1">IF(ROW($A2)&gt;SUMPRODUCT(1/COUNTIF(colb,colb)),"",INDEX(colb,MIN(IF(COUNTIF(B$1:B2,colb)=0,ROW(cola)-1))))</f>
        <v>Siemens</v>
      </c>
      <c r="C3" s="13" t="str">
        <f t="array" aca="1" ref="C3" ca="1">IF(ROW($A2)&gt;SUMPRODUCT(1/COUNTIF(colc,colc)),"",INDEX(colc,MIN(IF(COUNTIF(C$1:C2,colc)=0,ROW(cola)-1))))</f>
        <v>Somatom 64</v>
      </c>
      <c r="D3" s="13" t="str">
        <f t="array" aca="1" ref="D3" ca="1">IF(ROW($A2)&gt;SUMPRODUCT(1/COUNTIF(cold,cold)),"",INDEX(cold,MIN(IF(COUNTIF(D$1:D2,cold)=0,ROW(cola)-1))))</f>
        <v>tete</v>
      </c>
      <c r="E3" s="13" t="str">
        <f t="array" aca="1" ref="E3" ca="1">IF(ROW($A2)&gt;SUMPRODUCT(1/COUNTIF(cole,cole)),"",INDEX(cole,MIN(IF(COUNTIF(E$1:E2,cole)=0,ROW(cola)-1))))</f>
        <v>1 an/ 10 kg/ 13,3 cm</v>
      </c>
      <c r="F3" s="13">
        <f t="array" aca="1" ref="F3" ca="1">IF(ROW($A2)&gt;SUMPRODUCT(1/COUNTIF(colf,colf)),"",INDEX(colf,MIN(IF(COUNTIF(F$1:F2,colf)=0,ROW(cola)-1))))</f>
        <v>2</v>
      </c>
      <c r="G3" s="13">
        <f t="array" aca="1" ref="G3" ca="1">IF(ROW($A2)&gt;SUMPRODUCT(1/COUNTIF(colg,colg)),"",INDEX(colg,MIN(IF(COUNTIF(G$1:G2,colg)=0,ROW(cola)-1))))</f>
        <v>2</v>
      </c>
    </row>
    <row r="4" spans="1:10">
      <c r="A4" s="13">
        <f t="array" aca="1" ref="A4" ca="1">IF(ROW($A3)&gt;SUMPRODUCT(1/COUNTIF(cola,cola)),"",INDEX(cola,MIN(IF(COUNTIF(A$1:A3,cola)=0,ROW(cola)-1))))</f>
        <v>3</v>
      </c>
      <c r="B4" s="13" t="str">
        <f t="array" aca="1" ref="B4" ca="1">IF(ROW($A3)&gt;SUMPRODUCT(1/COUNTIF(colb,colb)),"",INDEX(colb,MIN(IF(COUNTIF(B$1:B3,colb)=0,ROW(cola)-1))))</f>
        <v>Toshiba</v>
      </c>
      <c r="C4" s="13" t="str">
        <f t="array" aca="1" ref="C4" ca="1">IF(ROW($A3)&gt;SUMPRODUCT(1/COUNTIF(colc,colc)),"",INDEX(colc,MIN(IF(COUNTIF(C$1:C3,colc)=0,ROW(cola)-1))))</f>
        <v>Aquilone One</v>
      </c>
      <c r="D4" s="13" t="str">
        <f t="array" aca="1" ref="D4" ca="1">IF(ROW($A3)&gt;SUMPRODUCT(1/COUNTIF(cold,cold)),"",INDEX(cold,MIN(IF(COUNTIF(D$1:D3,cold)=0,ROW(cola)-1))))</f>
        <v/>
      </c>
      <c r="E4" s="13" t="str">
        <f t="array" aca="1" ref="E4" ca="1">IF(ROW($A3)&gt;SUMPRODUCT(1/COUNTIF(cole,cole)),"",INDEX(cole,MIN(IF(COUNTIF(E$1:E3,cole)=0,ROW(cola)-1))))</f>
        <v>5 ans/ 18kg/17 cm</v>
      </c>
      <c r="F4" s="13">
        <f t="array" aca="1" ref="F4" ca="1">IF(ROW($A3)&gt;SUMPRODUCT(1/COUNTIF(colf,colf)),"",INDEX(colf,MIN(IF(COUNTIF(F$1:F3,colf)=0,ROW(cola)-1))))</f>
        <v>3</v>
      </c>
      <c r="G4" s="13">
        <f t="array" aca="1" ref="G4" ca="1">IF(ROW($A3)&gt;SUMPRODUCT(1/COUNTIF(colg,colg)),"",INDEX(colg,MIN(IF(COUNTIF(G$1:G3,colg)=0,ROW(cola)-1))))</f>
        <v>3</v>
      </c>
    </row>
    <row r="5" spans="1:10">
      <c r="A5" s="13">
        <f t="array" aca="1" ref="A5" ca="1">IF(ROW($A4)&gt;SUMPRODUCT(1/COUNTIF(cola,cola)),"",INDEX(cola,MIN(IF(COUNTIF(A$1:A4,cola)=0,ROW(cola)-1))))</f>
        <v>4</v>
      </c>
      <c r="B5" s="13" t="str">
        <f t="array" aca="1" ref="B5" ca="1">IF(ROW($A4)&gt;SUMPRODUCT(1/COUNTIF(colb,colb)),"",INDEX(colb,MIN(IF(COUNTIF(B$1:B4,colb)=0,ROW(cola)-1))))</f>
        <v>Phillips</v>
      </c>
      <c r="C5" s="13" t="str">
        <f t="array" aca="1" ref="C5" ca="1">IF(ROW($A4)&gt;SUMPRODUCT(1/COUNTIF(colc,colc)),"",INDEX(colc,MIN(IF(COUNTIF(C$1:C4,colc)=0,ROW(cola)-1))))</f>
        <v>Brillance 254</v>
      </c>
      <c r="D5" s="13" t="str">
        <f t="array" aca="1" ref="D5" ca="1">IF(ROW($A4)&gt;SUMPRODUCT(1/COUNTIF(cold,cold)),"",INDEX(cold,MIN(IF(COUNTIF(D$1:D4,cold)=0,ROW(cola)-1))))</f>
        <v/>
      </c>
      <c r="E5" s="13" t="str">
        <f t="array" aca="1" ref="E5" ca="1">IF(ROW($A4)&gt;SUMPRODUCT(1/COUNTIF(cole,cole)),"",INDEX(cole,MIN(IF(COUNTIF(E$1:E4,cole)=0,ROW(cola)-1))))</f>
        <v>10 ans/ 33kg/20 cm</v>
      </c>
      <c r="F5" s="13" t="str">
        <f t="array" aca="1" ref="F5" ca="1">IF(ROW($A4)&gt;SUMPRODUCT(1/COUNTIF(colf,colf)),"",INDEX(colf,MIN(IF(COUNTIF(F$1:F4,colf)=0,ROW(cola)-1))))</f>
        <v/>
      </c>
      <c r="G5" s="13" t="str">
        <f t="array" aca="1" ref="G5" ca="1">IF(ROW($A4)&gt;SUMPRODUCT(1/COUNTIF(colg,colg)),"",INDEX(colg,MIN(IF(COUNTIF(G$1:G4,colg)=0,ROW(cola)-1))))</f>
        <v/>
      </c>
      <c r="J5" t="s">
        <v>47</v>
      </c>
    </row>
    <row r="6" spans="1:10">
      <c r="A6" s="13">
        <f t="array" aca="1" ref="A6" ca="1">IF(ROW($A5)&gt;SUMPRODUCT(1/COUNTIF(cola,cola)),"",INDEX(cola,MIN(IF(COUNTIF(A$1:A5,cola)=0,ROW(cola)-1))))</f>
        <v>5</v>
      </c>
      <c r="B6" s="13" t="str">
        <f t="array" aca="1" ref="B6" ca="1">IF(ROW($A5)&gt;SUMPRODUCT(1/COUNTIF(colb,colb)),"",INDEX(colb,MIN(IF(COUNTIF(B$1:B5,colb)=0,ROW(cola)-1))))</f>
        <v/>
      </c>
      <c r="C6" s="13" t="str">
        <f t="array" aca="1" ref="C6" ca="1">IF(ROW($A5)&gt;SUMPRODUCT(1/COUNTIF(colc,colc)),"",INDEX(colc,MIN(IF(COUNTIF(C$1:C5,colc)=0,ROW(cola)-1))))</f>
        <v/>
      </c>
      <c r="D6" s="13" t="str">
        <f t="array" aca="1" ref="D6" ca="1">IF(ROW($A5)&gt;SUMPRODUCT(1/COUNTIF(cold,cold)),"",INDEX(cold,MIN(IF(COUNTIF(D$1:D5,cold)=0,ROW(cola)-1))))</f>
        <v/>
      </c>
      <c r="E6" s="13" t="str">
        <f t="array" aca="1" ref="E6" ca="1">IF(ROW($A5)&gt;SUMPRODUCT(1/COUNTIF(cole,cole)),"",INDEX(cole,MIN(IF(COUNTIF(E$1:E5,cole)=0,ROW(cola)-1))))</f>
        <v>15 ans/ 54kg / 24 cm</v>
      </c>
      <c r="F6" s="13" t="str">
        <f t="array" aca="1" ref="F6" ca="1">IF(ROW($A5)&gt;SUMPRODUCT(1/COUNTIF(colf,colf)),"",INDEX(colf,MIN(IF(COUNTIF(F$1:F5,colf)=0,ROW(cola)-1))))</f>
        <v/>
      </c>
      <c r="G6" s="13" t="str">
        <f t="array" aca="1" ref="G6" ca="1">IF(ROW($A5)&gt;SUMPRODUCT(1/COUNTIF(colg,colg)),"",INDEX(colg,MIN(IF(COUNTIF(G$1:G5,colg)=0,ROW(cola)-1))))</f>
        <v/>
      </c>
    </row>
    <row r="7" spans="1:10">
      <c r="A7" s="13">
        <f t="array" aca="1" ref="A7" ca="1">IF(ROW($A6)&gt;SUMPRODUCT(1/COUNTIF(cola,cola)),"",INDEX(cola,MIN(IF(COUNTIF(A$1:A6,cola)=0,ROW(cola)-1))))</f>
        <v>6</v>
      </c>
      <c r="B7" s="13" t="str">
        <f t="array" aca="1" ref="B7" ca="1">IF(ROW($A6)&gt;SUMPRODUCT(1/COUNTIF(colb,colb)),"",INDEX(colb,MIN(IF(COUNTIF(B$1:B6,colb)=0,ROW(cola)-1))))</f>
        <v/>
      </c>
      <c r="C7" s="13" t="str">
        <f t="array" aca="1" ref="C7" ca="1">IF(ROW($A6)&gt;SUMPRODUCT(1/COUNTIF(colc,colc)),"",INDEX(colc,MIN(IF(COUNTIF(C$1:C6,colc)=0,ROW(cola)-1))))</f>
        <v/>
      </c>
      <c r="D7" s="13" t="str">
        <f t="array" aca="1" ref="D7" ca="1">IF(ROW($A6)&gt;SUMPRODUCT(1/COUNTIF(cold,cold)),"",INDEX(cold,MIN(IF(COUNTIF(D$1:D6,cold)=0,ROW(cola)-1))))</f>
        <v/>
      </c>
      <c r="E7" s="13" t="str">
        <f t="array" aca="1" ref="E7" ca="1">IF(ROW($A6)&gt;SUMPRODUCT(1/COUNTIF(cole,cole)),"",INDEX(cole,MIN(IF(COUNTIF(E$1:E6,cole)=0,ROW(cola)-1))))</f>
        <v/>
      </c>
      <c r="F7" s="13" t="str">
        <f t="array" aca="1" ref="F7" ca="1">IF(ROW($A6)&gt;SUMPRODUCT(1/COUNTIF(colf,colf)),"",INDEX(colf,MIN(IF(COUNTIF(F$1:F6,colf)=0,ROW(cola)-1))))</f>
        <v/>
      </c>
      <c r="G7" s="13" t="str">
        <f t="array" aca="1" ref="G7" ca="1">IF(ROW($A6)&gt;SUMPRODUCT(1/COUNTIF(colg,colg)),"",INDEX(colg,MIN(IF(COUNTIF(G$1:G6,colg)=0,ROW(cola)-1))))</f>
        <v/>
      </c>
    </row>
    <row r="8" spans="1:10">
      <c r="A8" s="13">
        <f t="array" aca="1" ref="A8" ca="1">IF(ROW($A7)&gt;SUMPRODUCT(1/COUNTIF(cola,cola)),"",INDEX(cola,MIN(IF(COUNTIF(A$1:A7,cola)=0,ROW(cola)-1))))</f>
        <v>7</v>
      </c>
      <c r="B8" s="13" t="str">
        <f t="array" aca="1" ref="B8" ca="1">IF(ROW($A7)&gt;SUMPRODUCT(1/COUNTIF(colb,colb)),"",INDEX(colb,MIN(IF(COUNTIF(B$1:B7,colb)=0,ROW(cola)-1))))</f>
        <v/>
      </c>
      <c r="C8" s="13" t="str">
        <f t="array" aca="1" ref="C8" ca="1">IF(ROW($A7)&gt;SUMPRODUCT(1/COUNTIF(colc,colc)),"",INDEX(colc,MIN(IF(COUNTIF(C$1:C7,colc)=0,ROW(cola)-1))))</f>
        <v/>
      </c>
      <c r="D8" s="13" t="str">
        <f t="array" aca="1" ref="D8" ca="1">IF(ROW($A7)&gt;SUMPRODUCT(1/COUNTIF(cold,cold)),"",INDEX(cold,MIN(IF(COUNTIF(D$1:D7,cold)=0,ROW(cola)-1))))</f>
        <v/>
      </c>
      <c r="E8" s="13" t="str">
        <f t="array" aca="1" ref="E8" ca="1">IF(ROW($A7)&gt;SUMPRODUCT(1/COUNTIF(cole,cole)),"",INDEX(cole,MIN(IF(COUNTIF(E$1:E7,cole)=0,ROW(cola)-1))))</f>
        <v/>
      </c>
      <c r="F8" s="13" t="str">
        <f t="array" aca="1" ref="F8" ca="1">IF(ROW($A7)&gt;SUMPRODUCT(1/COUNTIF(colf,colf)),"",INDEX(colf,MIN(IF(COUNTIF(F$1:F7,colf)=0,ROW(cola)-1))))</f>
        <v/>
      </c>
      <c r="G8" s="13" t="str">
        <f t="array" aca="1" ref="G8" ca="1">IF(ROW($A7)&gt;SUMPRODUCT(1/COUNTIF(colg,colg)),"",INDEX(colg,MIN(IF(COUNTIF(G$1:G7,colg)=0,ROW(cola)-1))))</f>
        <v/>
      </c>
    </row>
    <row r="9" spans="1:10">
      <c r="A9" s="13">
        <f t="array" aca="1" ref="A9" ca="1">IF(ROW($A8)&gt;SUMPRODUCT(1/COUNTIF(cola,cola)),"",INDEX(cola,MIN(IF(COUNTIF(A$1:A8,cola)=0,ROW(cola)-1))))</f>
        <v>8</v>
      </c>
      <c r="B9" s="13" t="str">
        <f t="array" aca="1" ref="B9" ca="1">IF(ROW($A8)&gt;SUMPRODUCT(1/COUNTIF(colb,colb)),"",INDEX(colb,MIN(IF(COUNTIF(B$1:B8,colb)=0,ROW(cola)-1))))</f>
        <v/>
      </c>
      <c r="C9" s="13" t="str">
        <f t="array" aca="1" ref="C9" ca="1">IF(ROW($A8)&gt;SUMPRODUCT(1/COUNTIF(colc,colc)),"",INDEX(colc,MIN(IF(COUNTIF(C$1:C8,colc)=0,ROW(cola)-1))))</f>
        <v/>
      </c>
      <c r="D9" s="13" t="str">
        <f t="array" aca="1" ref="D9" ca="1">IF(ROW($A8)&gt;SUMPRODUCT(1/COUNTIF(cold,cold)),"",INDEX(cold,MIN(IF(COUNTIF(D$1:D8,cold)=0,ROW(cola)-1))))</f>
        <v/>
      </c>
      <c r="E9" s="13" t="str">
        <f t="array" aca="1" ref="E9" ca="1">IF(ROW($A8)&gt;SUMPRODUCT(1/COUNTIF(cole,cole)),"",INDEX(cole,MIN(IF(COUNTIF(E$1:E8,cole)=0,ROW(cola)-1))))</f>
        <v/>
      </c>
      <c r="F9" s="13" t="str">
        <f t="array" aca="1" ref="F9" ca="1">IF(ROW($A8)&gt;SUMPRODUCT(1/COUNTIF(colf,colf)),"",INDEX(colf,MIN(IF(COUNTIF(F$1:F8,colf)=0,ROW(cola)-1))))</f>
        <v/>
      </c>
      <c r="G9" s="13" t="str">
        <f t="array" aca="1" ref="G9" ca="1">IF(ROW($A8)&gt;SUMPRODUCT(1/COUNTIF(colg,colg)),"",INDEX(colg,MIN(IF(COUNTIF(G$1:G8,colg)=0,ROW(cola)-1))))</f>
        <v/>
      </c>
    </row>
    <row r="10" spans="1:10">
      <c r="A10" s="13" t="str">
        <f t="array" aca="1" ref="A10" ca="1">IF(ROW($A9)&gt;SUMPRODUCT(1/COUNTIF(cola,cola)),"",INDEX(cola,MIN(IF(COUNTIF(A$1:A9,cola)=0,ROW(cola)-1))))</f>
        <v/>
      </c>
      <c r="B10" s="13" t="str">
        <f t="array" aca="1" ref="B10" ca="1">IF(ROW($A9)&gt;SUMPRODUCT(1/COUNTIF(colb,colb)),"",INDEX(colb,MIN(IF(COUNTIF(B$1:B9,colb)=0,ROW(cola)-1))))</f>
        <v/>
      </c>
      <c r="C10" s="13" t="str">
        <f t="array" aca="1" ref="C10" ca="1">IF(ROW($A9)&gt;SUMPRODUCT(1/COUNTIF(colc,colc)),"",INDEX(colc,MIN(IF(COUNTIF(C$1:C9,colc)=0,ROW(cola)-1))))</f>
        <v/>
      </c>
      <c r="D10" s="13" t="str">
        <f t="array" aca="1" ref="D10" ca="1">IF(ROW($A9)&gt;SUMPRODUCT(1/COUNTIF(cold,cold)),"",INDEX(cold,MIN(IF(COUNTIF(D$1:D9,cold)=0,ROW(cola)-1))))</f>
        <v/>
      </c>
      <c r="E10" s="13" t="str">
        <f t="array" aca="1" ref="E10" ca="1">IF(ROW($A9)&gt;SUMPRODUCT(1/COUNTIF(cole,cole)),"",INDEX(cole,MIN(IF(COUNTIF(E$1:E9,cole)=0,ROW(cola)-1))))</f>
        <v/>
      </c>
      <c r="F10" s="13" t="str">
        <f t="array" aca="1" ref="F10" ca="1">IF(ROW($A9)&gt;SUMPRODUCT(1/COUNTIF(colf,colf)),"",INDEX(colf,MIN(IF(COUNTIF(F$1:F9,colf)=0,ROW(cola)-1))))</f>
        <v/>
      </c>
      <c r="G10" s="13" t="str">
        <f t="array" aca="1" ref="G10" ca="1">IF(ROW($A9)&gt;SUMPRODUCT(1/COUNTIF(colg,colg)),"",INDEX(colg,MIN(IF(COUNTIF(G$1:G9,colg)=0,ROW(cola)-1))))</f>
        <v/>
      </c>
    </row>
    <row r="11" spans="1:10">
      <c r="A11" s="13" t="str">
        <f t="array" aca="1" ref="A11" ca="1">IF(ROW($A10)&gt;SUMPRODUCT(1/COUNTIF(cola,cola)),"",INDEX(cola,MIN(IF(COUNTIF(A$1:A10,cola)=0,ROW(cola)-1))))</f>
        <v/>
      </c>
      <c r="B11" s="13" t="str">
        <f t="array" aca="1" ref="B11" ca="1">IF(ROW($A10)&gt;SUMPRODUCT(1/COUNTIF(colb,colb)),"",INDEX(colb,MIN(IF(COUNTIF(B$1:B10,colb)=0,ROW(cola)-1))))</f>
        <v/>
      </c>
      <c r="C11" s="13" t="str">
        <f t="array" aca="1" ref="C11" ca="1">IF(ROW($A10)&gt;SUMPRODUCT(1/COUNTIF(colc,colc)),"",INDEX(colc,MIN(IF(COUNTIF(C$1:C10,colc)=0,ROW(cola)-1))))</f>
        <v/>
      </c>
      <c r="D11" s="13" t="str">
        <f t="array" aca="1" ref="D11" ca="1">IF(ROW($A10)&gt;SUMPRODUCT(1/COUNTIF(cold,cold)),"",INDEX(cold,MIN(IF(COUNTIF(D$1:D10,cold)=0,ROW(cola)-1))))</f>
        <v/>
      </c>
      <c r="E11" s="13" t="str">
        <f t="array" aca="1" ref="E11" ca="1">IF(ROW($A10)&gt;SUMPRODUCT(1/COUNTIF(cole,cole)),"",INDEX(cole,MIN(IF(COUNTIF(E$1:E10,cole)=0,ROW(cola)-1))))</f>
        <v/>
      </c>
      <c r="F11" s="13" t="str">
        <f t="array" aca="1" ref="F11" ca="1">IF(ROW($A10)&gt;SUMPRODUCT(1/COUNTIF(colf,colf)),"",INDEX(colf,MIN(IF(COUNTIF(F$1:F10,colf)=0,ROW(cola)-1))))</f>
        <v/>
      </c>
      <c r="G11" s="13" t="str">
        <f t="array" aca="1" ref="G11" ca="1">IF(ROW($A10)&gt;SUMPRODUCT(1/COUNTIF(colg,colg)),"",INDEX(colg,MIN(IF(COUNTIF(G$1:G10,colg)=0,ROW(cola)-1))))</f>
        <v/>
      </c>
    </row>
    <row r="12" spans="1:10">
      <c r="A12" s="13" t="str">
        <f t="array" aca="1" ref="A12" ca="1">IF(ROW($A11)&gt;SUMPRODUCT(1/COUNTIF(cola,cola)),"",INDEX(cola,MIN(IF(COUNTIF(A$1:A11,cola)=0,ROW(cola)-1))))</f>
        <v/>
      </c>
      <c r="B12" s="13" t="str">
        <f t="array" aca="1" ref="B12" ca="1">IF(ROW($A11)&gt;SUMPRODUCT(1/COUNTIF(colb,colb)),"",INDEX(colb,MIN(IF(COUNTIF(B$1:B11,colb)=0,ROW(cola)-1))))</f>
        <v/>
      </c>
      <c r="C12" s="13" t="str">
        <f t="array" aca="1" ref="C12" ca="1">IF(ROW($A11)&gt;SUMPRODUCT(1/COUNTIF(colc,colc)),"",INDEX(colc,MIN(IF(COUNTIF(C$1:C11,colc)=0,ROW(cola)-1))))</f>
        <v/>
      </c>
      <c r="D12" s="13" t="str">
        <f t="array" aca="1" ref="D12" ca="1">IF(ROW($A11)&gt;SUMPRODUCT(1/COUNTIF(cold,cold)),"",INDEX(cold,MIN(IF(COUNTIF(D$1:D11,cold)=0,ROW(cola)-1))))</f>
        <v/>
      </c>
      <c r="E12" s="13" t="str">
        <f t="array" aca="1" ref="E12" ca="1">IF(ROW($A11)&gt;SUMPRODUCT(1/COUNTIF(cole,cole)),"",INDEX(cole,MIN(IF(COUNTIF(E$1:E11,cole)=0,ROW(cola)-1))))</f>
        <v/>
      </c>
      <c r="F12" s="13" t="str">
        <f t="array" aca="1" ref="F12" ca="1">IF(ROW($A11)&gt;SUMPRODUCT(1/COUNTIF(colf,colf)),"",INDEX(colf,MIN(IF(COUNTIF(F$1:F11,colf)=0,ROW(cola)-1))))</f>
        <v/>
      </c>
      <c r="G12" s="13" t="str">
        <f t="array" aca="1" ref="G12" ca="1">IF(ROW($A11)&gt;SUMPRODUCT(1/COUNTIF(colg,colg)),"",INDEX(colg,MIN(IF(COUNTIF(G$1:G11,colg)=0,ROW(cola)-1))))</f>
        <v/>
      </c>
    </row>
    <row r="13" spans="1:10">
      <c r="A13" s="13" t="str">
        <f t="array" aca="1" ref="A13" ca="1">IF(ROW($A12)&gt;SUMPRODUCT(1/COUNTIF(cola,cola)),"",INDEX(cola,MIN(IF(COUNTIF(A$1:A12,cola)=0,ROW(cola)-1))))</f>
        <v/>
      </c>
      <c r="B13" s="13" t="str">
        <f t="array" aca="1" ref="B13" ca="1">IF(ROW($A12)&gt;SUMPRODUCT(1/COUNTIF(colb,colb)),"",INDEX(colb,MIN(IF(COUNTIF(B$1:B12,colb)=0,ROW(cola)-1))))</f>
        <v/>
      </c>
      <c r="C13" s="13" t="str">
        <f t="array" aca="1" ref="C13" ca="1">IF(ROW($A12)&gt;SUMPRODUCT(1/COUNTIF(colc,colc)),"",INDEX(colc,MIN(IF(COUNTIF(C$1:C12,colc)=0,ROW(cola)-1))))</f>
        <v/>
      </c>
      <c r="D13" s="13" t="str">
        <f t="array" aca="1" ref="D13" ca="1">IF(ROW($A12)&gt;SUMPRODUCT(1/COUNTIF(cold,cold)),"",INDEX(cold,MIN(IF(COUNTIF(D$1:D12,cold)=0,ROW(cola)-1))))</f>
        <v/>
      </c>
      <c r="E13" s="13" t="str">
        <f t="array" aca="1" ref="E13" ca="1">IF(ROW($A12)&gt;SUMPRODUCT(1/COUNTIF(cole,cole)),"",INDEX(cole,MIN(IF(COUNTIF(E$1:E12,cole)=0,ROW(cola)-1))))</f>
        <v/>
      </c>
      <c r="F13" s="13" t="str">
        <f t="array" aca="1" ref="F13" ca="1">IF(ROW($A12)&gt;SUMPRODUCT(1/COUNTIF(colf,colf)),"",INDEX(colf,MIN(IF(COUNTIF(F$1:F12,colf)=0,ROW(cola)-1))))</f>
        <v/>
      </c>
      <c r="G13" s="13" t="str">
        <f t="array" aca="1" ref="G13" ca="1">IF(ROW($A12)&gt;SUMPRODUCT(1/COUNTIF(colg,colg)),"",INDEX(colg,MIN(IF(COUNTIF(G$1:G12,colg)=0,ROW(cola)-1))))</f>
        <v/>
      </c>
    </row>
    <row r="14" spans="1:10">
      <c r="A14" s="13" t="str">
        <f t="array" aca="1" ref="A14" ca="1">IF(ROW($A13)&gt;SUMPRODUCT(1/COUNTIF(cola,cola)),"",INDEX(cola,MIN(IF(COUNTIF(A$1:A13,cola)=0,ROW(cola)-1))))</f>
        <v/>
      </c>
      <c r="B14" s="13" t="str">
        <f t="array" aca="1" ref="B14" ca="1">IF(ROW($A13)&gt;SUMPRODUCT(1/COUNTIF(colb,colb)),"",INDEX(colb,MIN(IF(COUNTIF(B$1:B13,colb)=0,ROW(cola)-1))))</f>
        <v/>
      </c>
      <c r="C14" s="13" t="str">
        <f t="array" aca="1" ref="C14" ca="1">IF(ROW($A13)&gt;SUMPRODUCT(1/COUNTIF(colc,colc)),"",INDEX(colc,MIN(IF(COUNTIF(C$1:C13,colc)=0,ROW(cola)-1))))</f>
        <v/>
      </c>
      <c r="D14" s="13" t="str">
        <f t="array" aca="1" ref="D14" ca="1">IF(ROW($A13)&gt;SUMPRODUCT(1/COUNTIF(cold,cold)),"",INDEX(cold,MIN(IF(COUNTIF(D$1:D13,cold)=0,ROW(cola)-1))))</f>
        <v/>
      </c>
      <c r="E14" s="13" t="str">
        <f t="array" aca="1" ref="E14" ca="1">IF(ROW($A13)&gt;SUMPRODUCT(1/COUNTIF(cole,cole)),"",INDEX(cole,MIN(IF(COUNTIF(E$1:E13,cole)=0,ROW(cola)-1))))</f>
        <v/>
      </c>
      <c r="F14" s="13" t="str">
        <f t="array" aca="1" ref="F14" ca="1">IF(ROW($A13)&gt;SUMPRODUCT(1/COUNTIF(colf,colf)),"",INDEX(colf,MIN(IF(COUNTIF(F$1:F13,colf)=0,ROW(cola)-1))))</f>
        <v/>
      </c>
      <c r="G14" s="13" t="str">
        <f t="array" aca="1" ref="G14" ca="1">IF(ROW($A13)&gt;SUMPRODUCT(1/COUNTIF(colg,colg)),"",INDEX(colg,MIN(IF(COUNTIF(G$1:G13,colg)=0,ROW(cola)-1))))</f>
        <v/>
      </c>
    </row>
    <row r="15" spans="1:10">
      <c r="A15" s="13" t="str">
        <f t="array" aca="1" ref="A15" ca="1">IF(ROW($A14)&gt;SUMPRODUCT(1/COUNTIF(cola,cola)),"",INDEX(cola,MIN(IF(COUNTIF(A$1:A14,cola)=0,ROW(cola)-1))))</f>
        <v/>
      </c>
      <c r="B15" s="13" t="str">
        <f t="array" aca="1" ref="B15" ca="1">IF(ROW($A14)&gt;SUMPRODUCT(1/COUNTIF(colb,colb)),"",INDEX(colb,MIN(IF(COUNTIF(B$1:B14,colb)=0,ROW(cola)-1))))</f>
        <v/>
      </c>
      <c r="C15" s="13" t="str">
        <f t="array" aca="1" ref="C15" ca="1">IF(ROW($A14)&gt;SUMPRODUCT(1/COUNTIF(colc,colc)),"",INDEX(colc,MIN(IF(COUNTIF(C$1:C14,colc)=0,ROW(cola)-1))))</f>
        <v/>
      </c>
      <c r="D15" s="13" t="str">
        <f t="array" aca="1" ref="D15" ca="1">IF(ROW($A14)&gt;SUMPRODUCT(1/COUNTIF(cold,cold)),"",INDEX(cold,MIN(IF(COUNTIF(D$1:D14,cold)=0,ROW(cola)-1))))</f>
        <v/>
      </c>
      <c r="E15" s="13" t="str">
        <f t="array" aca="1" ref="E15" ca="1">IF(ROW($A14)&gt;SUMPRODUCT(1/COUNTIF(cole,cole)),"",INDEX(cole,MIN(IF(COUNTIF(E$1:E14,cole)=0,ROW(cola)-1))))</f>
        <v/>
      </c>
      <c r="F15" s="13" t="str">
        <f t="array" aca="1" ref="F15" ca="1">IF(ROW($A14)&gt;SUMPRODUCT(1/COUNTIF(colf,colf)),"",INDEX(colf,MIN(IF(COUNTIF(F$1:F14,colf)=0,ROW(cola)-1))))</f>
        <v/>
      </c>
      <c r="G15" s="13" t="str">
        <f t="array" aca="1" ref="G15" ca="1">IF(ROW($A14)&gt;SUMPRODUCT(1/COUNTIF(colg,colg)),"",INDEX(colg,MIN(IF(COUNTIF(G$1:G14,colg)=0,ROW(cola)-1))))</f>
        <v/>
      </c>
    </row>
    <row r="16" spans="1:10">
      <c r="A16" s="13" t="str">
        <f t="array" aca="1" ref="A16" ca="1">IF(ROW($A15)&gt;SUMPRODUCT(1/COUNTIF(cola,cola)),"",INDEX(cola,MIN(IF(COUNTIF(A$1:A15,cola)=0,ROW(cola)-1))))</f>
        <v/>
      </c>
      <c r="B16" s="13" t="str">
        <f t="array" aca="1" ref="B16" ca="1">IF(ROW($A15)&gt;SUMPRODUCT(1/COUNTIF(colb,colb)),"",INDEX(colb,MIN(IF(COUNTIF(B$1:B15,colb)=0,ROW(cola)-1))))</f>
        <v/>
      </c>
      <c r="C16" s="13" t="str">
        <f t="array" aca="1" ref="C16" ca="1">IF(ROW($A15)&gt;SUMPRODUCT(1/COUNTIF(colc,colc)),"",INDEX(colc,MIN(IF(COUNTIF(C$1:C15,colc)=0,ROW(cola)-1))))</f>
        <v/>
      </c>
      <c r="D16" s="13" t="str">
        <f t="array" aca="1" ref="D16" ca="1">IF(ROW($A15)&gt;SUMPRODUCT(1/COUNTIF(cold,cold)),"",INDEX(cold,MIN(IF(COUNTIF(D$1:D15,cold)=0,ROW(cola)-1))))</f>
        <v/>
      </c>
      <c r="E16" s="13" t="str">
        <f t="array" aca="1" ref="E16" ca="1">IF(ROW($A15)&gt;SUMPRODUCT(1/COUNTIF(cole,cole)),"",INDEX(cole,MIN(IF(COUNTIF(E$1:E15,cole)=0,ROW(cola)-1))))</f>
        <v/>
      </c>
      <c r="F16" s="13" t="str">
        <f t="array" aca="1" ref="F16" ca="1">IF(ROW($A15)&gt;SUMPRODUCT(1/COUNTIF(colf,colf)),"",INDEX(colf,MIN(IF(COUNTIF(F$1:F15,colf)=0,ROW(cola)-1))))</f>
        <v/>
      </c>
      <c r="G16" s="13" t="str">
        <f t="array" aca="1" ref="G16" ca="1">IF(ROW($A15)&gt;SUMPRODUCT(1/COUNTIF(colg,colg)),"",INDEX(colg,MIN(IF(COUNTIF(G$1:G15,colg)=0,ROW(cola)-1))))</f>
        <v/>
      </c>
    </row>
    <row r="17" spans="1:7">
      <c r="A17" s="13" t="str">
        <f t="array" aca="1" ref="A17" ca="1">IF(ROW($A16)&gt;SUMPRODUCT(1/COUNTIF(cola,cola)),"",INDEX(cola,MIN(IF(COUNTIF(A$1:A16,cola)=0,ROW(cola)-1))))</f>
        <v/>
      </c>
      <c r="B17" s="13" t="str">
        <f t="array" aca="1" ref="B17" ca="1">IF(ROW($A16)&gt;SUMPRODUCT(1/COUNTIF(colb,colb)),"",INDEX(colb,MIN(IF(COUNTIF(B$1:B16,colb)=0,ROW(cola)-1))))</f>
        <v/>
      </c>
      <c r="C17" s="13" t="str">
        <f t="array" aca="1" ref="C17" ca="1">IF(ROW($A16)&gt;SUMPRODUCT(1/COUNTIF(colc,colc)),"",INDEX(colc,MIN(IF(COUNTIF(C$1:C16,colc)=0,ROW(cola)-1))))</f>
        <v/>
      </c>
      <c r="D17" s="13" t="str">
        <f t="array" aca="1" ref="D17" ca="1">IF(ROW($A16)&gt;SUMPRODUCT(1/COUNTIF(cold,cold)),"",INDEX(cold,MIN(IF(COUNTIF(D$1:D16,cold)=0,ROW(cola)-1))))</f>
        <v/>
      </c>
      <c r="E17" s="13" t="str">
        <f t="array" aca="1" ref="E17" ca="1">IF(ROW($A16)&gt;SUMPRODUCT(1/COUNTIF(cole,cole)),"",INDEX(cole,MIN(IF(COUNTIF(E$1:E16,cole)=0,ROW(cola)-1))))</f>
        <v/>
      </c>
      <c r="F17" s="13" t="str">
        <f t="array" aca="1" ref="F17" ca="1">IF(ROW($A16)&gt;SUMPRODUCT(1/COUNTIF(colf,colf)),"",INDEX(colf,MIN(IF(COUNTIF(F$1:F16,colf)=0,ROW(cola)-1))))</f>
        <v/>
      </c>
      <c r="G17" s="13" t="str">
        <f t="array" aca="1" ref="G17" ca="1">IF(ROW($A16)&gt;SUMPRODUCT(1/COUNTIF(colg,colg)),"",INDEX(colg,MIN(IF(COUNTIF(G$1:G16,colg)=0,ROW(cola)-1))))</f>
        <v/>
      </c>
    </row>
    <row r="18" spans="1:7">
      <c r="A18" s="13" t="str">
        <f t="array" aca="1" ref="A18" ca="1">IF(ROW($A17)&gt;SUMPRODUCT(1/COUNTIF(cola,cola)),"",INDEX(cola,MIN(IF(COUNTIF(A$1:A17,cola)=0,ROW(cola)-1))))</f>
        <v/>
      </c>
      <c r="B18" s="13" t="str">
        <f t="array" aca="1" ref="B18" ca="1">IF(ROW($A17)&gt;SUMPRODUCT(1/COUNTIF(colb,colb)),"",INDEX(colb,MIN(IF(COUNTIF(B$1:B17,colb)=0,ROW(cola)-1))))</f>
        <v/>
      </c>
      <c r="C18" s="13" t="str">
        <f t="array" aca="1" ref="C18" ca="1">IF(ROW($A17)&gt;SUMPRODUCT(1/COUNTIF(colc,colc)),"",INDEX(colc,MIN(IF(COUNTIF(C$1:C17,colc)=0,ROW(cola)-1))))</f>
        <v/>
      </c>
      <c r="D18" s="13" t="str">
        <f t="array" aca="1" ref="D18" ca="1">IF(ROW($A17)&gt;SUMPRODUCT(1/COUNTIF(cold,cold)),"",INDEX(cold,MIN(IF(COUNTIF(D$1:D17,cold)=0,ROW(cola)-1))))</f>
        <v/>
      </c>
      <c r="E18" s="13" t="str">
        <f t="array" aca="1" ref="E18" ca="1">IF(ROW($A17)&gt;SUMPRODUCT(1/COUNTIF(cole,cole)),"",INDEX(cole,MIN(IF(COUNTIF(E$1:E17,cole)=0,ROW(cola)-1))))</f>
        <v/>
      </c>
      <c r="F18" s="13" t="str">
        <f t="array" aca="1" ref="F18" ca="1">IF(ROW($A17)&gt;SUMPRODUCT(1/COUNTIF(colf,colf)),"",INDEX(colf,MIN(IF(COUNTIF(F$1:F17,colf)=0,ROW(cola)-1))))</f>
        <v/>
      </c>
      <c r="G18" s="13" t="str">
        <f t="array" aca="1" ref="G18" ca="1">IF(ROW($A17)&gt;SUMPRODUCT(1/COUNTIF(colg,colg)),"",INDEX(colg,MIN(IF(COUNTIF(G$1:G17,colg)=0,ROW(cola)-1))))</f>
        <v/>
      </c>
    </row>
    <row r="19" spans="1:7">
      <c r="A19" s="13" t="str">
        <f t="array" aca="1" ref="A19" ca="1">IF(ROW($A18)&gt;SUMPRODUCT(1/COUNTIF(cola,cola)),"",INDEX(cola,MIN(IF(COUNTIF(A$1:A18,cola)=0,ROW(cola)-1))))</f>
        <v/>
      </c>
      <c r="B19" s="13" t="str">
        <f t="array" aca="1" ref="B19" ca="1">IF(ROW($A18)&gt;SUMPRODUCT(1/COUNTIF(colb,colb)),"",INDEX(colb,MIN(IF(COUNTIF(B$1:B18,colb)=0,ROW(cola)-1))))</f>
        <v/>
      </c>
      <c r="C19" s="13" t="str">
        <f t="array" aca="1" ref="C19" ca="1">IF(ROW($A18)&gt;SUMPRODUCT(1/COUNTIF(colc,colc)),"",INDEX(colc,MIN(IF(COUNTIF(C$1:C18,colc)=0,ROW(cola)-1))))</f>
        <v/>
      </c>
      <c r="D19" s="13" t="str">
        <f t="array" aca="1" ref="D19" ca="1">IF(ROW($A18)&gt;SUMPRODUCT(1/COUNTIF(cold,cold)),"",INDEX(cold,MIN(IF(COUNTIF(D$1:D18,cold)=0,ROW(cola)-1))))</f>
        <v/>
      </c>
      <c r="E19" s="13" t="str">
        <f t="array" aca="1" ref="E19" ca="1">IF(ROW($A18)&gt;SUMPRODUCT(1/COUNTIF(cole,cole)),"",INDEX(cole,MIN(IF(COUNTIF(E$1:E18,cole)=0,ROW(cola)-1))))</f>
        <v/>
      </c>
      <c r="F19" s="13" t="str">
        <f t="array" aca="1" ref="F19" ca="1">IF(ROW($A18)&gt;SUMPRODUCT(1/COUNTIF(colf,colf)),"",INDEX(colf,MIN(IF(COUNTIF(F$1:F18,colf)=0,ROW(cola)-1))))</f>
        <v/>
      </c>
      <c r="G19" s="13" t="str">
        <f t="array" aca="1" ref="G19" ca="1">IF(ROW($A18)&gt;SUMPRODUCT(1/COUNTIF(colg,colg)),"",INDEX(colg,MIN(IF(COUNTIF(G$1:G18,colg)=0,ROW(cola)-1))))</f>
        <v/>
      </c>
    </row>
    <row r="20" spans="1:7">
      <c r="A20" s="13" t="str">
        <f t="array" aca="1" ref="A20" ca="1">IF(ROW($A19)&gt;SUMPRODUCT(1/COUNTIF(cola,cola)),"",INDEX(cola,MIN(IF(COUNTIF(A$1:A19,cola)=0,ROW(cola)-1))))</f>
        <v/>
      </c>
      <c r="B20" s="13" t="str">
        <f t="array" aca="1" ref="B20" ca="1">IF(ROW($A19)&gt;SUMPRODUCT(1/COUNTIF(colb,colb)),"",INDEX(colb,MIN(IF(COUNTIF(B$1:B19,colb)=0,ROW(cola)-1))))</f>
        <v/>
      </c>
      <c r="C20" s="13" t="str">
        <f t="array" aca="1" ref="C20" ca="1">IF(ROW($A19)&gt;SUMPRODUCT(1/COUNTIF(colc,colc)),"",INDEX(colc,MIN(IF(COUNTIF(C$1:C19,colc)=0,ROW(cola)-1))))</f>
        <v/>
      </c>
      <c r="D20" s="13" t="str">
        <f t="array" aca="1" ref="D20" ca="1">IF(ROW($A19)&gt;SUMPRODUCT(1/COUNTIF(cold,cold)),"",INDEX(cold,MIN(IF(COUNTIF(D$1:D19,cold)=0,ROW(cola)-1))))</f>
        <v/>
      </c>
      <c r="E20" s="13" t="str">
        <f t="array" aca="1" ref="E20" ca="1">IF(ROW($A19)&gt;SUMPRODUCT(1/COUNTIF(cole,cole)),"",INDEX(cole,MIN(IF(COUNTIF(E$1:E19,cole)=0,ROW(cola)-1))))</f>
        <v/>
      </c>
      <c r="F20" s="13" t="str">
        <f t="array" aca="1" ref="F20" ca="1">IF(ROW($A19)&gt;SUMPRODUCT(1/COUNTIF(colf,colf)),"",INDEX(colf,MIN(IF(COUNTIF(F$1:F19,colf)=0,ROW(cola)-1))))</f>
        <v/>
      </c>
      <c r="G20" s="13" t="str">
        <f t="array" aca="1" ref="G20" ca="1">IF(ROW($A19)&gt;SUMPRODUCT(1/COUNTIF(colg,colg)),"",INDEX(colg,MIN(IF(COUNTIF(G$1:G19,colg)=0,ROW(cola)-1))))</f>
        <v/>
      </c>
    </row>
    <row r="21" spans="1:7">
      <c r="A21" s="13" t="str">
        <f t="array" aca="1" ref="A21" ca="1">IF(ROW($A20)&gt;SUMPRODUCT(1/COUNTIF(cola,cola)),"",INDEX(cola,MIN(IF(COUNTIF(A$1:A20,cola)=0,ROW(cola)-1))))</f>
        <v/>
      </c>
      <c r="B21" s="13" t="str">
        <f t="array" aca="1" ref="B21" ca="1">IF(ROW($A20)&gt;SUMPRODUCT(1/COUNTIF(colb,colb)),"",INDEX(colb,MIN(IF(COUNTIF(B$1:B20,colb)=0,ROW(cola)-1))))</f>
        <v/>
      </c>
      <c r="C21" s="13" t="str">
        <f t="array" aca="1" ref="C21" ca="1">IF(ROW($A20)&gt;SUMPRODUCT(1/COUNTIF(colc,colc)),"",INDEX(colc,MIN(IF(COUNTIF(C$1:C20,colc)=0,ROW(cola)-1))))</f>
        <v/>
      </c>
      <c r="D21" s="13" t="str">
        <f t="array" aca="1" ref="D21" ca="1">IF(ROW($A20)&gt;SUMPRODUCT(1/COUNTIF(cold,cold)),"",INDEX(cold,MIN(IF(COUNTIF(D$1:D20,cold)=0,ROW(cola)-1))))</f>
        <v/>
      </c>
      <c r="E21" s="13" t="str">
        <f t="array" aca="1" ref="E21" ca="1">IF(ROW($A20)&gt;SUMPRODUCT(1/COUNTIF(cole,cole)),"",INDEX(cole,MIN(IF(COUNTIF(E$1:E20,cole)=0,ROW(cola)-1))))</f>
        <v/>
      </c>
      <c r="F21" s="13" t="str">
        <f t="array" aca="1" ref="F21" ca="1">IF(ROW($A20)&gt;SUMPRODUCT(1/COUNTIF(colf,colf)),"",INDEX(colf,MIN(IF(COUNTIF(F$1:F20,colf)=0,ROW(cola)-1))))</f>
        <v/>
      </c>
      <c r="G21" s="13" t="str">
        <f t="array" aca="1" ref="G21" ca="1">IF(ROW($A20)&gt;SUMPRODUCT(1/COUNTIF(colg,colg)),"",INDEX(colg,MIN(IF(COUNTIF(G$1:G20,colg)=0,ROW(cola)-1))))</f>
        <v/>
      </c>
    </row>
    <row r="22" spans="1:7">
      <c r="A22" s="13" t="str">
        <f t="array" aca="1" ref="A22" ca="1">IF(ROW($A21)&gt;SUMPRODUCT(1/COUNTIF(cola,cola)),"",INDEX(cola,MIN(IF(COUNTIF(A$1:A21,cola)=0,ROW(cola)-1))))</f>
        <v/>
      </c>
      <c r="B22" s="13" t="str">
        <f t="array" aca="1" ref="B22" ca="1">IF(ROW($A21)&gt;SUMPRODUCT(1/COUNTIF(colb,colb)),"",INDEX(colb,MIN(IF(COUNTIF(B$1:B21,colb)=0,ROW(cola)-1))))</f>
        <v/>
      </c>
      <c r="C22" s="13" t="str">
        <f t="array" aca="1" ref="C22" ca="1">IF(ROW($A21)&gt;SUMPRODUCT(1/COUNTIF(colc,colc)),"",INDEX(colc,MIN(IF(COUNTIF(C$1:C21,colc)=0,ROW(cola)-1))))</f>
        <v/>
      </c>
      <c r="D22" s="13" t="str">
        <f t="array" aca="1" ref="D22" ca="1">IF(ROW($A21)&gt;SUMPRODUCT(1/COUNTIF(cold,cold)),"",INDEX(cold,MIN(IF(COUNTIF(D$1:D21,cold)=0,ROW(cola)-1))))</f>
        <v/>
      </c>
      <c r="E22" s="13" t="str">
        <f t="array" aca="1" ref="E22" ca="1">IF(ROW($A21)&gt;SUMPRODUCT(1/COUNTIF(cole,cole)),"",INDEX(cole,MIN(IF(COUNTIF(E$1:E21,cole)=0,ROW(cola)-1))))</f>
        <v/>
      </c>
      <c r="F22" s="13" t="str">
        <f t="array" aca="1" ref="F22" ca="1">IF(ROW($A21)&gt;SUMPRODUCT(1/COUNTIF(colf,colf)),"",INDEX(colf,MIN(IF(COUNTIF(F$1:F21,colf)=0,ROW(cola)-1))))</f>
        <v/>
      </c>
      <c r="G22" s="13" t="str">
        <f t="array" aca="1" ref="G22" ca="1">IF(ROW($A21)&gt;SUMPRODUCT(1/COUNTIF(colg,colg)),"",INDEX(colg,MIN(IF(COUNTIF(G$1:G21,colg)=0,ROW(cola)-1))))</f>
        <v/>
      </c>
    </row>
    <row r="23" spans="1:7">
      <c r="A23" s="13"/>
      <c r="B23" s="13" t="str">
        <f t="array" aca="1" ref="B23" ca="1">IF(ROW($A22)&gt;SUMPRODUCT(1/COUNTIF(colb,colb)),"",INDEX(colb,MIN(IF(COUNTIF(B$1:B22,colb)=0,ROW(cola)-1))))</f>
        <v/>
      </c>
      <c r="C23" s="13" t="str">
        <f t="array" aca="1" ref="C23" ca="1">IF(ROW($A22)&gt;SUMPRODUCT(1/COUNTIF(colc,colc)),"",INDEX(colc,MIN(IF(COUNTIF(C$1:C22,colc)=0,ROW(cola)-1))))</f>
        <v/>
      </c>
      <c r="D23" s="13" t="str">
        <f t="array" aca="1" ref="D23" ca="1">IF(ROW($A22)&gt;SUMPRODUCT(1/COUNTIF(cold,cold)),"",INDEX(cold,MIN(IF(COUNTIF(D$1:D22,cold)=0,ROW(cola)-1))))</f>
        <v/>
      </c>
      <c r="E23" s="13" t="str">
        <f t="array" aca="1" ref="E23" ca="1">IF(ROW($A22)&gt;SUMPRODUCT(1/COUNTIF(cole,cole)),"",INDEX(cole,MIN(IF(COUNTIF(E$1:E22,cole)=0,ROW(cola)-1))))</f>
        <v/>
      </c>
      <c r="F23" s="13" t="str">
        <f t="array" aca="1" ref="F23" ca="1">IF(ROW($A22)&gt;SUMPRODUCT(1/COUNTIF(colf,colf)),"",INDEX(colf,MIN(IF(COUNTIF(F$1:F22,colf)=0,ROW(cola)-1))))</f>
        <v/>
      </c>
      <c r="G23" s="13" t="str">
        <f t="array" aca="1" ref="G23" ca="1">IF(ROW($A22)&gt;SUMPRODUCT(1/COUNTIF(colg,colg)),"",INDEX(colg,MIN(IF(COUNTIF(G$1:G22,colg)=0,ROW(cola)-1))))</f>
        <v/>
      </c>
    </row>
    <row r="24" spans="1:7">
      <c r="A24" s="13"/>
      <c r="B24" s="13"/>
      <c r="C24" s="13" t="str">
        <f t="array" aca="1" ref="C24" ca="1">IF(ROW($A23)&gt;SUMPRODUCT(1/COUNTIF(colc,colc)),"",INDEX(colc,MIN(IF(COUNTIF(C$1:C23,colc)=0,ROW(cola)-1))))</f>
        <v/>
      </c>
      <c r="D24" s="13" t="str">
        <f t="array" aca="1" ref="D24" ca="1">IF(ROW($A23)&gt;SUMPRODUCT(1/COUNTIF(cold,cold)),"",INDEX(cold,MIN(IF(COUNTIF(D$1:D23,cold)=0,ROW(cola)-1))))</f>
        <v/>
      </c>
      <c r="E24" s="13" t="str">
        <f t="array" aca="1" ref="E24" ca="1">IF(ROW($A23)&gt;SUMPRODUCT(1/COUNTIF(cole,cole)),"",INDEX(cole,MIN(IF(COUNTIF(E$1:E23,cole)=0,ROW(cola)-1))))</f>
        <v/>
      </c>
      <c r="F24" s="13" t="str">
        <f t="array" aca="1" ref="F24" ca="1">IF(ROW($A23)&gt;SUMPRODUCT(1/COUNTIF(colf,colf)),"",INDEX(colf,MIN(IF(COUNTIF(F$1:F23,colf)=0,ROW(cola)-1))))</f>
        <v/>
      </c>
      <c r="G24" s="13" t="str">
        <f t="array" aca="1" ref="G24" ca="1">IF(ROW($A23)&gt;SUMPRODUCT(1/COUNTIF(colg,colg)),"",INDEX(colg,MIN(IF(COUNTIF(G$1:G23,colg)=0,ROW(cola)-1))))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L17"/>
  <sheetViews>
    <sheetView showGridLines="0" tabSelected="1" workbookViewId="0">
      <selection activeCell="B2" sqref="B2"/>
    </sheetView>
  </sheetViews>
  <sheetFormatPr baseColWidth="10" defaultRowHeight="14.5"/>
  <cols>
    <col min="2" max="2" width="22.6328125" style="20" customWidth="1"/>
    <col min="5" max="5" width="15" customWidth="1"/>
    <col min="6" max="6" width="14.1796875" customWidth="1"/>
    <col min="7" max="7" width="12.7265625" customWidth="1"/>
    <col min="8" max="8" width="16.36328125" customWidth="1"/>
    <col min="9" max="9" width="12.81640625" customWidth="1"/>
    <col min="10" max="10" width="17.26953125" customWidth="1"/>
    <col min="11" max="11" width="11.453125" customWidth="1"/>
    <col min="12" max="12" width="12.6328125" customWidth="1"/>
  </cols>
  <sheetData>
    <row r="2" spans="1:12">
      <c r="A2" t="s">
        <v>46</v>
      </c>
      <c r="B2" s="14" t="s">
        <v>15</v>
      </c>
    </row>
    <row r="5" spans="1:12">
      <c r="A5" t="s">
        <v>42</v>
      </c>
      <c r="B5" s="15" t="s">
        <v>9</v>
      </c>
      <c r="E5" s="21" t="s">
        <v>23</v>
      </c>
      <c r="F5" s="22" t="s">
        <v>19</v>
      </c>
      <c r="G5" s="22" t="s">
        <v>20</v>
      </c>
      <c r="H5" s="23" t="s">
        <v>21</v>
      </c>
      <c r="I5" s="22" t="s">
        <v>22</v>
      </c>
      <c r="J5" s="22" t="s">
        <v>24</v>
      </c>
      <c r="K5" s="22" t="s">
        <v>28</v>
      </c>
      <c r="L5" s="22" t="s">
        <v>31</v>
      </c>
    </row>
    <row r="6" spans="1:12">
      <c r="E6" s="13">
        <f ca="1">IFERROR(INDEX(result,SUMPRODUCT(MAX((cole=$B$2)*(cold=$B$5)*(colb=$B$8)*(colc=$B$11)*(colf=$B$14)*(colg=$B$17)*ROW(cola)-1)),COLUMN(A:A)),"pas de corres")</f>
        <v>100</v>
      </c>
      <c r="F6" s="13">
        <f ca="1">IFERROR(INDEX(result,SUMPRODUCT(MAX((cole=$B$2)*(cold=$B$5)*(colb=$B$8)*(colc=$B$11)*(colf=$B$14)*(colg=$B$17)*ROW(cola)-1)),COLUMN(B:B)),"pas de corres")</f>
        <v>149</v>
      </c>
      <c r="G6" s="13">
        <f ca="1">IFERROR(INDEX(result,SUMPRODUCT(MAX((cole=$B$2)*(cold=$B$5)*(colb=$B$8)*(colc=$B$11)*(colf=$B$14)*(colg=$B$17)*ROW(cola)-1)),COLUMN(C:C)),"pas de corres")</f>
        <v>344.7</v>
      </c>
      <c r="H6" s="13" t="str">
        <f ca="1">IFERROR(INDEX(result,SUMPRODUCT(MAX((cole=$B$2)*(cold=$B$5)*(colb=$B$8)*(colc=$B$11)*(colf=$B$14)*(colg=$B$17)*ROW(cola)-1)),COLUMN(D:D)),"pas de corres")</f>
        <v>0.5</v>
      </c>
      <c r="I6" s="13">
        <f ca="1">IFERROR(INDEX(result,SUMPRODUCT(MAX((cole=$B$2)*(cold=$B$5)*(colb=$B$8)*(colc=$B$11)*(colf=$B$14)*(colg=$B$17)*ROW(cola)-1)),COLUMN(E:E)),"pas de corres")</f>
        <v>1.375</v>
      </c>
      <c r="J6" s="13" t="str">
        <f ca="1">IFERROR(INDEX(result,SUMPRODUCT(MAX((cole=$B$2)*(cold=$B$5)*(colb=$B$8)*(colc=$B$11)*(colf=$B$14)*(colg=$B$17)*ROW(cola)-1)),COLUMN(F:F)),"pas de corres")</f>
        <v>.6x.6</v>
      </c>
      <c r="K6" s="13">
        <f ca="1">IFERROR(INDEX(result,SUMPRODUCT(MAX((cole=$B$2)*(cold=$B$5)*(colb=$B$8)*(colc=$B$11)*(colf=$B$14)*(colg=$B$17)*ROW(cola)-1)),COLUMN(G:G)),"pas de corres")</f>
        <v>250</v>
      </c>
      <c r="L6" s="13">
        <f ca="1">IFERROR(INDEX(result,SUMPRODUCT(MAX((cole=$B$2)*(cold=$B$5)*(colb=$B$8)*(colc=$B$11)*(colf=$B$14)*(colg=$B$17)*ROW(cola)-1)),COLUMN(H:H)),"pas de corres")</f>
        <v>15</v>
      </c>
    </row>
    <row r="8" spans="1:12">
      <c r="A8" t="s">
        <v>40</v>
      </c>
      <c r="B8" s="16" t="s">
        <v>3</v>
      </c>
    </row>
    <row r="11" spans="1:12">
      <c r="A11" t="s">
        <v>41</v>
      </c>
      <c r="B11" s="17" t="s">
        <v>7</v>
      </c>
    </row>
    <row r="14" spans="1:12">
      <c r="A14" t="s">
        <v>44</v>
      </c>
      <c r="B14" s="18">
        <v>1</v>
      </c>
    </row>
    <row r="17" spans="1:2">
      <c r="A17" t="s">
        <v>45</v>
      </c>
      <c r="B17" s="19">
        <v>1</v>
      </c>
    </row>
  </sheetData>
  <sheetCalcPr fullCalcOnLoad="1"/>
  <dataValidations count="6">
    <dataValidation type="list" allowBlank="1" showInputMessage="1" showErrorMessage="1" sqref="E15 B2">
      <formula1>client</formula1>
    </dataValidation>
    <dataValidation type="list" allowBlank="1" showInputMessage="1" showErrorMessage="1" sqref="B5">
      <formula1>region</formula1>
    </dataValidation>
    <dataValidation type="list" allowBlank="1" showInputMessage="1" showErrorMessage="1" sqref="B8">
      <formula1>marque</formula1>
    </dataValidation>
    <dataValidation type="list" allowBlank="1" showInputMessage="1" showErrorMessage="1" sqref="B11">
      <formula1>modele</formula1>
    </dataValidation>
    <dataValidation type="list" allowBlank="1" showInputMessage="1" showErrorMessage="1" sqref="B14">
      <formula1>bruit</formula1>
    </dataValidation>
    <dataValidation type="list" allowBlank="1" showInputMessage="1" showErrorMessage="1" sqref="B17">
      <formula1>contraste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</vt:lpstr>
      <vt:lpstr>param</vt:lpstr>
      <vt:lpstr>recherche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tulipe</cp:lastModifiedBy>
  <dcterms:created xsi:type="dcterms:W3CDTF">2013-02-04T15:06:45Z</dcterms:created>
  <dcterms:modified xsi:type="dcterms:W3CDTF">2015-06-20T11:17:30Z</dcterms:modified>
</cp:coreProperties>
</file>