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Feuil1!$C$1:$D$131</definedName>
  </definedNames>
  <calcPr calcId="124519"/>
</workbook>
</file>

<file path=xl/calcChain.xml><?xml version="1.0" encoding="utf-8"?>
<calcChain xmlns="http://schemas.openxmlformats.org/spreadsheetml/2006/main">
  <c r="L3" i="1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L28" a="1"/>
  <c r="L28" s="1"/>
  <c r="L29" a="1"/>
  <c r="L29" s="1"/>
  <c r="L30" a="1"/>
  <c r="L30" s="1"/>
  <c r="L31" a="1"/>
  <c r="L31" s="1"/>
  <c r="L32" a="1"/>
  <c r="L32" s="1"/>
  <c r="L33" a="1"/>
  <c r="L33" s="1"/>
  <c r="L34" a="1"/>
  <c r="L34" s="1"/>
  <c r="L35" a="1"/>
  <c r="L35" s="1"/>
  <c r="L36" a="1"/>
  <c r="L36" s="1"/>
  <c r="L37" a="1"/>
  <c r="L37" s="1"/>
  <c r="L38" a="1"/>
  <c r="L38" s="1"/>
  <c r="L39" a="1"/>
  <c r="L39" s="1"/>
  <c r="L40" a="1"/>
  <c r="L40" s="1"/>
  <c r="L41" a="1"/>
  <c r="L41" s="1"/>
  <c r="L42" a="1"/>
  <c r="L42" s="1"/>
  <c r="L43" a="1"/>
  <c r="L43" s="1"/>
  <c r="L44" a="1"/>
  <c r="L44" s="1"/>
  <c r="L45" a="1"/>
  <c r="L45" s="1"/>
  <c r="L46" a="1"/>
  <c r="L46" s="1"/>
  <c r="L47" a="1"/>
  <c r="L47" s="1"/>
  <c r="L48" a="1"/>
  <c r="L48" s="1"/>
  <c r="L49" a="1"/>
  <c r="L49" s="1"/>
  <c r="L50" a="1"/>
  <c r="L50" s="1"/>
  <c r="L51" a="1"/>
  <c r="L51" s="1"/>
  <c r="L52" a="1"/>
  <c r="L52" s="1"/>
  <c r="L53" a="1"/>
  <c r="L53" s="1"/>
  <c r="L54" a="1"/>
  <c r="L54" s="1"/>
  <c r="L55" a="1"/>
  <c r="L55" s="1"/>
  <c r="L56" a="1"/>
  <c r="L56" s="1"/>
  <c r="L57" a="1"/>
  <c r="L57" s="1"/>
  <c r="L58" a="1"/>
  <c r="L58" s="1"/>
  <c r="L59" a="1"/>
  <c r="L59" s="1"/>
  <c r="L60" a="1"/>
  <c r="L60" s="1"/>
  <c r="L61" a="1"/>
  <c r="L61" s="1"/>
  <c r="L62" a="1"/>
  <c r="L62" s="1"/>
  <c r="L63" a="1"/>
  <c r="L63" s="1"/>
  <c r="L64" a="1"/>
  <c r="L64" s="1"/>
  <c r="L65" a="1"/>
  <c r="L65" s="1"/>
  <c r="L66" a="1"/>
  <c r="L66" s="1"/>
  <c r="L67" a="1"/>
  <c r="L67" s="1"/>
  <c r="L68" a="1"/>
  <c r="L68" s="1"/>
  <c r="L69" a="1"/>
  <c r="L69" s="1"/>
  <c r="L70" a="1"/>
  <c r="L70" s="1"/>
  <c r="L71" a="1"/>
  <c r="L71" s="1"/>
  <c r="L72" a="1"/>
  <c r="L72" s="1"/>
  <c r="L73" a="1"/>
  <c r="L73" s="1"/>
  <c r="L74" a="1"/>
  <c r="L74" s="1"/>
  <c r="L75" a="1"/>
  <c r="L75" s="1"/>
  <c r="L2" a="1"/>
  <c r="L2" s="1"/>
  <c r="K2" a="1"/>
  <c r="K2" s="1"/>
  <c r="K3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K35" a="1"/>
  <c r="K35" s="1"/>
  <c r="K36" a="1"/>
  <c r="K36" s="1"/>
  <c r="K37" a="1"/>
  <c r="K37" s="1"/>
  <c r="K38" a="1"/>
  <c r="K38" s="1"/>
  <c r="K39" a="1"/>
  <c r="K39" s="1"/>
  <c r="K40" a="1"/>
  <c r="K40" s="1"/>
  <c r="K41" a="1"/>
  <c r="K41" s="1"/>
  <c r="K42" a="1"/>
  <c r="K42" s="1"/>
  <c r="K43" a="1"/>
  <c r="K43" s="1"/>
  <c r="K44" a="1"/>
  <c r="K44" s="1"/>
  <c r="K45" a="1"/>
  <c r="K45" s="1"/>
  <c r="K46" a="1"/>
  <c r="K46" s="1"/>
  <c r="K47" a="1"/>
  <c r="K47" s="1"/>
  <c r="K48" a="1"/>
  <c r="K48" s="1"/>
  <c r="K49" a="1"/>
  <c r="K49" s="1"/>
  <c r="K50" a="1"/>
  <c r="K50" s="1"/>
  <c r="K51" a="1"/>
  <c r="K51" s="1"/>
  <c r="K52" a="1"/>
  <c r="K52" s="1"/>
  <c r="K53" a="1"/>
  <c r="K53" s="1"/>
  <c r="K54" a="1"/>
  <c r="K54" s="1"/>
  <c r="K55" a="1"/>
  <c r="K55" s="1"/>
  <c r="K56" a="1"/>
  <c r="K56" s="1"/>
  <c r="K57" a="1"/>
  <c r="K57" s="1"/>
  <c r="K58" a="1"/>
  <c r="K58" s="1"/>
  <c r="K59" a="1"/>
  <c r="K59" s="1"/>
  <c r="K60" a="1"/>
  <c r="K60" s="1"/>
  <c r="K61" a="1"/>
  <c r="K61" s="1"/>
  <c r="K62" a="1"/>
  <c r="K62" s="1"/>
  <c r="K63" a="1"/>
  <c r="K63" s="1"/>
  <c r="K64" a="1"/>
  <c r="K64" s="1"/>
  <c r="K65" a="1"/>
  <c r="K65" s="1"/>
  <c r="K66" a="1"/>
  <c r="K66" s="1"/>
  <c r="K67" a="1"/>
  <c r="K67" s="1"/>
  <c r="K68" a="1"/>
  <c r="K68" s="1"/>
  <c r="K69" a="1"/>
  <c r="K69" s="1"/>
  <c r="K70" a="1"/>
  <c r="K70" s="1"/>
  <c r="K71" a="1"/>
  <c r="K71" s="1"/>
  <c r="K72" a="1"/>
  <c r="K72" s="1"/>
  <c r="K73" a="1"/>
  <c r="K73" s="1"/>
  <c r="K74" a="1"/>
  <c r="K74" s="1"/>
  <c r="K75" a="1"/>
  <c r="K75" s="1"/>
  <c r="K76" a="1"/>
  <c r="K76" s="1"/>
  <c r="K77" a="1"/>
  <c r="K77" s="1"/>
  <c r="K78" a="1"/>
  <c r="K78" s="1"/>
  <c r="K79" a="1"/>
  <c r="K79" s="1"/>
  <c r="K80" a="1"/>
  <c r="K80" s="1"/>
  <c r="K81" a="1"/>
  <c r="K81" s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2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3"/>
  <c r="H4"/>
  <c r="H5"/>
  <c r="H6"/>
  <c r="H7"/>
  <c r="H8"/>
  <c r="H9"/>
  <c r="H10"/>
  <c r="H11"/>
  <c r="H12"/>
  <c r="H13"/>
  <c r="H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<sst xmlns="http://schemas.openxmlformats.org/spreadsheetml/2006/main" count="266" uniqueCount="117">
  <si>
    <t>Hicham</t>
  </si>
  <si>
    <t>M</t>
  </si>
  <si>
    <t>Arife</t>
  </si>
  <si>
    <t>F</t>
  </si>
  <si>
    <t>Yannis</t>
  </si>
  <si>
    <t>Lucas</t>
  </si>
  <si>
    <t>Thomas</t>
  </si>
  <si>
    <t>Kérian</t>
  </si>
  <si>
    <t>Shana</t>
  </si>
  <si>
    <t>Yamna</t>
  </si>
  <si>
    <t>Joanan</t>
  </si>
  <si>
    <t>Floriane</t>
  </si>
  <si>
    <t>Baptiste</t>
  </si>
  <si>
    <t>Jinane</t>
  </si>
  <si>
    <t>Isabelle</t>
  </si>
  <si>
    <t>Louis</t>
  </si>
  <si>
    <t>Maude</t>
  </si>
  <si>
    <t>Lise</t>
  </si>
  <si>
    <t>Anaïs</t>
  </si>
  <si>
    <t>Okan</t>
  </si>
  <si>
    <t>Yanis</t>
  </si>
  <si>
    <t>Tom</t>
  </si>
  <si>
    <t>Margaux</t>
  </si>
  <si>
    <t>Romane</t>
  </si>
  <si>
    <t>Anna</t>
  </si>
  <si>
    <t>Valentin</t>
  </si>
  <si>
    <t>Théo</t>
  </si>
  <si>
    <t>Sinem</t>
  </si>
  <si>
    <t>Sarah</t>
  </si>
  <si>
    <t>Adem</t>
  </si>
  <si>
    <t>Crystale</t>
  </si>
  <si>
    <t>Marina</t>
  </si>
  <si>
    <t>Maxime</t>
  </si>
  <si>
    <t>Goran</t>
  </si>
  <si>
    <t>Nolwenn</t>
  </si>
  <si>
    <t>Yassmine</t>
  </si>
  <si>
    <t>Axel</t>
  </si>
  <si>
    <t>Alex</t>
  </si>
  <si>
    <t>Rafik</t>
  </si>
  <si>
    <t>Evan</t>
  </si>
  <si>
    <t>Inès</t>
  </si>
  <si>
    <t>Gabriel</t>
  </si>
  <si>
    <t>Esteban</t>
  </si>
  <si>
    <t>Clara</t>
  </si>
  <si>
    <t>Khalid</t>
  </si>
  <si>
    <t>Dalila</t>
  </si>
  <si>
    <t>Yusuf</t>
  </si>
  <si>
    <t>Tony</t>
  </si>
  <si>
    <t>Enzo</t>
  </si>
  <si>
    <t>Chahrazed</t>
  </si>
  <si>
    <t>Myriam</t>
  </si>
  <si>
    <t>Adrien</t>
  </si>
  <si>
    <t>Marwan</t>
  </si>
  <si>
    <t>Camaïs</t>
  </si>
  <si>
    <t>Fantine</t>
  </si>
  <si>
    <t>Alhex</t>
  </si>
  <si>
    <t>Flavie</t>
  </si>
  <si>
    <t>Fabian</t>
  </si>
  <si>
    <t>Elias</t>
  </si>
  <si>
    <t>Téo</t>
  </si>
  <si>
    <t>Marine</t>
  </si>
  <si>
    <t>Theophile</t>
  </si>
  <si>
    <t>Cihan</t>
  </si>
  <si>
    <t>Eric</t>
  </si>
  <si>
    <t>Soufiane</t>
  </si>
  <si>
    <t>Larry</t>
  </si>
  <si>
    <t>Esther</t>
  </si>
  <si>
    <t>Amaury</t>
  </si>
  <si>
    <t>Anthony</t>
  </si>
  <si>
    <t>Açelya</t>
  </si>
  <si>
    <t>Bruna</t>
  </si>
  <si>
    <t>Amel</t>
  </si>
  <si>
    <t>Marion</t>
  </si>
  <si>
    <t>Kenza</t>
  </si>
  <si>
    <t>Isaak</t>
  </si>
  <si>
    <t>Solène</t>
  </si>
  <si>
    <t>Oceane</t>
  </si>
  <si>
    <t>Ryan</t>
  </si>
  <si>
    <t>Lyna</t>
  </si>
  <si>
    <t>Anne-Laure</t>
  </si>
  <si>
    <t>Claire</t>
  </si>
  <si>
    <t>Antoine</t>
  </si>
  <si>
    <t>Mathilde</t>
  </si>
  <si>
    <t>Mélia</t>
  </si>
  <si>
    <t>Seçilya</t>
  </si>
  <si>
    <t>Monica</t>
  </si>
  <si>
    <t>Gersende</t>
  </si>
  <si>
    <t>Sixtine</t>
  </si>
  <si>
    <t>Simon</t>
  </si>
  <si>
    <t>Blessing</t>
  </si>
  <si>
    <t>Arthur</t>
  </si>
  <si>
    <t>Marianne</t>
  </si>
  <si>
    <t>Lisa</t>
  </si>
  <si>
    <t>Laura</t>
  </si>
  <si>
    <t>Rose</t>
  </si>
  <si>
    <t>Emanuele</t>
  </si>
  <si>
    <t>Lucie</t>
  </si>
  <si>
    <t>Milena</t>
  </si>
  <si>
    <t>Alexandre</t>
  </si>
  <si>
    <t>Agathe</t>
  </si>
  <si>
    <t>Virgile</t>
  </si>
  <si>
    <t>Thibaud</t>
  </si>
  <si>
    <t>Ambroise</t>
  </si>
  <si>
    <t>Céline</t>
  </si>
  <si>
    <t>Prune</t>
  </si>
  <si>
    <t>Jocelyn</t>
  </si>
  <si>
    <t>Coumba</t>
  </si>
  <si>
    <t>Alix</t>
  </si>
  <si>
    <t>Julien</t>
  </si>
  <si>
    <t>Elie</t>
  </si>
  <si>
    <t>Ismaël</t>
  </si>
  <si>
    <t>Classement Général</t>
  </si>
  <si>
    <t>Classement F</t>
  </si>
  <si>
    <t>Classement G</t>
  </si>
  <si>
    <t>Distance</t>
  </si>
  <si>
    <t>classement garçon</t>
  </si>
  <si>
    <t>classement fille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</si>
</sst>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131"/>
  <sheetViews>
    <sheetView tabSelected="1" workbookViewId="0">
      <selection activeCell="J2" sqref="J2"/>
    </sheetView>
  </sheetViews>
  <sheetFormatPr baseColWidth="10" defaultRowHeight="14.5"/>
  <cols>
    <col min="1" max="1" width="12.7265625" customWidth="1"/>
    <col min="3" max="3" width="4.26953125" customWidth="1"/>
    <col min="4" max="4" width="5.1796875" customWidth="1"/>
    <col min="5" max="5" width="8.7265625" customWidth="1"/>
    <col min="6" max="6" width="9.81640625" customWidth="1"/>
    <col min="7" max="7" width="8.08984375" customWidth="1"/>
    <col min="8" max="8" width="13.6328125" customWidth="1"/>
    <col min="9" max="9" width="8.453125" customWidth="1"/>
    <col min="11" max="11" width="18.36328125" customWidth="1"/>
    <col min="12" max="12" width="22.453125" customWidth="1"/>
  </cols>
  <sheetData>
    <row r="1" spans="2:12">
      <c r="E1" t="s">
        <v>114</v>
      </c>
      <c r="F1" s="2" t="s">
        <v>113</v>
      </c>
      <c r="G1" s="2" t="s">
        <v>112</v>
      </c>
      <c r="H1" s="2" t="s">
        <v>111</v>
      </c>
      <c r="K1" s="2" t="s">
        <v>115</v>
      </c>
      <c r="L1" s="2" t="s">
        <v>116</v>
      </c>
    </row>
    <row r="2" spans="2:12">
      <c r="B2" t="s">
        <v>0</v>
      </c>
      <c r="C2" t="s">
        <v>1</v>
      </c>
      <c r="D2" t="str">
        <f t="shared" ref="D2:D27" si="0">"51"</f>
        <v>51</v>
      </c>
      <c r="E2">
        <v>0</v>
      </c>
      <c r="F2">
        <f>IF($C2="m",$H2,"")</f>
        <v>112</v>
      </c>
      <c r="G2" t="str">
        <f>IF($C2="f",$H2,"")</f>
        <v/>
      </c>
      <c r="H2">
        <f>RANK(E2,$E$2:$E$131)</f>
        <v>112</v>
      </c>
      <c r="K2" s="3" t="str">
        <f t="array" ref="K2">IF(ROW($A1)&gt;COUNTIF(F$2:F$131,"&gt;0"),"",INDEX($B$2:$B$131,MATCH(SMALL(IF(F$2:F$131&lt;&gt;"",F$2:F$131+(ROW(A$2:A$131)*0.00001),200),ROW($A1)),IF(F$2:F$131&lt;&gt;"",F$2:F$131+(ROW(A$2:A$131)*0.00001),200),0)))</f>
        <v>Cihan</v>
      </c>
      <c r="L2" s="4" t="str">
        <f t="array" ref="L2">IF(ROW($A1)&gt;COUNTIF(G$2:G$131,"&gt;0"),"",INDEX($B$2:$B$131,MATCH(SMALL(IF(G$2:G$131&lt;&gt;"",G$2:G$131+(ROW(B$2:B$131)*0.00001),200),ROW($A1)),IF(G$2:G$131&lt;&gt;"",G$2:G$131+(ROW(B$2:B$131)*0.00001),200),0)))</f>
        <v>Fantine</v>
      </c>
    </row>
    <row r="3" spans="2:12">
      <c r="B3" t="s">
        <v>2</v>
      </c>
      <c r="C3" t="s">
        <v>3</v>
      </c>
      <c r="D3" t="str">
        <f t="shared" si="0"/>
        <v>51</v>
      </c>
      <c r="E3">
        <v>158</v>
      </c>
      <c r="F3" t="str">
        <f t="shared" ref="F3:F66" si="1">IF($C3="m",$H3,"")</f>
        <v/>
      </c>
      <c r="G3">
        <f t="shared" ref="G3:G66" si="2">IF($C3="f",$H3,"")</f>
        <v>31</v>
      </c>
      <c r="H3">
        <f t="shared" ref="H3:H66" si="3">RANK(E3,$E$2:$E$131)</f>
        <v>31</v>
      </c>
      <c r="K3" s="3" t="str">
        <f t="array" ref="K3">IF(ROW(A2)&gt;COUNTIF(F$2:F$131,"&gt;0"),"",INDEX(B$2:B$131,MATCH(SMALL(IF(F$2:F$131&lt;&gt;"",F$2:F$131+(ROW(A$2:A$131)*0.00001),200),ROW(A2)),IF(F$2:F$131&lt;&gt;"",F$2:F$131+(ROW(A$2:A$131)*0.00001),200),0)))</f>
        <v>Yusuf</v>
      </c>
      <c r="L3" s="4" t="str">
        <f t="array" ref="L3">IF(ROW($A2)&gt;COUNTIF(G$2:G$131,"&gt;0"),"",INDEX($B$2:$B$131,MATCH(SMALL(IF(G$2:G$131&lt;&gt;"",G$2:G$131+(ROW(B$2:B$131)*0.00001),200),ROW($A2)),IF(G$2:G$131&lt;&gt;"",G$2:G$131+(ROW(B$2:B$131)*0.00001),200),0)))</f>
        <v>Romane</v>
      </c>
    </row>
    <row r="4" spans="2:12">
      <c r="B4" t="s">
        <v>4</v>
      </c>
      <c r="C4" t="s">
        <v>1</v>
      </c>
      <c r="D4" t="str">
        <f t="shared" si="0"/>
        <v>51</v>
      </c>
      <c r="E4">
        <v>143</v>
      </c>
      <c r="F4">
        <f t="shared" si="1"/>
        <v>70</v>
      </c>
      <c r="G4" t="str">
        <f t="shared" si="2"/>
        <v/>
      </c>
      <c r="H4">
        <f t="shared" si="3"/>
        <v>70</v>
      </c>
      <c r="K4" s="3" t="str">
        <f t="array" ref="K4">IF(ROW(A3)&gt;COUNTIF(F$2:F$131,"&gt;0"),"",INDEX(B$2:B$131,MATCH(SMALL(IF(F$2:F$131&lt;&gt;"",F$2:F$131+(ROW(A$2:A$131)*0.00001),200),ROW(A3)),IF(F$2:F$131&lt;&gt;"",F$2:F$131+(ROW(A$2:A$131)*0.00001),200),0)))</f>
        <v>Alex</v>
      </c>
      <c r="L4" s="4" t="str">
        <f t="array" ref="L4">IF(ROW($A3)&gt;COUNTIF(G$2:G$131,"&gt;0"),"",INDEX($B$2:$B$131,MATCH(SMALL(IF(G$2:G$131&lt;&gt;"",G$2:G$131+(ROW(B$2:B$131)*0.00001),200),ROW($A3)),IF(G$2:G$131&lt;&gt;"",G$2:G$131+(ROW(B$2:B$131)*0.00001),200),0)))</f>
        <v>Dalila</v>
      </c>
    </row>
    <row r="5" spans="2:12">
      <c r="B5" t="s">
        <v>5</v>
      </c>
      <c r="C5" t="s">
        <v>1</v>
      </c>
      <c r="D5" t="str">
        <f t="shared" si="0"/>
        <v>51</v>
      </c>
      <c r="E5">
        <v>161</v>
      </c>
      <c r="F5">
        <f t="shared" si="1"/>
        <v>25</v>
      </c>
      <c r="G5" t="str">
        <f t="shared" si="2"/>
        <v/>
      </c>
      <c r="H5">
        <f t="shared" si="3"/>
        <v>25</v>
      </c>
      <c r="K5" s="3" t="str">
        <f t="array" ref="K5">IF(ROW(A4)&gt;COUNTIF(F$2:F$131,"&gt;0"),"",INDEX(B$2:B$131,MATCH(SMALL(IF(F$2:F$131&lt;&gt;"",F$2:F$131+(ROW(A$2:A$131)*0.00001),200),ROW(A4)),IF(F$2:F$131&lt;&gt;"",F$2:F$131+(ROW(A$2:A$131)*0.00001),200),0)))</f>
        <v>Antoine</v>
      </c>
      <c r="L5" s="4" t="str">
        <f t="array" ref="L5">IF(ROW($A4)&gt;COUNTIF(G$2:G$131,"&gt;0"),"",INDEX($B$2:$B$131,MATCH(SMALL(IF(G$2:G$131&lt;&gt;"",G$2:G$131+(ROW(B$2:B$131)*0.00001),200),ROW($A4)),IF(G$2:G$131&lt;&gt;"",G$2:G$131+(ROW(B$2:B$131)*0.00001),200),0)))</f>
        <v>Marion</v>
      </c>
    </row>
    <row r="6" spans="2:12">
      <c r="B6" t="s">
        <v>6</v>
      </c>
      <c r="C6" t="s">
        <v>1</v>
      </c>
      <c r="D6" t="str">
        <f t="shared" si="0"/>
        <v>51</v>
      </c>
      <c r="E6">
        <v>151</v>
      </c>
      <c r="F6">
        <f t="shared" si="1"/>
        <v>51</v>
      </c>
      <c r="G6" t="str">
        <f t="shared" si="2"/>
        <v/>
      </c>
      <c r="H6">
        <f t="shared" si="3"/>
        <v>51</v>
      </c>
      <c r="K6" s="3" t="str">
        <f t="array" ref="K6">IF(ROW(A5)&gt;COUNTIF(F$2:F$131,"&gt;0"),"",INDEX(B$2:B$131,MATCH(SMALL(IF(F$2:F$131&lt;&gt;"",F$2:F$131+(ROW(A$2:A$131)*0.00001),200),ROW(A5)),IF(F$2:F$131&lt;&gt;"",F$2:F$131+(ROW(A$2:A$131)*0.00001),200),0)))</f>
        <v>Ismaël</v>
      </c>
      <c r="L6" s="4" t="str">
        <f t="array" ref="L6">IF(ROW($A5)&gt;COUNTIF(G$2:G$131,"&gt;0"),"",INDEX($B$2:$B$131,MATCH(SMALL(IF(G$2:G$131&lt;&gt;"",G$2:G$131+(ROW(B$2:B$131)*0.00001),200),ROW($A5)),IF(G$2:G$131&lt;&gt;"",G$2:G$131+(ROW(B$2:B$131)*0.00001),200),0)))</f>
        <v>Anaïs</v>
      </c>
    </row>
    <row r="7" spans="2:12">
      <c r="B7" t="s">
        <v>7</v>
      </c>
      <c r="C7" t="s">
        <v>1</v>
      </c>
      <c r="D7" t="str">
        <f t="shared" si="0"/>
        <v>51</v>
      </c>
      <c r="E7">
        <v>166</v>
      </c>
      <c r="F7">
        <f t="shared" si="1"/>
        <v>18</v>
      </c>
      <c r="G7" t="str">
        <f t="shared" si="2"/>
        <v/>
      </c>
      <c r="H7">
        <f t="shared" si="3"/>
        <v>18</v>
      </c>
      <c r="K7" s="3" t="str">
        <f t="array" ref="K7">IF(ROW(A6)&gt;COUNTIF(F$2:F$131,"&gt;0"),"",INDEX(B$2:B$131,MATCH(SMALL(IF(F$2:F$131&lt;&gt;"",F$2:F$131+(ROW(A$2:A$131)*0.00001),200),ROW(A6)),IF(F$2:F$131&lt;&gt;"",F$2:F$131+(ROW(A$2:A$131)*0.00001),200),0)))</f>
        <v>Soufiane</v>
      </c>
      <c r="L7" s="4" t="str">
        <f t="array" ref="L7">IF(ROW($A6)&gt;COUNTIF(G$2:G$131,"&gt;0"),"",INDEX($B$2:$B$131,MATCH(SMALL(IF(G$2:G$131&lt;&gt;"",G$2:G$131+(ROW(B$2:B$131)*0.00001),200),ROW($A6)),IF(G$2:G$131&lt;&gt;"",G$2:G$131+(ROW(B$2:B$131)*0.00001),200),0)))</f>
        <v>Lisa</v>
      </c>
    </row>
    <row r="8" spans="2:12">
      <c r="B8" t="s">
        <v>8</v>
      </c>
      <c r="C8" t="s">
        <v>3</v>
      </c>
      <c r="D8" t="str">
        <f t="shared" si="0"/>
        <v>51</v>
      </c>
      <c r="E8">
        <v>135</v>
      </c>
      <c r="F8" t="str">
        <f t="shared" si="1"/>
        <v/>
      </c>
      <c r="G8">
        <f t="shared" si="2"/>
        <v>87</v>
      </c>
      <c r="H8">
        <f t="shared" si="3"/>
        <v>87</v>
      </c>
      <c r="K8" s="3" t="str">
        <f t="array" ref="K8">IF(ROW(A7)&gt;COUNTIF(F$2:F$131,"&gt;0"),"",INDEX(B$2:B$131,MATCH(SMALL(IF(F$2:F$131&lt;&gt;"",F$2:F$131+(ROW(A$2:A$131)*0.00001),200),ROW(A7)),IF(F$2:F$131&lt;&gt;"",F$2:F$131+(ROW(A$2:A$131)*0.00001),200),0)))</f>
        <v>Axel</v>
      </c>
      <c r="L8" s="4" t="str">
        <f t="array" ref="L8">IF(ROW($A7)&gt;COUNTIF(G$2:G$131,"&gt;0"),"",INDEX($B$2:$B$131,MATCH(SMALL(IF(G$2:G$131&lt;&gt;"",G$2:G$131+(ROW(B$2:B$131)*0.00001),200),ROW($A7)),IF(G$2:G$131&lt;&gt;"",G$2:G$131+(ROW(B$2:B$131)*0.00001),200),0)))</f>
        <v>Solène</v>
      </c>
    </row>
    <row r="9" spans="2:12">
      <c r="B9" t="s">
        <v>9</v>
      </c>
      <c r="C9" t="s">
        <v>3</v>
      </c>
      <c r="D9" t="str">
        <f t="shared" si="0"/>
        <v>51</v>
      </c>
      <c r="E9">
        <v>156</v>
      </c>
      <c r="F9" t="str">
        <f t="shared" si="1"/>
        <v/>
      </c>
      <c r="G9">
        <f t="shared" si="2"/>
        <v>37</v>
      </c>
      <c r="H9">
        <f t="shared" si="3"/>
        <v>37</v>
      </c>
      <c r="K9" s="3" t="str">
        <f t="array" ref="K9">IF(ROW(A8)&gt;COUNTIF(F$2:F$131,"&gt;0"),"",INDEX(B$2:B$131,MATCH(SMALL(IF(F$2:F$131&lt;&gt;"",F$2:F$131+(ROW(A$2:A$131)*0.00001),200),ROW(A8)),IF(F$2:F$131&lt;&gt;"",F$2:F$131+(ROW(A$2:A$131)*0.00001),200),0)))</f>
        <v>Eric</v>
      </c>
      <c r="L9" s="4" t="str">
        <f t="array" ref="L9">IF(ROW($A8)&gt;COUNTIF(G$2:G$131,"&gt;0"),"",INDEX($B$2:$B$131,MATCH(SMALL(IF(G$2:G$131&lt;&gt;"",G$2:G$131+(ROW(B$2:B$131)*0.00001),200),ROW($A8)),IF(G$2:G$131&lt;&gt;"",G$2:G$131+(ROW(B$2:B$131)*0.00001),200),0)))</f>
        <v>Esther</v>
      </c>
    </row>
    <row r="10" spans="2:12">
      <c r="B10" t="s">
        <v>10</v>
      </c>
      <c r="C10" t="s">
        <v>1</v>
      </c>
      <c r="D10" t="str">
        <f t="shared" si="0"/>
        <v>51</v>
      </c>
      <c r="E10">
        <v>0</v>
      </c>
      <c r="F10">
        <f t="shared" si="1"/>
        <v>112</v>
      </c>
      <c r="G10" t="str">
        <f t="shared" si="2"/>
        <v/>
      </c>
      <c r="H10">
        <f t="shared" si="3"/>
        <v>112</v>
      </c>
      <c r="K10" s="3" t="str">
        <f t="array" ref="K10">IF(ROW(A9)&gt;COUNTIF(F$2:F$131,"&gt;0"),"",INDEX(B$2:B$131,MATCH(SMALL(IF(F$2:F$131&lt;&gt;"",F$2:F$131+(ROW(A$2:A$131)*0.00001),200),ROW(A9)),IF(F$2:F$131&lt;&gt;"",F$2:F$131+(ROW(A$2:A$131)*0.00001),200),0)))</f>
        <v>Goran</v>
      </c>
      <c r="L10" s="4" t="str">
        <f t="array" ref="L10">IF(ROW($A9)&gt;COUNTIF(G$2:G$131,"&gt;0"),"",INDEX($B$2:$B$131,MATCH(SMALL(IF(G$2:G$131&lt;&gt;"",G$2:G$131+(ROW(B$2:B$131)*0.00001),200),ROW($A9)),IF(G$2:G$131&lt;&gt;"",G$2:G$131+(ROW(B$2:B$131)*0.00001),200),0)))</f>
        <v>Sarah</v>
      </c>
    </row>
    <row r="11" spans="2:12">
      <c r="B11" t="s">
        <v>5</v>
      </c>
      <c r="C11" t="s">
        <v>1</v>
      </c>
      <c r="D11" t="str">
        <f t="shared" si="0"/>
        <v>51</v>
      </c>
      <c r="E11">
        <v>136</v>
      </c>
      <c r="F11">
        <f t="shared" si="1"/>
        <v>84</v>
      </c>
      <c r="G11" t="str">
        <f t="shared" si="2"/>
        <v/>
      </c>
      <c r="H11">
        <f t="shared" si="3"/>
        <v>84</v>
      </c>
      <c r="K11" s="3" t="str">
        <f t="array" ref="K11">IF(ROW(A10)&gt;COUNTIF(F$2:F$131,"&gt;0"),"",INDEX(B$2:B$131,MATCH(SMALL(IF(F$2:F$131&lt;&gt;"",F$2:F$131+(ROW(A$2:A$131)*0.00001),200),ROW(A10)),IF(F$2:F$131&lt;&gt;"",F$2:F$131+(ROW(A$2:A$131)*0.00001),200),0)))</f>
        <v>Emanuele</v>
      </c>
      <c r="L11" s="4" t="str">
        <f t="array" ref="L11">IF(ROW($A10)&gt;COUNTIF(G$2:G$131,"&gt;0"),"",INDEX($B$2:$B$131,MATCH(SMALL(IF(G$2:G$131&lt;&gt;"",G$2:G$131+(ROW(B$2:B$131)*0.00001),200),ROW($A10)),IF(G$2:G$131&lt;&gt;"",G$2:G$131+(ROW(B$2:B$131)*0.00001),200),0)))</f>
        <v>Floriane</v>
      </c>
    </row>
    <row r="12" spans="2:12">
      <c r="B12" t="s">
        <v>11</v>
      </c>
      <c r="C12" t="s">
        <v>3</v>
      </c>
      <c r="D12" t="str">
        <f t="shared" si="0"/>
        <v>51</v>
      </c>
      <c r="E12">
        <v>163</v>
      </c>
      <c r="F12" t="str">
        <f t="shared" si="1"/>
        <v/>
      </c>
      <c r="G12">
        <f t="shared" si="2"/>
        <v>22</v>
      </c>
      <c r="H12">
        <f t="shared" si="3"/>
        <v>22</v>
      </c>
      <c r="K12" s="3" t="str">
        <f t="array" ref="K12">IF(ROW(A11)&gt;COUNTIF(F$2:F$131,"&gt;0"),"",INDEX(B$2:B$131,MATCH(SMALL(IF(F$2:F$131&lt;&gt;"",F$2:F$131+(ROW(A$2:A$131)*0.00001),200),ROW(A11)),IF(F$2:F$131&lt;&gt;"",F$2:F$131+(ROW(A$2:A$131)*0.00001),200),0)))</f>
        <v>Kérian</v>
      </c>
      <c r="L12" s="4" t="str">
        <f t="array" ref="L12">IF(ROW($A11)&gt;COUNTIF(G$2:G$131,"&gt;0"),"",INDEX($B$2:$B$131,MATCH(SMALL(IF(G$2:G$131&lt;&gt;"",G$2:G$131+(ROW(B$2:B$131)*0.00001),200),ROW($A11)),IF(G$2:G$131&lt;&gt;"",G$2:G$131+(ROW(B$2:B$131)*0.00001),200),0)))</f>
        <v>Clara</v>
      </c>
    </row>
    <row r="13" spans="2:12">
      <c r="B13" t="s">
        <v>11</v>
      </c>
      <c r="C13" t="s">
        <v>3</v>
      </c>
      <c r="D13" t="str">
        <f t="shared" si="0"/>
        <v>51</v>
      </c>
      <c r="E13">
        <v>147</v>
      </c>
      <c r="F13" t="str">
        <f t="shared" si="1"/>
        <v/>
      </c>
      <c r="G13">
        <f t="shared" si="2"/>
        <v>61</v>
      </c>
      <c r="H13">
        <f t="shared" si="3"/>
        <v>61</v>
      </c>
      <c r="K13" s="3" t="str">
        <f t="array" ref="K13">IF(ROW(A12)&gt;COUNTIF(F$2:F$131,"&gt;0"),"",INDEX(B$2:B$131,MATCH(SMALL(IF(F$2:F$131&lt;&gt;"",F$2:F$131+(ROW(A$2:A$131)*0.00001),200),ROW(A12)),IF(F$2:F$131&lt;&gt;"",F$2:F$131+(ROW(A$2:A$131)*0.00001),200),0)))</f>
        <v>Elias</v>
      </c>
      <c r="L13" s="4" t="str">
        <f t="array" ref="L13">IF(ROW($A12)&gt;COUNTIF(G$2:G$131,"&gt;0"),"",INDEX($B$2:$B$131,MATCH(SMALL(IF(G$2:G$131&lt;&gt;"",G$2:G$131+(ROW(B$2:B$131)*0.00001),200),ROW($A12)),IF(G$2:G$131&lt;&gt;"",G$2:G$131+(ROW(B$2:B$131)*0.00001),200),0)))</f>
        <v>Amel</v>
      </c>
    </row>
    <row r="14" spans="2:12">
      <c r="B14" t="s">
        <v>12</v>
      </c>
      <c r="C14" t="s">
        <v>1</v>
      </c>
      <c r="D14" t="str">
        <f t="shared" si="0"/>
        <v>51</v>
      </c>
      <c r="E14">
        <v>0</v>
      </c>
      <c r="F14">
        <f t="shared" si="1"/>
        <v>112</v>
      </c>
      <c r="G14" t="str">
        <f t="shared" si="2"/>
        <v/>
      </c>
      <c r="H14">
        <f t="shared" si="3"/>
        <v>112</v>
      </c>
      <c r="K14" s="3" t="str">
        <f t="array" ref="K14">IF(ROW(A13)&gt;COUNTIF(F$2:F$131,"&gt;0"),"",INDEX(B$2:B$131,MATCH(SMALL(IF(F$2:F$131&lt;&gt;"",F$2:F$131+(ROW(A$2:A$131)*0.00001),200),ROW(A13)),IF(F$2:F$131&lt;&gt;"",F$2:F$131+(ROW(A$2:A$131)*0.00001),200),0)))</f>
        <v>Adem</v>
      </c>
      <c r="L14" s="4" t="str">
        <f t="array" ref="L14">IF(ROW($A13)&gt;COUNTIF(G$2:G$131,"&gt;0"),"",INDEX($B$2:$B$131,MATCH(SMALL(IF(G$2:G$131&lt;&gt;"",G$2:G$131+(ROW(B$2:B$131)*0.00001),200),ROW($A13)),IF(G$2:G$131&lt;&gt;"",G$2:G$131+(ROW(B$2:B$131)*0.00001),200),0)))</f>
        <v>Coumba</v>
      </c>
    </row>
    <row r="15" spans="2:12">
      <c r="B15" t="s">
        <v>13</v>
      </c>
      <c r="C15" t="s">
        <v>3</v>
      </c>
      <c r="D15" t="str">
        <f t="shared" si="0"/>
        <v>51</v>
      </c>
      <c r="E15">
        <v>129</v>
      </c>
      <c r="F15" t="str">
        <f t="shared" si="1"/>
        <v/>
      </c>
      <c r="G15">
        <f t="shared" si="2"/>
        <v>101</v>
      </c>
      <c r="H15">
        <f t="shared" si="3"/>
        <v>101</v>
      </c>
      <c r="K15" s="3" t="str">
        <f t="array" ref="K15">IF(ROW(A14)&gt;COUNTIF(F$2:F$131,"&gt;0"),"",INDEX(B$2:B$131,MATCH(SMALL(IF(F$2:F$131&lt;&gt;"",F$2:F$131+(ROW(A$2:A$131)*0.00001),200),ROW(A14)),IF(F$2:F$131&lt;&gt;"",F$2:F$131+(ROW(A$2:A$131)*0.00001),200),0)))</f>
        <v>Alhex</v>
      </c>
      <c r="L15" s="4" t="str">
        <f t="array" ref="L15">IF(ROW($A14)&gt;COUNTIF(G$2:G$131,"&gt;0"),"",INDEX($B$2:$B$131,MATCH(SMALL(IF(G$2:G$131&lt;&gt;"",G$2:G$131+(ROW(B$2:B$131)*0.00001),200),ROW($A14)),IF(G$2:G$131&lt;&gt;"",G$2:G$131+(ROW(B$2:B$131)*0.00001),200),0)))</f>
        <v>Arife</v>
      </c>
    </row>
    <row r="16" spans="2:12">
      <c r="B16" t="s">
        <v>14</v>
      </c>
      <c r="C16" t="s">
        <v>3</v>
      </c>
      <c r="D16" t="str">
        <f t="shared" si="0"/>
        <v>51</v>
      </c>
      <c r="E16">
        <v>0</v>
      </c>
      <c r="F16" t="str">
        <f t="shared" si="1"/>
        <v/>
      </c>
      <c r="G16">
        <f t="shared" si="2"/>
        <v>112</v>
      </c>
      <c r="H16">
        <f t="shared" si="3"/>
        <v>112</v>
      </c>
      <c r="K16" s="3" t="str">
        <f t="array" ref="K16">IF(ROW(A15)&gt;COUNTIF(F$2:F$131,"&gt;0"),"",INDEX(B$2:B$131,MATCH(SMALL(IF(F$2:F$131&lt;&gt;"",F$2:F$131+(ROW(A$2:A$131)*0.00001),200),ROW(A15)),IF(F$2:F$131&lt;&gt;"",F$2:F$131+(ROW(A$2:A$131)*0.00001),200),0)))</f>
        <v>Lucas</v>
      </c>
      <c r="L16" s="4" t="str">
        <f t="array" ref="L16">IF(ROW($A15)&gt;COUNTIF(G$2:G$131,"&gt;0"),"",INDEX($B$2:$B$131,MATCH(SMALL(IF(G$2:G$131&lt;&gt;"",G$2:G$131+(ROW(B$2:B$131)*0.00001),200),ROW($A15)),IF(G$2:G$131&lt;&gt;"",G$2:G$131+(ROW(B$2:B$131)*0.00001),200),0)))</f>
        <v>Inès</v>
      </c>
    </row>
    <row r="17" spans="2:12">
      <c r="B17" t="s">
        <v>8</v>
      </c>
      <c r="C17" t="s">
        <v>3</v>
      </c>
      <c r="D17" t="str">
        <f t="shared" si="0"/>
        <v>51</v>
      </c>
      <c r="E17">
        <v>0</v>
      </c>
      <c r="F17" t="str">
        <f t="shared" si="1"/>
        <v/>
      </c>
      <c r="G17">
        <f t="shared" si="2"/>
        <v>112</v>
      </c>
      <c r="H17">
        <f t="shared" si="3"/>
        <v>112</v>
      </c>
      <c r="K17" s="3" t="str">
        <f t="array" ref="K17">IF(ROW(A16)&gt;COUNTIF(F$2:F$131,"&gt;0"),"",INDEX(B$2:B$131,MATCH(SMALL(IF(F$2:F$131&lt;&gt;"",F$2:F$131+(ROW(A$2:A$131)*0.00001),200),ROW(A16)),IF(F$2:F$131&lt;&gt;"",F$2:F$131+(ROW(A$2:A$131)*0.00001),200),0)))</f>
        <v>Louis</v>
      </c>
      <c r="L17" s="4" t="str">
        <f t="array" ref="L17">IF(ROW($A16)&gt;COUNTIF(G$2:G$131,"&gt;0"),"",INDEX($B$2:$B$131,MATCH(SMALL(IF(G$2:G$131&lt;&gt;"",G$2:G$131+(ROW(B$2:B$131)*0.00001),200),ROW($A16)),IF(G$2:G$131&lt;&gt;"",G$2:G$131+(ROW(B$2:B$131)*0.00001),200),0)))</f>
        <v>Yamna</v>
      </c>
    </row>
    <row r="18" spans="2:12">
      <c r="B18" t="s">
        <v>15</v>
      </c>
      <c r="C18" t="s">
        <v>1</v>
      </c>
      <c r="D18" t="str">
        <f t="shared" si="0"/>
        <v>51</v>
      </c>
      <c r="E18">
        <v>124</v>
      </c>
      <c r="F18">
        <f t="shared" si="1"/>
        <v>104</v>
      </c>
      <c r="G18" t="str">
        <f t="shared" si="2"/>
        <v/>
      </c>
      <c r="H18">
        <f t="shared" si="3"/>
        <v>104</v>
      </c>
      <c r="K18" s="3" t="str">
        <f t="array" ref="K18">IF(ROW(A17)&gt;COUNTIF(F$2:F$131,"&gt;0"),"",INDEX(B$2:B$131,MATCH(SMALL(IF(F$2:F$131&lt;&gt;"",F$2:F$131+(ROW(A$2:A$131)*0.00001),200),ROW(A17)),IF(F$2:F$131&lt;&gt;"",F$2:F$131+(ROW(A$2:A$131)*0.00001),200),0)))</f>
        <v>Gabriel</v>
      </c>
      <c r="L18" s="4" t="str">
        <f t="array" ref="L18">IF(ROW($A17)&gt;COUNTIF(G$2:G$131,"&gt;0"),"",INDEX($B$2:$B$131,MATCH(SMALL(IF(G$2:G$131&lt;&gt;"",G$2:G$131+(ROW(B$2:B$131)*0.00001),200),ROW($A17)),IF(G$2:G$131&lt;&gt;"",G$2:G$131+(ROW(B$2:B$131)*0.00001),200),0)))</f>
        <v>Margaux</v>
      </c>
    </row>
    <row r="19" spans="2:12">
      <c r="B19" t="s">
        <v>16</v>
      </c>
      <c r="C19" t="s">
        <v>3</v>
      </c>
      <c r="D19" t="str">
        <f t="shared" si="0"/>
        <v>51</v>
      </c>
      <c r="E19">
        <v>124</v>
      </c>
      <c r="F19" t="str">
        <f t="shared" si="1"/>
        <v/>
      </c>
      <c r="G19">
        <f t="shared" si="2"/>
        <v>104</v>
      </c>
      <c r="H19">
        <f t="shared" si="3"/>
        <v>104</v>
      </c>
      <c r="K19" s="3" t="str">
        <f t="array" ref="K19">IF(ROW(A18)&gt;COUNTIF(F$2:F$131,"&gt;0"),"",INDEX(B$2:B$131,MATCH(SMALL(IF(F$2:F$131&lt;&gt;"",F$2:F$131+(ROW(A$2:A$131)*0.00001),200),ROW(A18)),IF(F$2:F$131&lt;&gt;"",F$2:F$131+(ROW(A$2:A$131)*0.00001),200),0)))</f>
        <v>Adrien</v>
      </c>
      <c r="L19" s="4" t="str">
        <f t="array" ref="L19">IF(ROW($A18)&gt;COUNTIF(G$2:G$131,"&gt;0"),"",INDEX($B$2:$B$131,MATCH(SMALL(IF(G$2:G$131&lt;&gt;"",G$2:G$131+(ROW(B$2:B$131)*0.00001),200),ROW($A18)),IF(G$2:G$131&lt;&gt;"",G$2:G$131+(ROW(B$2:B$131)*0.00001),200),0)))</f>
        <v>Milena</v>
      </c>
    </row>
    <row r="20" spans="2:12">
      <c r="B20" t="s">
        <v>17</v>
      </c>
      <c r="C20" t="s">
        <v>3</v>
      </c>
      <c r="D20" t="str">
        <f t="shared" si="0"/>
        <v>51</v>
      </c>
      <c r="E20">
        <v>134</v>
      </c>
      <c r="F20" t="str">
        <f t="shared" si="1"/>
        <v/>
      </c>
      <c r="G20">
        <f t="shared" si="2"/>
        <v>91</v>
      </c>
      <c r="H20">
        <f t="shared" si="3"/>
        <v>91</v>
      </c>
      <c r="K20" s="3" t="str">
        <f t="array" ref="K20">IF(ROW(A19)&gt;COUNTIF(F$2:F$131,"&gt;0"),"",INDEX(B$2:B$131,MATCH(SMALL(IF(F$2:F$131&lt;&gt;"",F$2:F$131+(ROW(A$2:A$131)*0.00001),200),ROW(A19)),IF(F$2:F$131&lt;&gt;"",F$2:F$131+(ROW(A$2:A$131)*0.00001),200),0)))</f>
        <v>Fabian</v>
      </c>
      <c r="L20" s="4" t="str">
        <f t="array" ref="L20">IF(ROW($A19)&gt;COUNTIF(G$2:G$131,"&gt;0"),"",INDEX($B$2:$B$131,MATCH(SMALL(IF(G$2:G$131&lt;&gt;"",G$2:G$131+(ROW(B$2:B$131)*0.00001),200),ROW($A19)),IF(G$2:G$131&lt;&gt;"",G$2:G$131+(ROW(B$2:B$131)*0.00001),200),0)))</f>
        <v>Mathilde</v>
      </c>
    </row>
    <row r="21" spans="2:12">
      <c r="B21" t="s">
        <v>18</v>
      </c>
      <c r="C21" t="s">
        <v>3</v>
      </c>
      <c r="D21" t="str">
        <f t="shared" si="0"/>
        <v>51</v>
      </c>
      <c r="E21">
        <v>173</v>
      </c>
      <c r="F21" t="str">
        <f t="shared" si="1"/>
        <v/>
      </c>
      <c r="G21">
        <f t="shared" si="2"/>
        <v>8</v>
      </c>
      <c r="H21">
        <f t="shared" si="3"/>
        <v>8</v>
      </c>
      <c r="K21" s="3" t="str">
        <f t="array" ref="K21">IF(ROW(A20)&gt;COUNTIF(F$2:F$131,"&gt;0"),"",INDEX(B$2:B$131,MATCH(SMALL(IF(F$2:F$131&lt;&gt;"",F$2:F$131+(ROW(A$2:A$131)*0.00001),200),ROW(A20)),IF(F$2:F$131&lt;&gt;"",F$2:F$131+(ROW(A$2:A$131)*0.00001),200),0)))</f>
        <v>Valentin</v>
      </c>
      <c r="L21" s="4" t="str">
        <f t="array" ref="L21">IF(ROW($A20)&gt;COUNTIF(G$2:G$131,"&gt;0"),"",INDEX($B$2:$B$131,MATCH(SMALL(IF(G$2:G$131&lt;&gt;"",G$2:G$131+(ROW(B$2:B$131)*0.00001),200),ROW($A20)),IF(G$2:G$131&lt;&gt;"",G$2:G$131+(ROW(B$2:B$131)*0.00001),200),0)))</f>
        <v>Margaux</v>
      </c>
    </row>
    <row r="22" spans="2:12">
      <c r="B22" t="s">
        <v>19</v>
      </c>
      <c r="C22" t="s">
        <v>1</v>
      </c>
      <c r="D22" t="str">
        <f t="shared" si="0"/>
        <v>51</v>
      </c>
      <c r="E22">
        <v>0</v>
      </c>
      <c r="F22">
        <f t="shared" si="1"/>
        <v>112</v>
      </c>
      <c r="G22" t="str">
        <f t="shared" si="2"/>
        <v/>
      </c>
      <c r="H22">
        <f t="shared" si="3"/>
        <v>112</v>
      </c>
      <c r="K22" s="3" t="str">
        <f t="array" ref="K22">IF(ROW(A21)&gt;COUNTIF(F$2:F$131,"&gt;0"),"",INDEX(B$2:B$131,MATCH(SMALL(IF(F$2:F$131&lt;&gt;"",F$2:F$131+(ROW(A$2:A$131)*0.00001),200),ROW(A21)),IF(F$2:F$131&lt;&gt;"",F$2:F$131+(ROW(A$2:A$131)*0.00001),200),0)))</f>
        <v>Lucas</v>
      </c>
      <c r="L22" s="4" t="str">
        <f t="array" ref="L22">IF(ROW($A21)&gt;COUNTIF(G$2:G$131,"&gt;0"),"",INDEX($B$2:$B$131,MATCH(SMALL(IF(G$2:G$131&lt;&gt;"",G$2:G$131+(ROW(B$2:B$131)*0.00001),200),ROW($A21)),IF(G$2:G$131&lt;&gt;"",G$2:G$131+(ROW(B$2:B$131)*0.00001),200),0)))</f>
        <v>Crystale</v>
      </c>
    </row>
    <row r="23" spans="2:12">
      <c r="B23" t="s">
        <v>20</v>
      </c>
      <c r="C23" t="s">
        <v>1</v>
      </c>
      <c r="D23" t="str">
        <f t="shared" si="0"/>
        <v>51</v>
      </c>
      <c r="E23">
        <v>0</v>
      </c>
      <c r="F23">
        <f t="shared" si="1"/>
        <v>112</v>
      </c>
      <c r="G23" t="str">
        <f t="shared" si="2"/>
        <v/>
      </c>
      <c r="H23">
        <f t="shared" si="3"/>
        <v>112</v>
      </c>
      <c r="K23" s="3" t="str">
        <f t="array" ref="K23">IF(ROW(A22)&gt;COUNTIF(F$2:F$131,"&gt;0"),"",INDEX(B$2:B$131,MATCH(SMALL(IF(F$2:F$131&lt;&gt;"",F$2:F$131+(ROW(A$2:A$131)*0.00001),200),ROW(A22)),IF(F$2:F$131&lt;&gt;"",F$2:F$131+(ROW(A$2:A$131)*0.00001),200),0)))</f>
        <v>Tony</v>
      </c>
      <c r="L23" s="4" t="str">
        <f t="array" ref="L23">IF(ROW($A22)&gt;COUNTIF(G$2:G$131,"&gt;0"),"",INDEX($B$2:$B$131,MATCH(SMALL(IF(G$2:G$131&lt;&gt;"",G$2:G$131+(ROW(B$2:B$131)*0.00001),200),ROW($A22)),IF(G$2:G$131&lt;&gt;"",G$2:G$131+(ROW(B$2:B$131)*0.00001),200),0)))</f>
        <v>Claire</v>
      </c>
    </row>
    <row r="24" spans="2:12">
      <c r="B24" t="s">
        <v>21</v>
      </c>
      <c r="C24" t="s">
        <v>1</v>
      </c>
      <c r="D24" t="str">
        <f t="shared" si="0"/>
        <v>51</v>
      </c>
      <c r="E24">
        <v>147</v>
      </c>
      <c r="F24">
        <f t="shared" si="1"/>
        <v>61</v>
      </c>
      <c r="G24" t="str">
        <f t="shared" si="2"/>
        <v/>
      </c>
      <c r="H24">
        <f t="shared" si="3"/>
        <v>61</v>
      </c>
      <c r="K24" s="3" t="str">
        <f t="array" ref="K24">IF(ROW(A23)&gt;COUNTIF(F$2:F$131,"&gt;0"),"",INDEX(B$2:B$131,MATCH(SMALL(IF(F$2:F$131&lt;&gt;"",F$2:F$131+(ROW(A$2:A$131)*0.00001),200),ROW(A23)),IF(F$2:F$131&lt;&gt;"",F$2:F$131+(ROW(A$2:A$131)*0.00001),200),0)))</f>
        <v>Evan</v>
      </c>
      <c r="L24" s="4" t="str">
        <f t="array" ref="L24">IF(ROW($A23)&gt;COUNTIF(G$2:G$131,"&gt;0"),"",INDEX($B$2:$B$131,MATCH(SMALL(IF(G$2:G$131&lt;&gt;"",G$2:G$131+(ROW(B$2:B$131)*0.00001),200),ROW($A23)),IF(G$2:G$131&lt;&gt;"",G$2:G$131+(ROW(B$2:B$131)*0.00001),200),0)))</f>
        <v>Sarah</v>
      </c>
    </row>
    <row r="25" spans="2:12">
      <c r="B25" t="s">
        <v>22</v>
      </c>
      <c r="C25" t="s">
        <v>3</v>
      </c>
      <c r="D25" t="str">
        <f t="shared" si="0"/>
        <v>51</v>
      </c>
      <c r="E25">
        <v>153</v>
      </c>
      <c r="F25" t="str">
        <f t="shared" si="1"/>
        <v/>
      </c>
      <c r="G25">
        <f t="shared" si="2"/>
        <v>42</v>
      </c>
      <c r="H25">
        <f t="shared" si="3"/>
        <v>42</v>
      </c>
      <c r="K25" s="3" t="str">
        <f t="array" ref="K25">IF(ROW(A24)&gt;COUNTIF(F$2:F$131,"&gt;0"),"",INDEX(B$2:B$131,MATCH(SMALL(IF(F$2:F$131&lt;&gt;"",F$2:F$131+(ROW(A$2:A$131)*0.00001),200),ROW(A24)),IF(F$2:F$131&lt;&gt;"",F$2:F$131+(ROW(A$2:A$131)*0.00001),200),0)))</f>
        <v>Arthur</v>
      </c>
      <c r="L25" s="4" t="str">
        <f t="array" ref="L25">IF(ROW($A24)&gt;COUNTIF(G$2:G$131,"&gt;0"),"",INDEX($B$2:$B$131,MATCH(SMALL(IF(G$2:G$131&lt;&gt;"",G$2:G$131+(ROW(B$2:B$131)*0.00001),200),ROW($A24)),IF(G$2:G$131&lt;&gt;"",G$2:G$131+(ROW(B$2:B$131)*0.00001),200),0)))</f>
        <v>Mélia</v>
      </c>
    </row>
    <row r="26" spans="2:12">
      <c r="B26" t="s">
        <v>23</v>
      </c>
      <c r="C26" t="s">
        <v>3</v>
      </c>
      <c r="D26" t="str">
        <f t="shared" si="0"/>
        <v>51</v>
      </c>
      <c r="E26">
        <v>179</v>
      </c>
      <c r="F26" t="str">
        <f t="shared" si="1"/>
        <v/>
      </c>
      <c r="G26">
        <f t="shared" si="2"/>
        <v>5</v>
      </c>
      <c r="H26">
        <f t="shared" si="3"/>
        <v>5</v>
      </c>
      <c r="K26" s="3" t="str">
        <f t="array" ref="K26">IF(ROW(A25)&gt;COUNTIF(F$2:F$131,"&gt;0"),"",INDEX(B$2:B$131,MATCH(SMALL(IF(F$2:F$131&lt;&gt;"",F$2:F$131+(ROW(A$2:A$131)*0.00001),200),ROW(A25)),IF(F$2:F$131&lt;&gt;"",F$2:F$131+(ROW(A$2:A$131)*0.00001),200),0)))</f>
        <v>Elie</v>
      </c>
      <c r="L26" s="4" t="str">
        <f t="array" ref="L26">IF(ROW($A25)&gt;COUNTIF(G$2:G$131,"&gt;0"),"",INDEX($B$2:$B$131,MATCH(SMALL(IF(G$2:G$131&lt;&gt;"",G$2:G$131+(ROW(B$2:B$131)*0.00001),200),ROW($A25)),IF(G$2:G$131&lt;&gt;"",G$2:G$131+(ROW(B$2:B$131)*0.00001),200),0)))</f>
        <v>Sarah</v>
      </c>
    </row>
    <row r="27" spans="2:12">
      <c r="B27" t="s">
        <v>24</v>
      </c>
      <c r="C27" t="s">
        <v>3</v>
      </c>
      <c r="D27" t="str">
        <f t="shared" si="0"/>
        <v>51</v>
      </c>
      <c r="E27">
        <v>144</v>
      </c>
      <c r="F27" t="str">
        <f t="shared" si="1"/>
        <v/>
      </c>
      <c r="G27">
        <f t="shared" si="2"/>
        <v>68</v>
      </c>
      <c r="H27">
        <f t="shared" si="3"/>
        <v>68</v>
      </c>
      <c r="K27" s="3" t="str">
        <f t="array" ref="K27">IF(ROW(A26)&gt;COUNTIF(F$2:F$131,"&gt;0"),"",INDEX(B$2:B$131,MATCH(SMALL(IF(F$2:F$131&lt;&gt;"",F$2:F$131+(ROW(A$2:A$131)*0.00001),200),ROW(A26)),IF(F$2:F$131&lt;&gt;"",F$2:F$131+(ROW(A$2:A$131)*0.00001),200),0)))</f>
        <v>Enzo</v>
      </c>
      <c r="L27" s="4" t="str">
        <f t="array" ref="L27">IF(ROW($A26)&gt;COUNTIF(G$2:G$131,"&gt;0"),"",INDEX($B$2:$B$131,MATCH(SMALL(IF(G$2:G$131&lt;&gt;"",G$2:G$131+(ROW(B$2:B$131)*0.00001),200),ROW($A26)),IF(G$2:G$131&lt;&gt;"",G$2:G$131+(ROW(B$2:B$131)*0.00001),200),0)))</f>
        <v>Myriam</v>
      </c>
    </row>
    <row r="28" spans="2:12">
      <c r="B28" t="s">
        <v>25</v>
      </c>
      <c r="C28" t="s">
        <v>1</v>
      </c>
      <c r="D28" t="str">
        <f t="shared" ref="D28:D52" si="4">"52"</f>
        <v>52</v>
      </c>
      <c r="E28">
        <v>0</v>
      </c>
      <c r="F28">
        <f t="shared" si="1"/>
        <v>112</v>
      </c>
      <c r="G28" t="str">
        <f t="shared" si="2"/>
        <v/>
      </c>
      <c r="H28">
        <f t="shared" si="3"/>
        <v>112</v>
      </c>
      <c r="K28" s="3" t="str">
        <f t="array" ref="K28">IF(ROW(A27)&gt;COUNTIF(F$2:F$131,"&gt;0"),"",INDEX(B$2:B$131,MATCH(SMALL(IF(F$2:F$131&lt;&gt;"",F$2:F$131+(ROW(A$2:A$131)*0.00001),200),ROW(A27)),IF(F$2:F$131&lt;&gt;"",F$2:F$131+(ROW(A$2:A$131)*0.00001),200),0)))</f>
        <v>Julien</v>
      </c>
      <c r="L28" s="4" t="str">
        <f t="array" ref="L28">IF(ROW($A27)&gt;COUNTIF(G$2:G$131,"&gt;0"),"",INDEX($B$2:$B$131,MATCH(SMALL(IF(G$2:G$131&lt;&gt;"",G$2:G$131+(ROW(B$2:B$131)*0.00001),200),ROW($A27)),IF(G$2:G$131&lt;&gt;"",G$2:G$131+(ROW(B$2:B$131)*0.00001),200),0)))</f>
        <v>Marine</v>
      </c>
    </row>
    <row r="29" spans="2:12">
      <c r="B29" t="s">
        <v>26</v>
      </c>
      <c r="C29" t="s">
        <v>1</v>
      </c>
      <c r="D29" t="str">
        <f t="shared" si="4"/>
        <v>52</v>
      </c>
      <c r="E29">
        <v>150</v>
      </c>
      <c r="F29">
        <f t="shared" si="1"/>
        <v>55</v>
      </c>
      <c r="G29" t="str">
        <f t="shared" si="2"/>
        <v/>
      </c>
      <c r="H29">
        <f t="shared" si="3"/>
        <v>55</v>
      </c>
      <c r="K29" s="3" t="str">
        <f t="array" ref="K29">IF(ROW(A28)&gt;COUNTIF(F$2:F$131,"&gt;0"),"",INDEX(B$2:B$131,MATCH(SMALL(IF(F$2:F$131&lt;&gt;"",F$2:F$131+(ROW(A$2:A$131)*0.00001),200),ROW(A28)),IF(F$2:F$131&lt;&gt;"",F$2:F$131+(ROW(A$2:A$131)*0.00001),200),0)))</f>
        <v>Thomas</v>
      </c>
      <c r="L29" s="4" t="str">
        <f t="array" ref="L29">IF(ROW($A28)&gt;COUNTIF(G$2:G$131,"&gt;0"),"",INDEX($B$2:$B$131,MATCH(SMALL(IF(G$2:G$131&lt;&gt;"",G$2:G$131+(ROW(B$2:B$131)*0.00001),200),ROW($A28)),IF(G$2:G$131&lt;&gt;"",G$2:G$131+(ROW(B$2:B$131)*0.00001),200),0)))</f>
        <v>Floriane</v>
      </c>
    </row>
    <row r="30" spans="2:12">
      <c r="B30" t="s">
        <v>27</v>
      </c>
      <c r="C30" t="s">
        <v>3</v>
      </c>
      <c r="D30" t="str">
        <f t="shared" si="4"/>
        <v>52</v>
      </c>
      <c r="E30">
        <v>0</v>
      </c>
      <c r="F30" t="str">
        <f t="shared" si="1"/>
        <v/>
      </c>
      <c r="G30">
        <f t="shared" si="2"/>
        <v>112</v>
      </c>
      <c r="H30">
        <f t="shared" si="3"/>
        <v>112</v>
      </c>
      <c r="K30" s="3" t="str">
        <f t="array" ref="K30">IF(ROW(A29)&gt;COUNTIF(F$2:F$131,"&gt;0"),"",INDEX(B$2:B$131,MATCH(SMALL(IF(F$2:F$131&lt;&gt;"",F$2:F$131+(ROW(A$2:A$131)*0.00001),200),ROW(A29)),IF(F$2:F$131&lt;&gt;"",F$2:F$131+(ROW(A$2:A$131)*0.00001),200),0)))</f>
        <v>Thibaud</v>
      </c>
      <c r="L30" s="4" t="str">
        <f t="array" ref="L30">IF(ROW($A29)&gt;COUNTIF(G$2:G$131,"&gt;0"),"",INDEX($B$2:$B$131,MATCH(SMALL(IF(G$2:G$131&lt;&gt;"",G$2:G$131+(ROW(B$2:B$131)*0.00001),200),ROW($A29)),IF(G$2:G$131&lt;&gt;"",G$2:G$131+(ROW(B$2:B$131)*0.00001),200),0)))</f>
        <v>Blessing</v>
      </c>
    </row>
    <row r="31" spans="2:12">
      <c r="B31" t="s">
        <v>28</v>
      </c>
      <c r="C31" t="s">
        <v>3</v>
      </c>
      <c r="D31" t="str">
        <f t="shared" si="4"/>
        <v>52</v>
      </c>
      <c r="E31">
        <v>164</v>
      </c>
      <c r="F31" t="str">
        <f t="shared" si="1"/>
        <v/>
      </c>
      <c r="G31">
        <f t="shared" si="2"/>
        <v>21</v>
      </c>
      <c r="H31">
        <f t="shared" si="3"/>
        <v>21</v>
      </c>
      <c r="K31" s="3" t="str">
        <f t="array" ref="K31">IF(ROW(A30)&gt;COUNTIF(F$2:F$131,"&gt;0"),"",INDEX(B$2:B$131,MATCH(SMALL(IF(F$2:F$131&lt;&gt;"",F$2:F$131+(ROW(A$2:A$131)*0.00001),200),ROW(A30)),IF(F$2:F$131&lt;&gt;"",F$2:F$131+(ROW(A$2:A$131)*0.00001),200),0)))</f>
        <v>Théo</v>
      </c>
      <c r="L31" s="4" t="str">
        <f t="array" ref="L31">IF(ROW($A30)&gt;COUNTIF(G$2:G$131,"&gt;0"),"",INDEX($B$2:$B$131,MATCH(SMALL(IF(G$2:G$131&lt;&gt;"",G$2:G$131+(ROW(B$2:B$131)*0.00001),200),ROW($A30)),IF(G$2:G$131&lt;&gt;"",G$2:G$131+(ROW(B$2:B$131)*0.00001),200),0)))</f>
        <v>Flavie</v>
      </c>
    </row>
    <row r="32" spans="2:12">
      <c r="B32" t="s">
        <v>29</v>
      </c>
      <c r="C32" t="s">
        <v>1</v>
      </c>
      <c r="D32" t="str">
        <f t="shared" si="4"/>
        <v>52</v>
      </c>
      <c r="E32">
        <v>162</v>
      </c>
      <c r="F32">
        <f t="shared" si="1"/>
        <v>23</v>
      </c>
      <c r="G32" t="str">
        <f t="shared" si="2"/>
        <v/>
      </c>
      <c r="H32">
        <f t="shared" si="3"/>
        <v>23</v>
      </c>
      <c r="K32" s="3" t="str">
        <f t="array" ref="K32">IF(ROW(A31)&gt;COUNTIF(F$2:F$131,"&gt;0"),"",INDEX(B$2:B$131,MATCH(SMALL(IF(F$2:F$131&lt;&gt;"",F$2:F$131+(ROW(A$2:A$131)*0.00001),200),ROW(A31)),IF(F$2:F$131&lt;&gt;"",F$2:F$131+(ROW(A$2:A$131)*0.00001),200),0)))</f>
        <v>Isaak</v>
      </c>
      <c r="L32" s="4" t="str">
        <f t="array" ref="L32">IF(ROW($A31)&gt;COUNTIF(G$2:G$131,"&gt;0"),"",INDEX($B$2:$B$131,MATCH(SMALL(IF(G$2:G$131&lt;&gt;"",G$2:G$131+(ROW(B$2:B$131)*0.00001),200),ROW($A31)),IF(G$2:G$131&lt;&gt;"",G$2:G$131+(ROW(B$2:B$131)*0.00001),200),0)))</f>
        <v>Seçilya</v>
      </c>
    </row>
    <row r="33" spans="2:12">
      <c r="B33" t="s">
        <v>30</v>
      </c>
      <c r="C33" t="s">
        <v>3</v>
      </c>
      <c r="D33" t="str">
        <f t="shared" si="4"/>
        <v>52</v>
      </c>
      <c r="E33">
        <v>153</v>
      </c>
      <c r="F33" t="str">
        <f t="shared" si="1"/>
        <v/>
      </c>
      <c r="G33">
        <f t="shared" si="2"/>
        <v>42</v>
      </c>
      <c r="H33">
        <f t="shared" si="3"/>
        <v>42</v>
      </c>
      <c r="K33" s="3" t="str">
        <f t="array" ref="K33">IF(ROW(A32)&gt;COUNTIF(F$2:F$131,"&gt;0"),"",INDEX(B$2:B$131,MATCH(SMALL(IF(F$2:F$131&lt;&gt;"",F$2:F$131+(ROW(A$2:A$131)*0.00001),200),ROW(A32)),IF(F$2:F$131&lt;&gt;"",F$2:F$131+(ROW(A$2:A$131)*0.00001),200),0)))</f>
        <v>Ryan</v>
      </c>
      <c r="L33" s="4" t="str">
        <f t="array" ref="L33">IF(ROW($A32)&gt;COUNTIF(G$2:G$131,"&gt;0"),"",INDEX($B$2:$B$131,MATCH(SMALL(IF(G$2:G$131&lt;&gt;"",G$2:G$131+(ROW(B$2:B$131)*0.00001),200),ROW($A32)),IF(G$2:G$131&lt;&gt;"",G$2:G$131+(ROW(B$2:B$131)*0.00001),200),0)))</f>
        <v>Anna</v>
      </c>
    </row>
    <row r="34" spans="2:12">
      <c r="B34" t="s">
        <v>31</v>
      </c>
      <c r="C34" t="s">
        <v>3</v>
      </c>
      <c r="D34" t="str">
        <f t="shared" si="4"/>
        <v>52</v>
      </c>
      <c r="E34">
        <v>121</v>
      </c>
      <c r="F34" t="str">
        <f t="shared" si="1"/>
        <v/>
      </c>
      <c r="G34">
        <f t="shared" si="2"/>
        <v>107</v>
      </c>
      <c r="H34">
        <f t="shared" si="3"/>
        <v>107</v>
      </c>
      <c r="K34" s="3" t="str">
        <f t="array" ref="K34">IF(ROW(A33)&gt;COUNTIF(F$2:F$131,"&gt;0"),"",INDEX(B$2:B$131,MATCH(SMALL(IF(F$2:F$131&lt;&gt;"",F$2:F$131+(ROW(A$2:A$131)*0.00001),200),ROW(A33)),IF(F$2:F$131&lt;&gt;"",F$2:F$131+(ROW(A$2:A$131)*0.00001),200),0)))</f>
        <v>Marwan</v>
      </c>
      <c r="L34" s="4" t="str">
        <f t="array" ref="L34">IF(ROW($A33)&gt;COUNTIF(G$2:G$131,"&gt;0"),"",INDEX($B$2:$B$131,MATCH(SMALL(IF(G$2:G$131&lt;&gt;"",G$2:G$131+(ROW(B$2:B$131)*0.00001),200),ROW($A33)),IF(G$2:G$131&lt;&gt;"",G$2:G$131+(ROW(B$2:B$131)*0.00001),200),0)))</f>
        <v>Marianne</v>
      </c>
    </row>
    <row r="35" spans="2:12">
      <c r="B35" t="s">
        <v>32</v>
      </c>
      <c r="C35" t="s">
        <v>1</v>
      </c>
      <c r="D35" t="str">
        <f t="shared" si="4"/>
        <v>52</v>
      </c>
      <c r="E35">
        <v>0</v>
      </c>
      <c r="F35">
        <f t="shared" si="1"/>
        <v>112</v>
      </c>
      <c r="G35" t="str">
        <f t="shared" si="2"/>
        <v/>
      </c>
      <c r="H35">
        <f t="shared" si="3"/>
        <v>112</v>
      </c>
      <c r="K35" s="3" t="str">
        <f t="array" ref="K35">IF(ROW(A34)&gt;COUNTIF(F$2:F$131,"&gt;0"),"",INDEX(B$2:B$131,MATCH(SMALL(IF(F$2:F$131&lt;&gt;"",F$2:F$131+(ROW(A$2:A$131)*0.00001),200),ROW(A34)),IF(F$2:F$131&lt;&gt;"",F$2:F$131+(ROW(A$2:A$131)*0.00001),200),0)))</f>
        <v>Tom</v>
      </c>
      <c r="L35" s="4" t="str">
        <f t="array" ref="L35">IF(ROW($A34)&gt;COUNTIF(G$2:G$131,"&gt;0"),"",INDEX($B$2:$B$131,MATCH(SMALL(IF(G$2:G$131&lt;&gt;"",G$2:G$131+(ROW(B$2:B$131)*0.00001),200),ROW($A34)),IF(G$2:G$131&lt;&gt;"",G$2:G$131+(ROW(B$2:B$131)*0.00001),200),0)))</f>
        <v>Anne-Laure</v>
      </c>
    </row>
    <row r="36" spans="2:12">
      <c r="B36" t="s">
        <v>33</v>
      </c>
      <c r="C36" t="s">
        <v>1</v>
      </c>
      <c r="D36" t="str">
        <f t="shared" si="4"/>
        <v>52</v>
      </c>
      <c r="E36">
        <v>168</v>
      </c>
      <c r="F36">
        <f t="shared" si="1"/>
        <v>16</v>
      </c>
      <c r="G36" t="str">
        <f t="shared" si="2"/>
        <v/>
      </c>
      <c r="H36">
        <f t="shared" si="3"/>
        <v>16</v>
      </c>
      <c r="K36" s="3" t="str">
        <f t="array" ref="K36">IF(ROW(A35)&gt;COUNTIF(F$2:F$131,"&gt;0"),"",INDEX(B$2:B$131,MATCH(SMALL(IF(F$2:F$131&lt;&gt;"",F$2:F$131+(ROW(A$2:A$131)*0.00001),200),ROW(A35)),IF(F$2:F$131&lt;&gt;"",F$2:F$131+(ROW(A$2:A$131)*0.00001),200),0)))</f>
        <v>Alexandre</v>
      </c>
      <c r="L36" s="4" t="str">
        <f t="array" ref="L36">IF(ROW($A35)&gt;COUNTIF(G$2:G$131,"&gt;0"),"",INDEX($B$2:$B$131,MATCH(SMALL(IF(G$2:G$131&lt;&gt;"",G$2:G$131+(ROW(B$2:B$131)*0.00001),200),ROW($A35)),IF(G$2:G$131&lt;&gt;"",G$2:G$131+(ROW(B$2:B$131)*0.00001),200),0)))</f>
        <v>Clara</v>
      </c>
    </row>
    <row r="37" spans="2:12">
      <c r="B37" t="s">
        <v>34</v>
      </c>
      <c r="C37" t="s">
        <v>3</v>
      </c>
      <c r="D37" t="str">
        <f t="shared" si="4"/>
        <v>52</v>
      </c>
      <c r="E37">
        <v>140</v>
      </c>
      <c r="F37" t="str">
        <f t="shared" si="1"/>
        <v/>
      </c>
      <c r="G37">
        <f t="shared" si="2"/>
        <v>75</v>
      </c>
      <c r="H37">
        <f t="shared" si="3"/>
        <v>75</v>
      </c>
      <c r="K37" s="3" t="str">
        <f t="array" ref="K37">IF(ROW(A36)&gt;COUNTIF(F$2:F$131,"&gt;0"),"",INDEX(B$2:B$131,MATCH(SMALL(IF(F$2:F$131&lt;&gt;"",F$2:F$131+(ROW(A$2:A$131)*0.00001),200),ROW(A36)),IF(F$2:F$131&lt;&gt;"",F$2:F$131+(ROW(A$2:A$131)*0.00001),200),0)))</f>
        <v>Louis</v>
      </c>
      <c r="L37" s="4" t="str">
        <f t="array" ref="L37">IF(ROW($A36)&gt;COUNTIF(G$2:G$131,"&gt;0"),"",INDEX($B$2:$B$131,MATCH(SMALL(IF(G$2:G$131&lt;&gt;"",G$2:G$131+(ROW(B$2:B$131)*0.00001),200),ROW($A36)),IF(G$2:G$131&lt;&gt;"",G$2:G$131+(ROW(B$2:B$131)*0.00001),200),0)))</f>
        <v>Sixtine</v>
      </c>
    </row>
    <row r="38" spans="2:12">
      <c r="B38" t="s">
        <v>35</v>
      </c>
      <c r="C38" t="s">
        <v>3</v>
      </c>
      <c r="D38" t="str">
        <f t="shared" si="4"/>
        <v>52</v>
      </c>
      <c r="E38">
        <v>112</v>
      </c>
      <c r="F38" t="str">
        <f t="shared" si="1"/>
        <v/>
      </c>
      <c r="G38">
        <f t="shared" si="2"/>
        <v>111</v>
      </c>
      <c r="H38">
        <f t="shared" si="3"/>
        <v>111</v>
      </c>
      <c r="K38" s="3" t="str">
        <f t="array" ref="K38">IF(ROW(A37)&gt;COUNTIF(F$2:F$131,"&gt;0"),"",INDEX(B$2:B$131,MATCH(SMALL(IF(F$2:F$131&lt;&gt;"",F$2:F$131+(ROW(A$2:A$131)*0.00001),200),ROW(A37)),IF(F$2:F$131&lt;&gt;"",F$2:F$131+(ROW(A$2:A$131)*0.00001),200),0)))</f>
        <v>Thomas</v>
      </c>
      <c r="L38" s="4" t="str">
        <f t="array" ref="L38">IF(ROW($A37)&gt;COUNTIF(G$2:G$131,"&gt;0"),"",INDEX($B$2:$B$131,MATCH(SMALL(IF(G$2:G$131&lt;&gt;"",G$2:G$131+(ROW(B$2:B$131)*0.00001),200),ROW($A37)),IF(G$2:G$131&lt;&gt;"",G$2:G$131+(ROW(B$2:B$131)*0.00001),200),0)))</f>
        <v>Nolwenn</v>
      </c>
    </row>
    <row r="39" spans="2:12">
      <c r="B39" t="s">
        <v>36</v>
      </c>
      <c r="C39" t="s">
        <v>1</v>
      </c>
      <c r="D39" t="str">
        <f t="shared" si="4"/>
        <v>52</v>
      </c>
      <c r="E39">
        <v>169</v>
      </c>
      <c r="F39">
        <f t="shared" si="1"/>
        <v>14</v>
      </c>
      <c r="G39" t="str">
        <f t="shared" si="2"/>
        <v/>
      </c>
      <c r="H39">
        <f t="shared" si="3"/>
        <v>14</v>
      </c>
      <c r="K39" s="3" t="str">
        <f t="array" ref="K39">IF(ROW(A38)&gt;COUNTIF(F$2:F$131,"&gt;0"),"",INDEX(B$2:B$131,MATCH(SMALL(IF(F$2:F$131&lt;&gt;"",F$2:F$131+(ROW(A$2:A$131)*0.00001),200),ROW(A38)),IF(F$2:F$131&lt;&gt;"",F$2:F$131+(ROW(A$2:A$131)*0.00001),200),0)))</f>
        <v>Yannis</v>
      </c>
      <c r="L39" s="4" t="str">
        <f t="array" ref="L39">IF(ROW($A38)&gt;COUNTIF(G$2:G$131,"&gt;0"),"",INDEX($B$2:$B$131,MATCH(SMALL(IF(G$2:G$131&lt;&gt;"",G$2:G$131+(ROW(B$2:B$131)*0.00001),200),ROW($A38)),IF(G$2:G$131&lt;&gt;"",G$2:G$131+(ROW(B$2:B$131)*0.00001),200),0)))</f>
        <v>Monica</v>
      </c>
    </row>
    <row r="40" spans="2:12">
      <c r="B40" t="s">
        <v>6</v>
      </c>
      <c r="C40" t="s">
        <v>1</v>
      </c>
      <c r="D40" t="str">
        <f t="shared" si="4"/>
        <v>52</v>
      </c>
      <c r="E40">
        <v>0</v>
      </c>
      <c r="F40">
        <f t="shared" si="1"/>
        <v>112</v>
      </c>
      <c r="G40" t="str">
        <f t="shared" si="2"/>
        <v/>
      </c>
      <c r="H40">
        <f t="shared" si="3"/>
        <v>112</v>
      </c>
      <c r="K40" s="3" t="str">
        <f t="array" ref="K40">IF(ROW(A39)&gt;COUNTIF(F$2:F$131,"&gt;0"),"",INDEX(B$2:B$131,MATCH(SMALL(IF(F$2:F$131&lt;&gt;"",F$2:F$131+(ROW(A$2:A$131)*0.00001),200),ROW(A39)),IF(F$2:F$131&lt;&gt;"",F$2:F$131+(ROW(A$2:A$131)*0.00001),200),0)))</f>
        <v>Larry</v>
      </c>
      <c r="L40" s="4" t="str">
        <f t="array" ref="L40">IF(ROW($A39)&gt;COUNTIF(G$2:G$131,"&gt;0"),"",INDEX($B$2:$B$131,MATCH(SMALL(IF(G$2:G$131&lt;&gt;"",G$2:G$131+(ROW(B$2:B$131)*0.00001),200),ROW($A39)),IF(G$2:G$131&lt;&gt;"",G$2:G$131+(ROW(B$2:B$131)*0.00001),200),0)))</f>
        <v>Laura</v>
      </c>
    </row>
    <row r="41" spans="2:12">
      <c r="B41" t="s">
        <v>37</v>
      </c>
      <c r="C41" t="s">
        <v>1</v>
      </c>
      <c r="D41" t="str">
        <f t="shared" si="4"/>
        <v>52</v>
      </c>
      <c r="E41">
        <v>181</v>
      </c>
      <c r="F41">
        <f t="shared" si="1"/>
        <v>3</v>
      </c>
      <c r="G41" t="str">
        <f t="shared" si="2"/>
        <v/>
      </c>
      <c r="H41">
        <f t="shared" si="3"/>
        <v>3</v>
      </c>
      <c r="K41" s="3" t="str">
        <f t="array" ref="K41">IF(ROW(A40)&gt;COUNTIF(F$2:F$131,"&gt;0"),"",INDEX(B$2:B$131,MATCH(SMALL(IF(F$2:F$131&lt;&gt;"",F$2:F$131+(ROW(A$2:A$131)*0.00001),200),ROW(A40)),IF(F$2:F$131&lt;&gt;"",F$2:F$131+(ROW(A$2:A$131)*0.00001),200),0)))</f>
        <v>Arthur</v>
      </c>
      <c r="L41" s="4" t="str">
        <f t="array" ref="L41">IF(ROW($A40)&gt;COUNTIF(G$2:G$131,"&gt;0"),"",INDEX($B$2:$B$131,MATCH(SMALL(IF(G$2:G$131&lt;&gt;"",G$2:G$131+(ROW(B$2:B$131)*0.00001),200),ROW($A40)),IF(G$2:G$131&lt;&gt;"",G$2:G$131+(ROW(B$2:B$131)*0.00001),200),0)))</f>
        <v>Clara</v>
      </c>
    </row>
    <row r="42" spans="2:12">
      <c r="B42" t="s">
        <v>38</v>
      </c>
      <c r="C42" t="s">
        <v>1</v>
      </c>
      <c r="D42" t="str">
        <f t="shared" si="4"/>
        <v>52</v>
      </c>
      <c r="E42">
        <v>124</v>
      </c>
      <c r="F42">
        <f t="shared" si="1"/>
        <v>104</v>
      </c>
      <c r="G42" t="str">
        <f t="shared" si="2"/>
        <v/>
      </c>
      <c r="H42">
        <f t="shared" si="3"/>
        <v>104</v>
      </c>
      <c r="K42" s="3" t="str">
        <f t="array" ref="K42">IF(ROW(A41)&gt;COUNTIF(F$2:F$131,"&gt;0"),"",INDEX(B$2:B$131,MATCH(SMALL(IF(F$2:F$131&lt;&gt;"",F$2:F$131+(ROW(A$2:A$131)*0.00001),200),ROW(A41)),IF(F$2:F$131&lt;&gt;"",F$2:F$131+(ROW(A$2:A$131)*0.00001),200),0)))</f>
        <v>Ambroise</v>
      </c>
      <c r="L42" s="4" t="str">
        <f t="array" ref="L42">IF(ROW($A41)&gt;COUNTIF(G$2:G$131,"&gt;0"),"",INDEX($B$2:$B$131,MATCH(SMALL(IF(G$2:G$131&lt;&gt;"",G$2:G$131+(ROW(B$2:B$131)*0.00001),200),ROW($A41)),IF(G$2:G$131&lt;&gt;"",G$2:G$131+(ROW(B$2:B$131)*0.00001),200),0)))</f>
        <v>Oceane</v>
      </c>
    </row>
    <row r="43" spans="2:12">
      <c r="B43" t="s">
        <v>39</v>
      </c>
      <c r="C43" t="s">
        <v>1</v>
      </c>
      <c r="D43" t="str">
        <f t="shared" si="4"/>
        <v>52</v>
      </c>
      <c r="E43">
        <v>153</v>
      </c>
      <c r="F43">
        <f t="shared" si="1"/>
        <v>42</v>
      </c>
      <c r="G43" t="str">
        <f t="shared" si="2"/>
        <v/>
      </c>
      <c r="H43">
        <f t="shared" si="3"/>
        <v>42</v>
      </c>
      <c r="K43" s="3" t="str">
        <f t="array" ref="K43">IF(ROW(A42)&gt;COUNTIF(F$2:F$131,"&gt;0"),"",INDEX(B$2:B$131,MATCH(SMALL(IF(F$2:F$131&lt;&gt;"",F$2:F$131+(ROW(A$2:A$131)*0.00001),200),ROW(A42)),IF(F$2:F$131&lt;&gt;"",F$2:F$131+(ROW(A$2:A$131)*0.00001),200),0)))</f>
        <v>Lucas</v>
      </c>
      <c r="L43" s="4" t="str">
        <f t="array" ref="L43">IF(ROW($A42)&gt;COUNTIF(G$2:G$131,"&gt;0"),"",INDEX($B$2:$B$131,MATCH(SMALL(IF(G$2:G$131&lt;&gt;"",G$2:G$131+(ROW(B$2:B$131)*0.00001),200),ROW($A42)),IF(G$2:G$131&lt;&gt;"",G$2:G$131+(ROW(B$2:B$131)*0.00001),200),0)))</f>
        <v>Prune</v>
      </c>
    </row>
    <row r="44" spans="2:12">
      <c r="B44" t="s">
        <v>40</v>
      </c>
      <c r="C44" t="s">
        <v>3</v>
      </c>
      <c r="D44" t="str">
        <f t="shared" si="4"/>
        <v>52</v>
      </c>
      <c r="E44">
        <v>157</v>
      </c>
      <c r="F44" t="str">
        <f t="shared" si="1"/>
        <v/>
      </c>
      <c r="G44">
        <f t="shared" si="2"/>
        <v>33</v>
      </c>
      <c r="H44">
        <f t="shared" si="3"/>
        <v>33</v>
      </c>
      <c r="K44" s="3" t="str">
        <f t="array" ref="K44">IF(ROW(A43)&gt;COUNTIF(F$2:F$131,"&gt;0"),"",INDEX(B$2:B$131,MATCH(SMALL(IF(F$2:F$131&lt;&gt;"",F$2:F$131+(ROW(A$2:A$131)*0.00001),200),ROW(A43)),IF(F$2:F$131&lt;&gt;"",F$2:F$131+(ROW(A$2:A$131)*0.00001),200),0)))</f>
        <v>Virgile</v>
      </c>
      <c r="L44" s="4" t="str">
        <f t="array" ref="L44">IF(ROW($A43)&gt;COUNTIF(G$2:G$131,"&gt;0"),"",INDEX($B$2:$B$131,MATCH(SMALL(IF(G$2:G$131&lt;&gt;"",G$2:G$131+(ROW(B$2:B$131)*0.00001),200),ROW($A43)),IF(G$2:G$131&lt;&gt;"",G$2:G$131+(ROW(B$2:B$131)*0.00001),200),0)))</f>
        <v>Céline</v>
      </c>
    </row>
    <row r="45" spans="2:12">
      <c r="B45" t="s">
        <v>41</v>
      </c>
      <c r="C45" t="s">
        <v>1</v>
      </c>
      <c r="D45" t="str">
        <f t="shared" si="4"/>
        <v>52</v>
      </c>
      <c r="E45">
        <v>159</v>
      </c>
      <c r="F45">
        <f t="shared" si="1"/>
        <v>28</v>
      </c>
      <c r="G45" t="str">
        <f t="shared" si="2"/>
        <v/>
      </c>
      <c r="H45">
        <f t="shared" si="3"/>
        <v>28</v>
      </c>
      <c r="K45" s="3" t="str">
        <f t="array" ref="K45">IF(ROW(A44)&gt;COUNTIF(F$2:F$131,"&gt;0"),"",INDEX(B$2:B$131,MATCH(SMALL(IF(F$2:F$131&lt;&gt;"",F$2:F$131+(ROW(A$2:A$131)*0.00001),200),ROW(A44)),IF(F$2:F$131&lt;&gt;"",F$2:F$131+(ROW(A$2:A$131)*0.00001),200),0)))</f>
        <v>Khalid</v>
      </c>
      <c r="L45" s="4" t="str">
        <f t="array" ref="L45">IF(ROW($A44)&gt;COUNTIF(G$2:G$131,"&gt;0"),"",INDEX($B$2:$B$131,MATCH(SMALL(IF(G$2:G$131&lt;&gt;"",G$2:G$131+(ROW(B$2:B$131)*0.00001),200),ROW($A44)),IF(G$2:G$131&lt;&gt;"",G$2:G$131+(ROW(B$2:B$131)*0.00001),200),0)))</f>
        <v>Shana</v>
      </c>
    </row>
    <row r="46" spans="2:12">
      <c r="B46" t="s">
        <v>42</v>
      </c>
      <c r="C46" t="s">
        <v>1</v>
      </c>
      <c r="D46" t="str">
        <f t="shared" si="4"/>
        <v>52</v>
      </c>
      <c r="E46">
        <v>133</v>
      </c>
      <c r="F46">
        <f t="shared" si="1"/>
        <v>94</v>
      </c>
      <c r="G46" t="str">
        <f t="shared" si="2"/>
        <v/>
      </c>
      <c r="H46">
        <f t="shared" si="3"/>
        <v>94</v>
      </c>
      <c r="K46" s="3" t="str">
        <f t="array" ref="K46">IF(ROW(A45)&gt;COUNTIF(F$2:F$131,"&gt;0"),"",INDEX(B$2:B$131,MATCH(SMALL(IF(F$2:F$131&lt;&gt;"",F$2:F$131+(ROW(A$2:A$131)*0.00001),200),ROW(A45)),IF(F$2:F$131&lt;&gt;"",F$2:F$131+(ROW(A$2:A$131)*0.00001),200),0)))</f>
        <v>Enzo</v>
      </c>
      <c r="L46" s="4" t="str">
        <f t="array" ref="L46">IF(ROW($A45)&gt;COUNTIF(G$2:G$131,"&gt;0"),"",INDEX($B$2:$B$131,MATCH(SMALL(IF(G$2:G$131&lt;&gt;"",G$2:G$131+(ROW(B$2:B$131)*0.00001),200),ROW($A45)),IF(G$2:G$131&lt;&gt;"",G$2:G$131+(ROW(B$2:B$131)*0.00001),200),0)))</f>
        <v>Bruna</v>
      </c>
    </row>
    <row r="47" spans="2:12">
      <c r="B47" t="s">
        <v>20</v>
      </c>
      <c r="C47" t="s">
        <v>1</v>
      </c>
      <c r="D47" t="str">
        <f t="shared" si="4"/>
        <v>52</v>
      </c>
      <c r="E47">
        <v>120</v>
      </c>
      <c r="F47">
        <f t="shared" si="1"/>
        <v>108</v>
      </c>
      <c r="G47" t="str">
        <f t="shared" si="2"/>
        <v/>
      </c>
      <c r="H47">
        <f t="shared" si="3"/>
        <v>108</v>
      </c>
      <c r="K47" s="3" t="str">
        <f t="array" ref="K47">IF(ROW(A46)&gt;COUNTIF(F$2:F$131,"&gt;0"),"",INDEX(B$2:B$131,MATCH(SMALL(IF(F$2:F$131&lt;&gt;"",F$2:F$131+(ROW(A$2:A$131)*0.00001),200),ROW(A46)),IF(F$2:F$131&lt;&gt;"",F$2:F$131+(ROW(A$2:A$131)*0.00001),200),0)))</f>
        <v>Esteban</v>
      </c>
      <c r="L47" s="4" t="str">
        <f t="array" ref="L47">IF(ROW($A46)&gt;COUNTIF(G$2:G$131,"&gt;0"),"",INDEX($B$2:$B$131,MATCH(SMALL(IF(G$2:G$131&lt;&gt;"",G$2:G$131+(ROW(B$2:B$131)*0.00001),200),ROW($A46)),IF(G$2:G$131&lt;&gt;"",G$2:G$131+(ROW(B$2:B$131)*0.00001),200),0)))</f>
        <v>Alix</v>
      </c>
    </row>
    <row r="48" spans="2:12">
      <c r="B48" t="s">
        <v>43</v>
      </c>
      <c r="C48" t="s">
        <v>3</v>
      </c>
      <c r="D48" t="str">
        <f t="shared" si="4"/>
        <v>52</v>
      </c>
      <c r="E48">
        <v>137</v>
      </c>
      <c r="F48" t="str">
        <f t="shared" si="1"/>
        <v/>
      </c>
      <c r="G48">
        <f t="shared" si="2"/>
        <v>78</v>
      </c>
      <c r="H48">
        <f t="shared" si="3"/>
        <v>78</v>
      </c>
      <c r="K48" s="3" t="str">
        <f t="array" ref="K48">IF(ROW(A47)&gt;COUNTIF(F$2:F$131,"&gt;0"),"",INDEX(B$2:B$131,MATCH(SMALL(IF(F$2:F$131&lt;&gt;"",F$2:F$131+(ROW(A$2:A$131)*0.00001),200),ROW(A47)),IF(F$2:F$131&lt;&gt;"",F$2:F$131+(ROW(A$2:A$131)*0.00001),200),0)))</f>
        <v>Simon</v>
      </c>
      <c r="L48" s="4" t="str">
        <f t="array" ref="L48">IF(ROW($A47)&gt;COUNTIF(G$2:G$131,"&gt;0"),"",INDEX($B$2:$B$131,MATCH(SMALL(IF(G$2:G$131&lt;&gt;"",G$2:G$131+(ROW(B$2:B$131)*0.00001),200),ROW($A47)),IF(G$2:G$131&lt;&gt;"",G$2:G$131+(ROW(B$2:B$131)*0.00001),200),0)))</f>
        <v>Lise</v>
      </c>
    </row>
    <row r="49" spans="2:12">
      <c r="B49" t="s">
        <v>44</v>
      </c>
      <c r="C49" t="s">
        <v>1</v>
      </c>
      <c r="D49" t="str">
        <f t="shared" si="4"/>
        <v>52</v>
      </c>
      <c r="E49">
        <v>135</v>
      </c>
      <c r="F49">
        <f t="shared" si="1"/>
        <v>87</v>
      </c>
      <c r="G49" t="str">
        <f t="shared" si="2"/>
        <v/>
      </c>
      <c r="H49">
        <f t="shared" si="3"/>
        <v>87</v>
      </c>
      <c r="K49" s="3" t="str">
        <f t="array" ref="K49">IF(ROW(A48)&gt;COUNTIF(F$2:F$131,"&gt;0"),"",INDEX(B$2:B$131,MATCH(SMALL(IF(F$2:F$131&lt;&gt;"",F$2:F$131+(ROW(A$2:A$131)*0.00001),200),ROW(A48)),IF(F$2:F$131&lt;&gt;"",F$2:F$131+(ROW(A$2:A$131)*0.00001),200),0)))</f>
        <v>Jocelyn</v>
      </c>
      <c r="L49" s="4" t="str">
        <f t="array" ref="L49">IF(ROW($A48)&gt;COUNTIF(G$2:G$131,"&gt;0"),"",INDEX($B$2:$B$131,MATCH(SMALL(IF(G$2:G$131&lt;&gt;"",G$2:G$131+(ROW(B$2:B$131)*0.00001),200),ROW($A48)),IF(G$2:G$131&lt;&gt;"",G$2:G$131+(ROW(B$2:B$131)*0.00001),200),0)))</f>
        <v>Kenza</v>
      </c>
    </row>
    <row r="50" spans="2:12">
      <c r="B50" t="s">
        <v>45</v>
      </c>
      <c r="C50" t="s">
        <v>3</v>
      </c>
      <c r="D50" t="str">
        <f t="shared" si="4"/>
        <v>52</v>
      </c>
      <c r="E50">
        <v>176</v>
      </c>
      <c r="F50" t="str">
        <f t="shared" si="1"/>
        <v/>
      </c>
      <c r="G50">
        <f t="shared" si="2"/>
        <v>6</v>
      </c>
      <c r="H50">
        <f t="shared" si="3"/>
        <v>6</v>
      </c>
      <c r="K50" s="3" t="str">
        <f t="array" ref="K50">IF(ROW(A49)&gt;COUNTIF(F$2:F$131,"&gt;0"),"",INDEX(B$2:B$131,MATCH(SMALL(IF(F$2:F$131&lt;&gt;"",F$2:F$131+(ROW(A$2:A$131)*0.00001),200),ROW(A49)),IF(F$2:F$131&lt;&gt;"",F$2:F$131+(ROW(A$2:A$131)*0.00001),200),0)))</f>
        <v>Louis</v>
      </c>
      <c r="L50" s="4" t="str">
        <f t="array" ref="L50">IF(ROW($A49)&gt;COUNTIF(G$2:G$131,"&gt;0"),"",INDEX($B$2:$B$131,MATCH(SMALL(IF(G$2:G$131&lt;&gt;"",G$2:G$131+(ROW(B$2:B$131)*0.00001),200),ROW($A49)),IF(G$2:G$131&lt;&gt;"",G$2:G$131+(ROW(B$2:B$131)*0.00001),200),0)))</f>
        <v>Lucie</v>
      </c>
    </row>
    <row r="51" spans="2:12">
      <c r="B51" t="s">
        <v>46</v>
      </c>
      <c r="C51" t="s">
        <v>1</v>
      </c>
      <c r="D51" t="str">
        <f t="shared" si="4"/>
        <v>52</v>
      </c>
      <c r="E51">
        <v>182</v>
      </c>
      <c r="F51">
        <f t="shared" si="1"/>
        <v>2</v>
      </c>
      <c r="G51" t="str">
        <f t="shared" si="2"/>
        <v/>
      </c>
      <c r="H51">
        <f t="shared" si="3"/>
        <v>2</v>
      </c>
      <c r="K51" s="3" t="str">
        <f t="array" ref="K51">IF(ROW(A50)&gt;COUNTIF(F$2:F$131,"&gt;0"),"",INDEX(B$2:B$131,MATCH(SMALL(IF(F$2:F$131&lt;&gt;"",F$2:F$131+(ROW(A$2:A$131)*0.00001),200),ROW(A50)),IF(F$2:F$131&lt;&gt;"",F$2:F$131+(ROW(A$2:A$131)*0.00001),200),0)))</f>
        <v>Rafik</v>
      </c>
      <c r="L51" s="4" t="str">
        <f t="array" ref="L51">IF(ROW($A50)&gt;COUNTIF(G$2:G$131,"&gt;0"),"",INDEX($B$2:$B$131,MATCH(SMALL(IF(G$2:G$131&lt;&gt;"",G$2:G$131+(ROW(B$2:B$131)*0.00001),200),ROW($A50)),IF(G$2:G$131&lt;&gt;"",G$2:G$131+(ROW(B$2:B$131)*0.00001),200),0)))</f>
        <v>Chahrazed</v>
      </c>
    </row>
    <row r="52" spans="2:12">
      <c r="B52" t="s">
        <v>47</v>
      </c>
      <c r="C52" t="s">
        <v>1</v>
      </c>
      <c r="D52" t="str">
        <f t="shared" si="4"/>
        <v>52</v>
      </c>
      <c r="E52">
        <v>156</v>
      </c>
      <c r="F52">
        <f t="shared" si="1"/>
        <v>37</v>
      </c>
      <c r="G52" t="str">
        <f t="shared" si="2"/>
        <v/>
      </c>
      <c r="H52">
        <f t="shared" si="3"/>
        <v>37</v>
      </c>
      <c r="K52" s="3" t="str">
        <f t="array" ref="K52">IF(ROW(A51)&gt;COUNTIF(F$2:F$131,"&gt;0"),"",INDEX(B$2:B$131,MATCH(SMALL(IF(F$2:F$131&lt;&gt;"",F$2:F$131+(ROW(A$2:A$131)*0.00001),200),ROW(A51)),IF(F$2:F$131&lt;&gt;"",F$2:F$131+(ROW(A$2:A$131)*0.00001),200),0)))</f>
        <v>Yanis</v>
      </c>
      <c r="L52" s="4" t="str">
        <f t="array" ref="L52">IF(ROW($A51)&gt;COUNTIF(G$2:G$131,"&gt;0"),"",INDEX($B$2:$B$131,MATCH(SMALL(IF(G$2:G$131&lt;&gt;"",G$2:G$131+(ROW(B$2:B$131)*0.00001),200),ROW($A51)),IF(G$2:G$131&lt;&gt;"",G$2:G$131+(ROW(B$2:B$131)*0.00001),200),0)))</f>
        <v>Lyna</v>
      </c>
    </row>
    <row r="53" spans="2:12">
      <c r="B53" t="s">
        <v>48</v>
      </c>
      <c r="C53" t="s">
        <v>1</v>
      </c>
      <c r="D53" t="str">
        <f t="shared" ref="D53:D77" si="5">"53"</f>
        <v>53</v>
      </c>
      <c r="E53">
        <v>134</v>
      </c>
      <c r="F53">
        <f t="shared" si="1"/>
        <v>91</v>
      </c>
      <c r="G53" t="str">
        <f t="shared" si="2"/>
        <v/>
      </c>
      <c r="H53">
        <f t="shared" si="3"/>
        <v>91</v>
      </c>
      <c r="K53" s="3" t="str">
        <f t="array" ref="K53">IF(ROW(A52)&gt;COUNTIF(F$2:F$131,"&gt;0"),"",INDEX(B$2:B$131,MATCH(SMALL(IF(F$2:F$131&lt;&gt;"",F$2:F$131+(ROW(A$2:A$131)*0.00001),200),ROW(A52)),IF(F$2:F$131&lt;&gt;"",F$2:F$131+(ROW(A$2:A$131)*0.00001),200),0)))</f>
        <v>Enzo</v>
      </c>
      <c r="L53" s="4" t="str">
        <f t="array" ref="L53">IF(ROW($A52)&gt;COUNTIF(G$2:G$131,"&gt;0"),"",INDEX($B$2:$B$131,MATCH(SMALL(IF(G$2:G$131&lt;&gt;"",G$2:G$131+(ROW(B$2:B$131)*0.00001),200),ROW($A52)),IF(G$2:G$131&lt;&gt;"",G$2:G$131+(ROW(B$2:B$131)*0.00001),200),0)))</f>
        <v>Gersende</v>
      </c>
    </row>
    <row r="54" spans="2:12">
      <c r="B54" t="s">
        <v>49</v>
      </c>
      <c r="C54" t="s">
        <v>3</v>
      </c>
      <c r="D54" t="str">
        <f t="shared" si="5"/>
        <v>53</v>
      </c>
      <c r="E54">
        <v>131</v>
      </c>
      <c r="F54" t="str">
        <f t="shared" si="1"/>
        <v/>
      </c>
      <c r="G54">
        <f t="shared" si="2"/>
        <v>97</v>
      </c>
      <c r="H54">
        <f t="shared" si="3"/>
        <v>97</v>
      </c>
      <c r="K54" s="3" t="str">
        <f t="array" ref="K54">IF(ROW(A53)&gt;COUNTIF(F$2:F$131,"&gt;0"),"",INDEX(B$2:B$131,MATCH(SMALL(IF(F$2:F$131&lt;&gt;"",F$2:F$131+(ROW(A$2:A$131)*0.00001),200),ROW(A53)),IF(F$2:F$131&lt;&gt;"",F$2:F$131+(ROW(A$2:A$131)*0.00001),200),0)))</f>
        <v>Hicham</v>
      </c>
      <c r="L54" s="4" t="str">
        <f t="array" ref="L54">IF(ROW($A53)&gt;COUNTIF(G$2:G$131,"&gt;0"),"",INDEX($B$2:$B$131,MATCH(SMALL(IF(G$2:G$131&lt;&gt;"",G$2:G$131+(ROW(B$2:B$131)*0.00001),200),ROW($A53)),IF(G$2:G$131&lt;&gt;"",G$2:G$131+(ROW(B$2:B$131)*0.00001),200),0)))</f>
        <v>Rose</v>
      </c>
    </row>
    <row r="55" spans="2:12">
      <c r="B55" t="s">
        <v>50</v>
      </c>
      <c r="C55" t="s">
        <v>3</v>
      </c>
      <c r="D55" t="str">
        <f t="shared" si="5"/>
        <v>53</v>
      </c>
      <c r="E55">
        <v>150</v>
      </c>
      <c r="F55" t="str">
        <f t="shared" si="1"/>
        <v/>
      </c>
      <c r="G55">
        <f t="shared" si="2"/>
        <v>55</v>
      </c>
      <c r="H55">
        <f t="shared" si="3"/>
        <v>55</v>
      </c>
      <c r="K55" s="3" t="str">
        <f t="array" ref="K55">IF(ROW(A54)&gt;COUNTIF(F$2:F$131,"&gt;0"),"",INDEX(B$2:B$131,MATCH(SMALL(IF(F$2:F$131&lt;&gt;"",F$2:F$131+(ROW(A$2:A$131)*0.00001),200),ROW(A54)),IF(F$2:F$131&lt;&gt;"",F$2:F$131+(ROW(A$2:A$131)*0.00001),200),0)))</f>
        <v>Joanan</v>
      </c>
      <c r="L55" s="4" t="str">
        <f t="array" ref="L55">IF(ROW($A54)&gt;COUNTIF(G$2:G$131,"&gt;0"),"",INDEX($B$2:$B$131,MATCH(SMALL(IF(G$2:G$131&lt;&gt;"",G$2:G$131+(ROW(B$2:B$131)*0.00001),200),ROW($A54)),IF(G$2:G$131&lt;&gt;"",G$2:G$131+(ROW(B$2:B$131)*0.00001),200),0)))</f>
        <v>Jinane</v>
      </c>
    </row>
    <row r="56" spans="2:12">
      <c r="B56" t="s">
        <v>51</v>
      </c>
      <c r="C56" t="s">
        <v>1</v>
      </c>
      <c r="D56" t="str">
        <f t="shared" si="5"/>
        <v>53</v>
      </c>
      <c r="E56">
        <v>158</v>
      </c>
      <c r="F56">
        <f t="shared" si="1"/>
        <v>31</v>
      </c>
      <c r="G56" t="str">
        <f t="shared" si="2"/>
        <v/>
      </c>
      <c r="H56">
        <f t="shared" si="3"/>
        <v>31</v>
      </c>
      <c r="K56" s="3" t="str">
        <f t="array" ref="K56">IF(ROW(A55)&gt;COUNTIF(F$2:F$131,"&gt;0"),"",INDEX(B$2:B$131,MATCH(SMALL(IF(F$2:F$131&lt;&gt;"",F$2:F$131+(ROW(A$2:A$131)*0.00001),200),ROW(A55)),IF(F$2:F$131&lt;&gt;"",F$2:F$131+(ROW(A$2:A$131)*0.00001),200),0)))</f>
        <v>Baptiste</v>
      </c>
      <c r="L56" s="4" t="str">
        <f t="array" ref="L56">IF(ROW($A55)&gt;COUNTIF(G$2:G$131,"&gt;0"),"",INDEX($B$2:$B$131,MATCH(SMALL(IF(G$2:G$131&lt;&gt;"",G$2:G$131+(ROW(B$2:B$131)*0.00001),200),ROW($A55)),IF(G$2:G$131&lt;&gt;"",G$2:G$131+(ROW(B$2:B$131)*0.00001),200),0)))</f>
        <v>Agathe</v>
      </c>
    </row>
    <row r="57" spans="2:12">
      <c r="B57" t="s">
        <v>52</v>
      </c>
      <c r="C57" t="s">
        <v>1</v>
      </c>
      <c r="D57" t="str">
        <f t="shared" si="5"/>
        <v>53</v>
      </c>
      <c r="E57">
        <v>148</v>
      </c>
      <c r="F57">
        <f t="shared" si="1"/>
        <v>60</v>
      </c>
      <c r="G57" t="str">
        <f t="shared" si="2"/>
        <v/>
      </c>
      <c r="H57">
        <f t="shared" si="3"/>
        <v>60</v>
      </c>
      <c r="K57" s="3" t="str">
        <f t="array" ref="K57">IF(ROW(A56)&gt;COUNTIF(F$2:F$131,"&gt;0"),"",INDEX(B$2:B$131,MATCH(SMALL(IF(F$2:F$131&lt;&gt;"",F$2:F$131+(ROW(A$2:A$131)*0.00001),200),ROW(A56)),IF(F$2:F$131&lt;&gt;"",F$2:F$131+(ROW(A$2:A$131)*0.00001),200),0)))</f>
        <v>Okan</v>
      </c>
      <c r="L57" s="4" t="str">
        <f t="array" ref="L57">IF(ROW($A56)&gt;COUNTIF(G$2:G$131,"&gt;0"),"",INDEX($B$2:$B$131,MATCH(SMALL(IF(G$2:G$131&lt;&gt;"",G$2:G$131+(ROW(B$2:B$131)*0.00001),200),ROW($A56)),IF(G$2:G$131&lt;&gt;"",G$2:G$131+(ROW(B$2:B$131)*0.00001),200),0)))</f>
        <v>Maude</v>
      </c>
    </row>
    <row r="58" spans="2:12">
      <c r="B58" t="s">
        <v>53</v>
      </c>
      <c r="C58" t="s">
        <v>1</v>
      </c>
      <c r="D58" t="str">
        <f t="shared" si="5"/>
        <v>53</v>
      </c>
      <c r="E58">
        <v>0</v>
      </c>
      <c r="F58">
        <f t="shared" si="1"/>
        <v>112</v>
      </c>
      <c r="G58" t="str">
        <f t="shared" si="2"/>
        <v/>
      </c>
      <c r="H58">
        <f t="shared" si="3"/>
        <v>112</v>
      </c>
      <c r="K58" s="3" t="str">
        <f t="array" ref="K58">IF(ROW(A57)&gt;COUNTIF(F$2:F$131,"&gt;0"),"",INDEX(B$2:B$131,MATCH(SMALL(IF(F$2:F$131&lt;&gt;"",F$2:F$131+(ROW(A$2:A$131)*0.00001),200),ROW(A57)),IF(F$2:F$131&lt;&gt;"",F$2:F$131+(ROW(A$2:A$131)*0.00001),200),0)))</f>
        <v>Yanis</v>
      </c>
      <c r="L58" s="4" t="str">
        <f t="array" ref="L58">IF(ROW($A57)&gt;COUNTIF(G$2:G$131,"&gt;0"),"",INDEX($B$2:$B$131,MATCH(SMALL(IF(G$2:G$131&lt;&gt;"",G$2:G$131+(ROW(B$2:B$131)*0.00001),200),ROW($A57)),IF(G$2:G$131&lt;&gt;"",G$2:G$131+(ROW(B$2:B$131)*0.00001),200),0)))</f>
        <v>Marina</v>
      </c>
    </row>
    <row r="59" spans="2:12">
      <c r="B59" t="s">
        <v>54</v>
      </c>
      <c r="C59" t="s">
        <v>3</v>
      </c>
      <c r="D59" t="str">
        <f t="shared" si="5"/>
        <v>53</v>
      </c>
      <c r="E59">
        <v>180</v>
      </c>
      <c r="F59" t="str">
        <f t="shared" si="1"/>
        <v/>
      </c>
      <c r="G59">
        <f t="shared" si="2"/>
        <v>4</v>
      </c>
      <c r="H59">
        <f t="shared" si="3"/>
        <v>4</v>
      </c>
      <c r="K59" s="3" t="str">
        <f t="array" ref="K59">IF(ROW(A58)&gt;COUNTIF(F$2:F$131,"&gt;0"),"",INDEX(B$2:B$131,MATCH(SMALL(IF(F$2:F$131&lt;&gt;"",F$2:F$131+(ROW(A$2:A$131)*0.00001),200),ROW(A58)),IF(F$2:F$131&lt;&gt;"",F$2:F$131+(ROW(A$2:A$131)*0.00001),200),0)))</f>
        <v>Valentin</v>
      </c>
      <c r="L59" s="4" t="str">
        <f t="array" ref="L59">IF(ROW($A58)&gt;COUNTIF(G$2:G$131,"&gt;0"),"",INDEX($B$2:$B$131,MATCH(SMALL(IF(G$2:G$131&lt;&gt;"",G$2:G$131+(ROW(B$2:B$131)*0.00001),200),ROW($A58)),IF(G$2:G$131&lt;&gt;"",G$2:G$131+(ROW(B$2:B$131)*0.00001),200),0)))</f>
        <v>Romane</v>
      </c>
    </row>
    <row r="60" spans="2:12">
      <c r="B60" t="s">
        <v>55</v>
      </c>
      <c r="C60" t="s">
        <v>1</v>
      </c>
      <c r="D60" t="str">
        <f t="shared" si="5"/>
        <v>53</v>
      </c>
      <c r="E60">
        <v>162</v>
      </c>
      <c r="F60">
        <f t="shared" si="1"/>
        <v>23</v>
      </c>
      <c r="G60" t="str">
        <f t="shared" si="2"/>
        <v/>
      </c>
      <c r="H60">
        <f t="shared" si="3"/>
        <v>23</v>
      </c>
      <c r="K60" s="3" t="str">
        <f t="array" ref="K60">IF(ROW(A59)&gt;COUNTIF(F$2:F$131,"&gt;0"),"",INDEX(B$2:B$131,MATCH(SMALL(IF(F$2:F$131&lt;&gt;"",F$2:F$131+(ROW(A$2:A$131)*0.00001),200),ROW(A59)),IF(F$2:F$131&lt;&gt;"",F$2:F$131+(ROW(A$2:A$131)*0.00001),200),0)))</f>
        <v>Maxime</v>
      </c>
      <c r="L60" s="4" t="str">
        <f t="array" ref="L60">IF(ROW($A59)&gt;COUNTIF(G$2:G$131,"&gt;0"),"",INDEX($B$2:$B$131,MATCH(SMALL(IF(G$2:G$131&lt;&gt;"",G$2:G$131+(ROW(B$2:B$131)*0.00001),200),ROW($A59)),IF(G$2:G$131&lt;&gt;"",G$2:G$131+(ROW(B$2:B$131)*0.00001),200),0)))</f>
        <v>Yassmine</v>
      </c>
    </row>
    <row r="61" spans="2:12">
      <c r="B61" t="s">
        <v>56</v>
      </c>
      <c r="C61" t="s">
        <v>3</v>
      </c>
      <c r="D61" t="str">
        <f t="shared" si="5"/>
        <v>53</v>
      </c>
      <c r="E61">
        <v>146</v>
      </c>
      <c r="F61" t="str">
        <f t="shared" si="1"/>
        <v/>
      </c>
      <c r="G61">
        <f t="shared" si="2"/>
        <v>65</v>
      </c>
      <c r="H61">
        <f t="shared" si="3"/>
        <v>65</v>
      </c>
      <c r="K61" s="3" t="str">
        <f t="array" ref="K61">IF(ROW(A60)&gt;COUNTIF(F$2:F$131,"&gt;0"),"",INDEX(B$2:B$131,MATCH(SMALL(IF(F$2:F$131&lt;&gt;"",F$2:F$131+(ROW(A$2:A$131)*0.00001),200),ROW(A60)),IF(F$2:F$131&lt;&gt;"",F$2:F$131+(ROW(A$2:A$131)*0.00001),200),0)))</f>
        <v>Thomas</v>
      </c>
      <c r="L61" s="4" t="str">
        <f t="array" ref="L61">IF(ROW($A60)&gt;COUNTIF(G$2:G$131,"&gt;0"),"",INDEX($B$2:$B$131,MATCH(SMALL(IF(G$2:G$131&lt;&gt;"",G$2:G$131+(ROW(B$2:B$131)*0.00001),200),ROW($A60)),IF(G$2:G$131&lt;&gt;"",G$2:G$131+(ROW(B$2:B$131)*0.00001),200),0)))</f>
        <v>Isabelle</v>
      </c>
    </row>
    <row r="62" spans="2:12">
      <c r="B62" t="s">
        <v>57</v>
      </c>
      <c r="C62" t="s">
        <v>1</v>
      </c>
      <c r="D62" t="str">
        <f t="shared" si="5"/>
        <v>53</v>
      </c>
      <c r="E62">
        <v>157</v>
      </c>
      <c r="F62">
        <f t="shared" si="1"/>
        <v>33</v>
      </c>
      <c r="G62" t="str">
        <f t="shared" si="2"/>
        <v/>
      </c>
      <c r="H62">
        <f t="shared" si="3"/>
        <v>33</v>
      </c>
      <c r="K62" s="3" t="str">
        <f t="array" ref="K62">IF(ROW(A61)&gt;COUNTIF(F$2:F$131,"&gt;0"),"",INDEX(B$2:B$131,MATCH(SMALL(IF(F$2:F$131&lt;&gt;"",F$2:F$131+(ROW(A$2:A$131)*0.00001),200),ROW(A61)),IF(F$2:F$131&lt;&gt;"",F$2:F$131+(ROW(A$2:A$131)*0.00001),200),0)))</f>
        <v>Camaïs</v>
      </c>
      <c r="L62" s="4" t="str">
        <f t="array" ref="L62">IF(ROW($A61)&gt;COUNTIF(G$2:G$131,"&gt;0"),"",INDEX($B$2:$B$131,MATCH(SMALL(IF(G$2:G$131&lt;&gt;"",G$2:G$131+(ROW(B$2:B$131)*0.00001),200),ROW($A61)),IF(G$2:G$131&lt;&gt;"",G$2:G$131+(ROW(B$2:B$131)*0.00001),200),0)))</f>
        <v>Shana</v>
      </c>
    </row>
    <row r="63" spans="2:12">
      <c r="B63" t="s">
        <v>58</v>
      </c>
      <c r="C63" t="s">
        <v>1</v>
      </c>
      <c r="D63" t="str">
        <f t="shared" si="5"/>
        <v>53</v>
      </c>
      <c r="E63">
        <v>166</v>
      </c>
      <c r="F63">
        <f t="shared" si="1"/>
        <v>18</v>
      </c>
      <c r="G63" t="str">
        <f t="shared" si="2"/>
        <v/>
      </c>
      <c r="H63">
        <f t="shared" si="3"/>
        <v>18</v>
      </c>
      <c r="K63" s="3" t="str">
        <f t="array" ref="K63">IF(ROW(A62)&gt;COUNTIF(F$2:F$131,"&gt;0"),"",INDEX(B$2:B$131,MATCH(SMALL(IF(F$2:F$131&lt;&gt;"",F$2:F$131+(ROW(A$2:A$131)*0.00001),200),ROW(A62)),IF(F$2:F$131&lt;&gt;"",F$2:F$131+(ROW(A$2:A$131)*0.00001),200),0)))</f>
        <v>Téo</v>
      </c>
      <c r="L63" s="4" t="str">
        <f t="array" ref="L63">IF(ROW($A62)&gt;COUNTIF(G$2:G$131,"&gt;0"),"",INDEX($B$2:$B$131,MATCH(SMALL(IF(G$2:G$131&lt;&gt;"",G$2:G$131+(ROW(B$2:B$131)*0.00001),200),ROW($A62)),IF(G$2:G$131&lt;&gt;"",G$2:G$131+(ROW(B$2:B$131)*0.00001),200),0)))</f>
        <v>Sinem</v>
      </c>
    </row>
    <row r="64" spans="2:12">
      <c r="B64" t="s">
        <v>48</v>
      </c>
      <c r="C64" t="s">
        <v>1</v>
      </c>
      <c r="D64" t="str">
        <f t="shared" si="5"/>
        <v>53</v>
      </c>
      <c r="E64">
        <v>152</v>
      </c>
      <c r="F64">
        <f t="shared" si="1"/>
        <v>48</v>
      </c>
      <c r="G64" t="str">
        <f t="shared" si="2"/>
        <v/>
      </c>
      <c r="H64">
        <f t="shared" si="3"/>
        <v>48</v>
      </c>
      <c r="K64" s="3" t="str">
        <f t="array" ref="K64">IF(ROW(A63)&gt;COUNTIF(F$2:F$131,"&gt;0"),"",INDEX(B$2:B$131,MATCH(SMALL(IF(F$2:F$131&lt;&gt;"",F$2:F$131+(ROW(A$2:A$131)*0.00001),200),ROW(A63)),IF(F$2:F$131&lt;&gt;"",F$2:F$131+(ROW(A$2:A$131)*0.00001),200),0)))</f>
        <v>Theophile</v>
      </c>
      <c r="L64" s="4" t="str">
        <f t="array" ref="L64">IF(ROW($A63)&gt;COUNTIF(G$2:G$131,"&gt;0"),"",INDEX($B$2:$B$131,MATCH(SMALL(IF(G$2:G$131&lt;&gt;"",G$2:G$131+(ROW(B$2:B$131)*0.00001),200),ROW($A63)),IF(G$2:G$131&lt;&gt;"",G$2:G$131+(ROW(B$2:B$131)*0.00001),200),0)))</f>
        <v>Açelya</v>
      </c>
    </row>
    <row r="65" spans="2:12">
      <c r="B65" t="s">
        <v>59</v>
      </c>
      <c r="C65" t="s">
        <v>1</v>
      </c>
      <c r="D65" t="str">
        <f t="shared" si="5"/>
        <v>53</v>
      </c>
      <c r="E65">
        <v>0</v>
      </c>
      <c r="F65">
        <f t="shared" si="1"/>
        <v>112</v>
      </c>
      <c r="G65" t="str">
        <f t="shared" si="2"/>
        <v/>
      </c>
      <c r="H65">
        <f t="shared" si="3"/>
        <v>112</v>
      </c>
      <c r="K65" s="3" t="str">
        <f t="array" ref="K65">IF(ROW(A64)&gt;COUNTIF(F$2:F$131,"&gt;0"),"",INDEX(B$2:B$131,MATCH(SMALL(IF(F$2:F$131&lt;&gt;"",F$2:F$131+(ROW(A$2:A$131)*0.00001),200),ROW(A64)),IF(F$2:F$131&lt;&gt;"",F$2:F$131+(ROW(A$2:A$131)*0.00001),200),0)))</f>
        <v>Baptiste</v>
      </c>
      <c r="L65" s="4" t="str">
        <f t="array" ref="L65">IF(ROW($A64)&gt;COUNTIF(G$2:G$131,"&gt;0"),"",INDEX($B$2:$B$131,MATCH(SMALL(IF(G$2:G$131&lt;&gt;"",G$2:G$131+(ROW(B$2:B$131)*0.00001),200),ROW($A64)),IF(G$2:G$131&lt;&gt;"",G$2:G$131+(ROW(B$2:B$131)*0.00001),200),0)))</f>
        <v/>
      </c>
    </row>
    <row r="66" spans="2:12">
      <c r="B66" t="s">
        <v>60</v>
      </c>
      <c r="C66" t="s">
        <v>3</v>
      </c>
      <c r="D66" t="str">
        <f t="shared" si="5"/>
        <v>53</v>
      </c>
      <c r="E66">
        <v>150</v>
      </c>
      <c r="F66" t="str">
        <f t="shared" si="1"/>
        <v/>
      </c>
      <c r="G66">
        <f t="shared" si="2"/>
        <v>55</v>
      </c>
      <c r="H66">
        <f t="shared" si="3"/>
        <v>55</v>
      </c>
      <c r="K66" s="3" t="str">
        <f t="array" ref="K66">IF(ROW(A65)&gt;COUNTIF(F$2:F$131,"&gt;0"),"",INDEX(B$2:B$131,MATCH(SMALL(IF(F$2:F$131&lt;&gt;"",F$2:F$131+(ROW(A$2:A$131)*0.00001),200),ROW(A65)),IF(F$2:F$131&lt;&gt;"",F$2:F$131+(ROW(A$2:A$131)*0.00001),200),0)))</f>
        <v>Eric</v>
      </c>
      <c r="L66" s="4" t="str">
        <f t="array" ref="L66">IF(ROW($A65)&gt;COUNTIF(G$2:G$131,"&gt;0"),"",INDEX($B$2:$B$131,MATCH(SMALL(IF(G$2:G$131&lt;&gt;"",G$2:G$131+(ROW(B$2:B$131)*0.00001),200),ROW($A65)),IF(G$2:G$131&lt;&gt;"",G$2:G$131+(ROW(B$2:B$131)*0.00001),200),0)))</f>
        <v/>
      </c>
    </row>
    <row r="67" spans="2:12">
      <c r="B67" t="s">
        <v>61</v>
      </c>
      <c r="C67" t="s">
        <v>1</v>
      </c>
      <c r="D67" t="str">
        <f t="shared" si="5"/>
        <v>53</v>
      </c>
      <c r="E67" s="1">
        <v>0</v>
      </c>
      <c r="F67">
        <f t="shared" ref="F67:F130" si="6">IF($C67="m",$H67,"")</f>
        <v>112</v>
      </c>
      <c r="G67" t="str">
        <f t="shared" ref="G67:G130" si="7">IF($C67="f",$H67,"")</f>
        <v/>
      </c>
      <c r="H67">
        <f t="shared" ref="H67:H130" si="8">RANK(E67,$E$2:$E$131)</f>
        <v>112</v>
      </c>
      <c r="K67" s="3" t="str">
        <f t="array" ref="K67">IF(ROW(A66)&gt;COUNTIF(F$2:F$131,"&gt;0"),"",INDEX(B$2:B$131,MATCH(SMALL(IF(F$2:F$131&lt;&gt;"",F$2:F$131+(ROW(A$2:A$131)*0.00001),200),ROW(A66)),IF(F$2:F$131&lt;&gt;"",F$2:F$131+(ROW(A$2:A$131)*0.00001),200),0)))</f>
        <v>Amaury</v>
      </c>
      <c r="L67" s="4" t="str">
        <f t="array" ref="L67">IF(ROW($A66)&gt;COUNTIF(G$2:G$131,"&gt;0"),"",INDEX($B$2:$B$131,MATCH(SMALL(IF(G$2:G$131&lt;&gt;"",G$2:G$131+(ROW(B$2:B$131)*0.00001),200),ROW($A66)),IF(G$2:G$131&lt;&gt;"",G$2:G$131+(ROW(B$2:B$131)*0.00001),200),0)))</f>
        <v/>
      </c>
    </row>
    <row r="68" spans="2:12">
      <c r="B68" t="s">
        <v>12</v>
      </c>
      <c r="C68" t="s">
        <v>1</v>
      </c>
      <c r="D68" t="str">
        <f t="shared" si="5"/>
        <v>53</v>
      </c>
      <c r="E68">
        <v>0</v>
      </c>
      <c r="F68">
        <f t="shared" si="6"/>
        <v>112</v>
      </c>
      <c r="G68" t="str">
        <f t="shared" si="7"/>
        <v/>
      </c>
      <c r="H68">
        <f t="shared" si="8"/>
        <v>112</v>
      </c>
      <c r="K68" s="3" t="str">
        <f t="array" ref="K68">IF(ROW(A67)&gt;COUNTIF(F$2:F$131,"&gt;0"),"",INDEX(B$2:B$131,MATCH(SMALL(IF(F$2:F$131&lt;&gt;"",F$2:F$131+(ROW(A$2:A$131)*0.00001),200),ROW(A67)),IF(F$2:F$131&lt;&gt;"",F$2:F$131+(ROW(A$2:A$131)*0.00001),200),0)))</f>
        <v>Anthony</v>
      </c>
      <c r="L68" s="4" t="str">
        <f t="array" ref="L68">IF(ROW($A67)&gt;COUNTIF(G$2:G$131,"&gt;0"),"",INDEX($B$2:$B$131,MATCH(SMALL(IF(G$2:G$131&lt;&gt;"",G$2:G$131+(ROW(B$2:B$131)*0.00001),200),ROW($A67)),IF(G$2:G$131&lt;&gt;"",G$2:G$131+(ROW(B$2:B$131)*0.00001),200),0)))</f>
        <v/>
      </c>
    </row>
    <row r="69" spans="2:12">
      <c r="B69" t="s">
        <v>62</v>
      </c>
      <c r="C69" t="s">
        <v>1</v>
      </c>
      <c r="D69" t="str">
        <f t="shared" si="5"/>
        <v>53</v>
      </c>
      <c r="E69">
        <v>190</v>
      </c>
      <c r="F69">
        <f t="shared" si="6"/>
        <v>1</v>
      </c>
      <c r="G69" t="str">
        <f t="shared" si="7"/>
        <v/>
      </c>
      <c r="H69">
        <f t="shared" si="8"/>
        <v>1</v>
      </c>
      <c r="K69" s="3" t="str">
        <f t="array" ref="K69">IF(ROW(A68)&gt;COUNTIF(F$2:F$131,"&gt;0"),"",INDEX(B$2:B$131,MATCH(SMALL(IF(F$2:F$131&lt;&gt;"",F$2:F$131+(ROW(A$2:A$131)*0.00001),200),ROW(A68)),IF(F$2:F$131&lt;&gt;"",F$2:F$131+(ROW(A$2:A$131)*0.00001),200),0)))</f>
        <v/>
      </c>
      <c r="L69" s="4" t="str">
        <f t="array" ref="L69">IF(ROW($A68)&gt;COUNTIF(G$2:G$131,"&gt;0"),"",INDEX($B$2:$B$131,MATCH(SMALL(IF(G$2:G$131&lt;&gt;"",G$2:G$131+(ROW(B$2:B$131)*0.00001),200),ROW($A68)),IF(G$2:G$131&lt;&gt;"",G$2:G$131+(ROW(B$2:B$131)*0.00001),200),0)))</f>
        <v/>
      </c>
    </row>
    <row r="70" spans="2:12">
      <c r="B70" t="s">
        <v>63</v>
      </c>
      <c r="C70" t="s">
        <v>1</v>
      </c>
      <c r="D70" t="str">
        <f t="shared" si="5"/>
        <v>53</v>
      </c>
      <c r="E70">
        <v>0</v>
      </c>
      <c r="F70">
        <f t="shared" si="6"/>
        <v>112</v>
      </c>
      <c r="G70" t="str">
        <f t="shared" si="7"/>
        <v/>
      </c>
      <c r="H70">
        <f t="shared" si="8"/>
        <v>112</v>
      </c>
      <c r="K70" s="3" t="str">
        <f t="array" ref="K70">IF(ROW(A69)&gt;COUNTIF(F$2:F$131,"&gt;0"),"",INDEX(B$2:B$131,MATCH(SMALL(IF(F$2:F$131&lt;&gt;"",F$2:F$131+(ROW(A$2:A$131)*0.00001),200),ROW(A69)),IF(F$2:F$131&lt;&gt;"",F$2:F$131+(ROW(A$2:A$131)*0.00001),200),0)))</f>
        <v/>
      </c>
      <c r="L70" s="4" t="str">
        <f t="array" ref="L70">IF(ROW($A69)&gt;COUNTIF(G$2:G$131,"&gt;0"),"",INDEX($B$2:$B$131,MATCH(SMALL(IF(G$2:G$131&lt;&gt;"",G$2:G$131+(ROW(B$2:B$131)*0.00001),200),ROW($A69)),IF(G$2:G$131&lt;&gt;"",G$2:G$131+(ROW(B$2:B$131)*0.00001),200),0)))</f>
        <v/>
      </c>
    </row>
    <row r="71" spans="2:12">
      <c r="B71" t="s">
        <v>64</v>
      </c>
      <c r="C71" t="s">
        <v>1</v>
      </c>
      <c r="D71" t="str">
        <f t="shared" si="5"/>
        <v>53</v>
      </c>
      <c r="E71">
        <v>171</v>
      </c>
      <c r="F71">
        <f t="shared" si="6"/>
        <v>12</v>
      </c>
      <c r="G71" t="str">
        <f t="shared" si="7"/>
        <v/>
      </c>
      <c r="H71">
        <f t="shared" si="8"/>
        <v>12</v>
      </c>
      <c r="K71" t="str">
        <f t="array" ref="K71">IF(ROW(A70)&gt;COUNTIF(F$2:F$131,"&gt;0"),"",INDEX(B$2:B$131,MATCH(SMALL(IF(F$2:F$131&lt;&gt;"",F$2:F$131+(ROW(A$2:A$131)*0.00001),200),ROW(A70)),IF(F$2:F$131&lt;&gt;"",F$2:F$131+(ROW(A$2:A$131)*0.00001),200),0)))</f>
        <v/>
      </c>
      <c r="L71" t="str">
        <f t="array" ref="L71">IF(ROW($A70)&gt;COUNTIF(G$2:G$131,"&gt;0"),"",INDEX($B$2:$B$131,MATCH(SMALL(IF(G$2:G$131&lt;&gt;"",G$2:G$131+(ROW(B$2:B$131)*0.00001),200),ROW($A70)),IF(G$2:G$131&lt;&gt;"",G$2:G$131+(ROW(B$2:B$131)*0.00001),200),0)))</f>
        <v/>
      </c>
    </row>
    <row r="72" spans="2:12">
      <c r="B72" t="s">
        <v>65</v>
      </c>
      <c r="C72" t="s">
        <v>1</v>
      </c>
      <c r="D72" t="str">
        <f t="shared" si="5"/>
        <v>53</v>
      </c>
      <c r="E72">
        <v>137</v>
      </c>
      <c r="F72">
        <f t="shared" si="6"/>
        <v>78</v>
      </c>
      <c r="G72" t="str">
        <f t="shared" si="7"/>
        <v/>
      </c>
      <c r="H72">
        <f t="shared" si="8"/>
        <v>78</v>
      </c>
      <c r="K72" t="str">
        <f t="array" ref="K72">IF(ROW(A71)&gt;COUNTIF(F$2:F$131,"&gt;0"),"",INDEX(B$2:B$131,MATCH(SMALL(IF(F$2:F$131&lt;&gt;"",F$2:F$131+(ROW(A$2:A$131)*0.00001),200),ROW(A71)),IF(F$2:F$131&lt;&gt;"",F$2:F$131+(ROW(A$2:A$131)*0.00001),200),0)))</f>
        <v/>
      </c>
      <c r="L72" t="str">
        <f t="array" ref="L72">IF(ROW($A71)&gt;COUNTIF(G$2:G$131,"&gt;0"),"",INDEX($B$2:$B$131,MATCH(SMALL(IF(G$2:G$131&lt;&gt;"",G$2:G$131+(ROW(B$2:B$131)*0.00001),200),ROW($A71)),IF(G$2:G$131&lt;&gt;"",G$2:G$131+(ROW(B$2:B$131)*0.00001),200),0)))</f>
        <v/>
      </c>
    </row>
    <row r="73" spans="2:12">
      <c r="B73" t="s">
        <v>66</v>
      </c>
      <c r="C73" t="s">
        <v>3</v>
      </c>
      <c r="D73" t="str">
        <f t="shared" si="5"/>
        <v>53</v>
      </c>
      <c r="E73">
        <v>165</v>
      </c>
      <c r="F73" t="str">
        <f t="shared" si="6"/>
        <v/>
      </c>
      <c r="G73">
        <f t="shared" si="7"/>
        <v>20</v>
      </c>
      <c r="H73">
        <f t="shared" si="8"/>
        <v>20</v>
      </c>
      <c r="K73" t="str">
        <f t="array" ref="K73">IF(ROW(A72)&gt;COUNTIF(F$2:F$131,"&gt;0"),"",INDEX(B$2:B$131,MATCH(SMALL(IF(F$2:F$131&lt;&gt;"",F$2:F$131+(ROW(A$2:A$131)*0.00001),200),ROW(A72)),IF(F$2:F$131&lt;&gt;"",F$2:F$131+(ROW(A$2:A$131)*0.00001),200),0)))</f>
        <v/>
      </c>
      <c r="L73" t="str">
        <f t="array" ref="L73">IF(ROW($A72)&gt;COUNTIF(G$2:G$131,"&gt;0"),"",INDEX($B$2:$B$131,MATCH(SMALL(IF(G$2:G$131&lt;&gt;"",G$2:G$131+(ROW(B$2:B$131)*0.00001),200),ROW($A72)),IF(G$2:G$131&lt;&gt;"",G$2:G$131+(ROW(B$2:B$131)*0.00001),200),0)))</f>
        <v/>
      </c>
    </row>
    <row r="74" spans="2:12">
      <c r="B74" t="s">
        <v>15</v>
      </c>
      <c r="C74" t="s">
        <v>1</v>
      </c>
      <c r="D74" t="str">
        <f t="shared" si="5"/>
        <v>53</v>
      </c>
      <c r="E74">
        <v>161</v>
      </c>
      <c r="F74">
        <f t="shared" si="6"/>
        <v>25</v>
      </c>
      <c r="G74" t="str">
        <f t="shared" si="7"/>
        <v/>
      </c>
      <c r="H74">
        <f t="shared" si="8"/>
        <v>25</v>
      </c>
      <c r="K74" t="str">
        <f t="array" ref="K74">IF(ROW(A73)&gt;COUNTIF(F$2:F$131,"&gt;0"),"",INDEX(B$2:B$131,MATCH(SMALL(IF(F$2:F$131&lt;&gt;"",F$2:F$131+(ROW(A$2:A$131)*0.00001),200),ROW(A73)),IF(F$2:F$131&lt;&gt;"",F$2:F$131+(ROW(A$2:A$131)*0.00001),200),0)))</f>
        <v/>
      </c>
      <c r="L74" t="str">
        <f t="array" ref="L74">IF(ROW($A73)&gt;COUNTIF(G$2:G$131,"&gt;0"),"",INDEX($B$2:$B$131,MATCH(SMALL(IF(G$2:G$131&lt;&gt;"",G$2:G$131+(ROW(B$2:B$131)*0.00001),200),ROW($A73)),IF(G$2:G$131&lt;&gt;"",G$2:G$131+(ROW(B$2:B$131)*0.00001),200),0)))</f>
        <v/>
      </c>
    </row>
    <row r="75" spans="2:12">
      <c r="B75" t="s">
        <v>67</v>
      </c>
      <c r="C75" t="s">
        <v>1</v>
      </c>
      <c r="D75" t="str">
        <f t="shared" si="5"/>
        <v>53</v>
      </c>
      <c r="E75">
        <v>0</v>
      </c>
      <c r="F75">
        <f t="shared" si="6"/>
        <v>112</v>
      </c>
      <c r="G75" t="str">
        <f t="shared" si="7"/>
        <v/>
      </c>
      <c r="H75">
        <f t="shared" si="8"/>
        <v>112</v>
      </c>
      <c r="K75" t="str">
        <f t="array" ref="K75">IF(ROW(A74)&gt;COUNTIF(F$2:F$131,"&gt;0"),"",INDEX(B$2:B$131,MATCH(SMALL(IF(F$2:F$131&lt;&gt;"",F$2:F$131+(ROW(A$2:A$131)*0.00001),200),ROW(A74)),IF(F$2:F$131&lt;&gt;"",F$2:F$131+(ROW(A$2:A$131)*0.00001),200),0)))</f>
        <v/>
      </c>
      <c r="L75" t="str">
        <f t="array" ref="L75">IF(ROW($A74)&gt;COUNTIF(G$2:G$131,"&gt;0"),"",INDEX($B$2:$B$131,MATCH(SMALL(IF(G$2:G$131&lt;&gt;"",G$2:G$131+(ROW(B$2:B$131)*0.00001),200),ROW($A74)),IF(G$2:G$131&lt;&gt;"",G$2:G$131+(ROW(B$2:B$131)*0.00001),200),0)))</f>
        <v/>
      </c>
    </row>
    <row r="76" spans="2:12">
      <c r="B76" t="s">
        <v>68</v>
      </c>
      <c r="C76" t="s">
        <v>1</v>
      </c>
      <c r="D76" t="str">
        <f t="shared" si="5"/>
        <v>53</v>
      </c>
      <c r="E76">
        <v>0</v>
      </c>
      <c r="F76">
        <f t="shared" si="6"/>
        <v>112</v>
      </c>
      <c r="G76" t="str">
        <f t="shared" si="7"/>
        <v/>
      </c>
      <c r="H76">
        <f t="shared" si="8"/>
        <v>112</v>
      </c>
      <c r="K76" t="str">
        <f t="array" ref="K76">IF(ROW(A75)&gt;COUNTIF(F$2:F$131,"&gt;0"),"",INDEX(B$2:B$131,MATCH(SMALL(IF(F$2:F$131&lt;&gt;"",F$2:F$131+(ROW(A$2:A$131)*0.00001),200),ROW(A75)),IF(F$2:F$131&lt;&gt;"",F$2:F$131+(ROW(A$2:A$131)*0.00001),200),0)))</f>
        <v/>
      </c>
    </row>
    <row r="77" spans="2:12">
      <c r="B77" t="s">
        <v>25</v>
      </c>
      <c r="C77" t="s">
        <v>1</v>
      </c>
      <c r="D77" t="str">
        <f t="shared" si="5"/>
        <v>53</v>
      </c>
      <c r="E77">
        <v>157</v>
      </c>
      <c r="F77">
        <f t="shared" si="6"/>
        <v>33</v>
      </c>
      <c r="G77" t="str">
        <f t="shared" si="7"/>
        <v/>
      </c>
      <c r="H77">
        <f t="shared" si="8"/>
        <v>33</v>
      </c>
      <c r="K77" t="str">
        <f t="array" ref="K77">IF(ROW(A76)&gt;COUNTIF(F$2:F$131,"&gt;0"),"",INDEX(B$2:B$131,MATCH(SMALL(IF(F$2:F$131&lt;&gt;"",F$2:F$131+(ROW(A$2:A$131)*0.00001),200),ROW(A76)),IF(F$2:F$131&lt;&gt;"",F$2:F$131+(ROW(A$2:A$131)*0.00001),200),0)))</f>
        <v/>
      </c>
    </row>
    <row r="78" spans="2:12">
      <c r="B78" t="s">
        <v>6</v>
      </c>
      <c r="C78" t="s">
        <v>1</v>
      </c>
      <c r="D78" t="str">
        <f t="shared" ref="D78:D104" si="9">"54"</f>
        <v>54</v>
      </c>
      <c r="E78">
        <v>144</v>
      </c>
      <c r="F78">
        <f t="shared" si="6"/>
        <v>68</v>
      </c>
      <c r="G78" t="str">
        <f t="shared" si="7"/>
        <v/>
      </c>
      <c r="H78">
        <f t="shared" si="8"/>
        <v>68</v>
      </c>
      <c r="K78" t="str">
        <f t="array" ref="K78">IF(ROW(A77)&gt;COUNTIF(F$2:F$131,"&gt;0"),"",INDEX(B$2:B$131,MATCH(SMALL(IF(F$2:F$131&lt;&gt;"",F$2:F$131+(ROW(A$2:A$131)*0.00001),200),ROW(A77)),IF(F$2:F$131&lt;&gt;"",F$2:F$131+(ROW(A$2:A$131)*0.00001),200),0)))</f>
        <v/>
      </c>
    </row>
    <row r="79" spans="2:12">
      <c r="B79" t="s">
        <v>69</v>
      </c>
      <c r="C79" t="s">
        <v>3</v>
      </c>
      <c r="D79" t="str">
        <f t="shared" si="9"/>
        <v>54</v>
      </c>
      <c r="E79">
        <v>0</v>
      </c>
      <c r="F79" t="str">
        <f t="shared" si="6"/>
        <v/>
      </c>
      <c r="G79">
        <f t="shared" si="7"/>
        <v>112</v>
      </c>
      <c r="H79">
        <f t="shared" si="8"/>
        <v>112</v>
      </c>
      <c r="K79" t="str">
        <f t="array" ref="K79">IF(ROW(A78)&gt;COUNTIF(F$2:F$131,"&gt;0"),"",INDEX(B$2:B$131,MATCH(SMALL(IF(F$2:F$131&lt;&gt;"",F$2:F$131+(ROW(A$2:A$131)*0.00001),200),ROW(A78)),IF(F$2:F$131&lt;&gt;"",F$2:F$131+(ROW(A$2:A$131)*0.00001),200),0)))</f>
        <v/>
      </c>
    </row>
    <row r="80" spans="2:12">
      <c r="B80" t="s">
        <v>70</v>
      </c>
      <c r="C80" t="s">
        <v>3</v>
      </c>
      <c r="D80" t="str">
        <f t="shared" si="9"/>
        <v>54</v>
      </c>
      <c r="E80">
        <v>135</v>
      </c>
      <c r="F80" t="str">
        <f t="shared" si="6"/>
        <v/>
      </c>
      <c r="G80">
        <f t="shared" si="7"/>
        <v>87</v>
      </c>
      <c r="H80">
        <f t="shared" si="8"/>
        <v>87</v>
      </c>
      <c r="K80" t="str">
        <f t="array" ref="K80">IF(ROW(A79)&gt;COUNTIF(F$2:F$131,"&gt;0"),"",INDEX(B$2:B$131,MATCH(SMALL(IF(F$2:F$131&lt;&gt;"",F$2:F$131+(ROW(A$2:A$131)*0.00001),200),ROW(A79)),IF(F$2:F$131&lt;&gt;"",F$2:F$131+(ROW(A$2:A$131)*0.00001),200),0)))</f>
        <v/>
      </c>
    </row>
    <row r="81" spans="2:11">
      <c r="B81" t="s">
        <v>71</v>
      </c>
      <c r="C81" t="s">
        <v>3</v>
      </c>
      <c r="D81" t="str">
        <f t="shared" si="9"/>
        <v>54</v>
      </c>
      <c r="E81">
        <v>159</v>
      </c>
      <c r="F81" t="str">
        <f t="shared" si="6"/>
        <v/>
      </c>
      <c r="G81">
        <f t="shared" si="7"/>
        <v>28</v>
      </c>
      <c r="H81">
        <f t="shared" si="8"/>
        <v>28</v>
      </c>
      <c r="K81" t="str">
        <f t="array" ref="K81">IF(ROW(A80)&gt;COUNTIF(F$2:F$131,"&gt;0"),"",INDEX(B$2:B$131,MATCH(SMALL(IF(F$2:F$131&lt;&gt;"",F$2:F$131+(ROW(A$2:A$131)*0.00001),200),ROW(A80)),IF(F$2:F$131&lt;&gt;"",F$2:F$131+(ROW(A$2:A$131)*0.00001),200),0)))</f>
        <v/>
      </c>
    </row>
    <row r="82" spans="2:11">
      <c r="B82" t="s">
        <v>72</v>
      </c>
      <c r="C82" t="s">
        <v>3</v>
      </c>
      <c r="D82" t="str">
        <f t="shared" si="9"/>
        <v>54</v>
      </c>
      <c r="E82">
        <v>176</v>
      </c>
      <c r="F82" t="str">
        <f t="shared" si="6"/>
        <v/>
      </c>
      <c r="G82">
        <f t="shared" si="7"/>
        <v>6</v>
      </c>
      <c r="H82">
        <f t="shared" si="8"/>
        <v>6</v>
      </c>
    </row>
    <row r="83" spans="2:11">
      <c r="B83" t="s">
        <v>73</v>
      </c>
      <c r="C83" t="s">
        <v>3</v>
      </c>
      <c r="D83" t="str">
        <f t="shared" si="9"/>
        <v>54</v>
      </c>
      <c r="E83">
        <v>134</v>
      </c>
      <c r="F83" t="str">
        <f t="shared" si="6"/>
        <v/>
      </c>
      <c r="G83">
        <f t="shared" si="7"/>
        <v>91</v>
      </c>
      <c r="H83">
        <f t="shared" si="8"/>
        <v>91</v>
      </c>
    </row>
    <row r="84" spans="2:11">
      <c r="B84" t="s">
        <v>74</v>
      </c>
      <c r="C84" t="s">
        <v>1</v>
      </c>
      <c r="D84" t="str">
        <f t="shared" si="9"/>
        <v>54</v>
      </c>
      <c r="E84">
        <v>150</v>
      </c>
      <c r="F84">
        <f t="shared" si="6"/>
        <v>55</v>
      </c>
      <c r="G84" t="str">
        <f t="shared" si="7"/>
        <v/>
      </c>
      <c r="H84">
        <f t="shared" si="8"/>
        <v>55</v>
      </c>
    </row>
    <row r="85" spans="2:11">
      <c r="B85" t="s">
        <v>75</v>
      </c>
      <c r="C85" t="s">
        <v>3</v>
      </c>
      <c r="D85" t="str">
        <f t="shared" si="9"/>
        <v>54</v>
      </c>
      <c r="E85">
        <v>170</v>
      </c>
      <c r="F85" t="str">
        <f t="shared" si="6"/>
        <v/>
      </c>
      <c r="G85">
        <f t="shared" si="7"/>
        <v>13</v>
      </c>
      <c r="H85">
        <f t="shared" si="8"/>
        <v>13</v>
      </c>
    </row>
    <row r="86" spans="2:11">
      <c r="B86" t="s">
        <v>76</v>
      </c>
      <c r="C86" t="s">
        <v>3</v>
      </c>
      <c r="D86" t="str">
        <f t="shared" si="9"/>
        <v>54</v>
      </c>
      <c r="E86">
        <v>137</v>
      </c>
      <c r="F86" t="str">
        <f t="shared" si="6"/>
        <v/>
      </c>
      <c r="G86">
        <f t="shared" si="7"/>
        <v>78</v>
      </c>
      <c r="H86">
        <f t="shared" si="8"/>
        <v>78</v>
      </c>
    </row>
    <row r="87" spans="2:11">
      <c r="B87" t="s">
        <v>77</v>
      </c>
      <c r="C87" t="s">
        <v>1</v>
      </c>
      <c r="D87" t="str">
        <f t="shared" si="9"/>
        <v>54</v>
      </c>
      <c r="E87">
        <v>149</v>
      </c>
      <c r="F87">
        <f t="shared" si="6"/>
        <v>59</v>
      </c>
      <c r="G87" t="str">
        <f t="shared" si="7"/>
        <v/>
      </c>
      <c r="H87">
        <f t="shared" si="8"/>
        <v>59</v>
      </c>
    </row>
    <row r="88" spans="2:11">
      <c r="B88" t="s">
        <v>5</v>
      </c>
      <c r="C88" t="s">
        <v>1</v>
      </c>
      <c r="D88" t="str">
        <f t="shared" si="9"/>
        <v>54</v>
      </c>
      <c r="E88">
        <v>157</v>
      </c>
      <c r="F88">
        <f t="shared" si="6"/>
        <v>33</v>
      </c>
      <c r="G88" t="str">
        <f t="shared" si="7"/>
        <v/>
      </c>
      <c r="H88">
        <f t="shared" si="8"/>
        <v>33</v>
      </c>
    </row>
    <row r="89" spans="2:11">
      <c r="B89" t="s">
        <v>78</v>
      </c>
      <c r="C89" t="s">
        <v>3</v>
      </c>
      <c r="D89" t="str">
        <f t="shared" si="9"/>
        <v>54</v>
      </c>
      <c r="E89">
        <v>130</v>
      </c>
      <c r="F89" t="str">
        <f t="shared" si="6"/>
        <v/>
      </c>
      <c r="G89">
        <f t="shared" si="7"/>
        <v>98</v>
      </c>
      <c r="H89">
        <f t="shared" si="8"/>
        <v>98</v>
      </c>
    </row>
    <row r="90" spans="2:11">
      <c r="B90" t="s">
        <v>79</v>
      </c>
      <c r="C90" t="s">
        <v>3</v>
      </c>
      <c r="D90" t="str">
        <f t="shared" si="9"/>
        <v>54</v>
      </c>
      <c r="E90">
        <v>142</v>
      </c>
      <c r="F90" t="str">
        <f t="shared" si="6"/>
        <v/>
      </c>
      <c r="G90">
        <f t="shared" si="7"/>
        <v>72</v>
      </c>
      <c r="H90">
        <f t="shared" si="8"/>
        <v>72</v>
      </c>
    </row>
    <row r="91" spans="2:11">
      <c r="B91" t="s">
        <v>80</v>
      </c>
      <c r="C91" t="s">
        <v>3</v>
      </c>
      <c r="D91" t="str">
        <f t="shared" si="9"/>
        <v>54</v>
      </c>
      <c r="E91">
        <v>153</v>
      </c>
      <c r="F91" t="str">
        <f t="shared" si="6"/>
        <v/>
      </c>
      <c r="G91">
        <f t="shared" si="7"/>
        <v>42</v>
      </c>
      <c r="H91">
        <f t="shared" si="8"/>
        <v>42</v>
      </c>
    </row>
    <row r="92" spans="2:11">
      <c r="B92" t="s">
        <v>23</v>
      </c>
      <c r="C92" t="s">
        <v>3</v>
      </c>
      <c r="D92" t="str">
        <f t="shared" si="9"/>
        <v>54</v>
      </c>
      <c r="E92">
        <v>120</v>
      </c>
      <c r="F92" t="str">
        <f t="shared" si="6"/>
        <v/>
      </c>
      <c r="G92">
        <f t="shared" si="7"/>
        <v>108</v>
      </c>
      <c r="H92">
        <f t="shared" si="8"/>
        <v>108</v>
      </c>
    </row>
    <row r="93" spans="2:11">
      <c r="B93" t="s">
        <v>81</v>
      </c>
      <c r="C93" t="s">
        <v>1</v>
      </c>
      <c r="D93" t="str">
        <f t="shared" si="9"/>
        <v>54</v>
      </c>
      <c r="E93">
        <v>173</v>
      </c>
      <c r="F93">
        <f t="shared" si="6"/>
        <v>8</v>
      </c>
      <c r="G93" t="str">
        <f t="shared" si="7"/>
        <v/>
      </c>
      <c r="H93">
        <f t="shared" si="8"/>
        <v>8</v>
      </c>
    </row>
    <row r="94" spans="2:11">
      <c r="B94" t="s">
        <v>82</v>
      </c>
      <c r="C94" t="s">
        <v>3</v>
      </c>
      <c r="D94" t="str">
        <f t="shared" si="9"/>
        <v>54</v>
      </c>
      <c r="E94">
        <v>154</v>
      </c>
      <c r="F94" t="str">
        <f t="shared" si="6"/>
        <v/>
      </c>
      <c r="G94">
        <f t="shared" si="7"/>
        <v>41</v>
      </c>
      <c r="H94">
        <f t="shared" si="8"/>
        <v>41</v>
      </c>
    </row>
    <row r="95" spans="2:11">
      <c r="B95" t="s">
        <v>83</v>
      </c>
      <c r="C95" t="s">
        <v>3</v>
      </c>
      <c r="D95" t="str">
        <f t="shared" si="9"/>
        <v>54</v>
      </c>
      <c r="E95">
        <v>151</v>
      </c>
      <c r="F95" t="str">
        <f t="shared" si="6"/>
        <v/>
      </c>
      <c r="G95">
        <f t="shared" si="7"/>
        <v>51</v>
      </c>
      <c r="H95">
        <f t="shared" si="8"/>
        <v>51</v>
      </c>
    </row>
    <row r="96" spans="2:11">
      <c r="B96" t="s">
        <v>84</v>
      </c>
      <c r="C96" t="s">
        <v>3</v>
      </c>
      <c r="D96" t="str">
        <f t="shared" si="9"/>
        <v>54</v>
      </c>
      <c r="E96">
        <v>145</v>
      </c>
      <c r="F96" t="str">
        <f t="shared" si="6"/>
        <v/>
      </c>
      <c r="G96">
        <f t="shared" si="7"/>
        <v>66</v>
      </c>
      <c r="H96">
        <f t="shared" si="8"/>
        <v>66</v>
      </c>
    </row>
    <row r="97" spans="2:8">
      <c r="B97" t="s">
        <v>85</v>
      </c>
      <c r="C97" t="s">
        <v>3</v>
      </c>
      <c r="D97" t="str">
        <f t="shared" si="9"/>
        <v>54</v>
      </c>
      <c r="E97">
        <v>139</v>
      </c>
      <c r="F97" t="str">
        <f t="shared" si="6"/>
        <v/>
      </c>
      <c r="G97">
        <f t="shared" si="7"/>
        <v>76</v>
      </c>
      <c r="H97">
        <f t="shared" si="8"/>
        <v>76</v>
      </c>
    </row>
    <row r="98" spans="2:8">
      <c r="B98" t="s">
        <v>86</v>
      </c>
      <c r="C98" t="s">
        <v>3</v>
      </c>
      <c r="D98" t="str">
        <f t="shared" si="9"/>
        <v>54</v>
      </c>
      <c r="E98">
        <v>130</v>
      </c>
      <c r="F98" t="str">
        <f t="shared" si="6"/>
        <v/>
      </c>
      <c r="G98">
        <f t="shared" si="7"/>
        <v>98</v>
      </c>
      <c r="H98">
        <f t="shared" si="8"/>
        <v>98</v>
      </c>
    </row>
    <row r="99" spans="2:8">
      <c r="B99" t="s">
        <v>87</v>
      </c>
      <c r="C99" t="s">
        <v>3</v>
      </c>
      <c r="D99" t="str">
        <f t="shared" si="9"/>
        <v>54</v>
      </c>
      <c r="E99">
        <v>141</v>
      </c>
      <c r="F99" t="str">
        <f t="shared" si="6"/>
        <v/>
      </c>
      <c r="G99">
        <f t="shared" si="7"/>
        <v>74</v>
      </c>
      <c r="H99">
        <f t="shared" si="8"/>
        <v>74</v>
      </c>
    </row>
    <row r="100" spans="2:8">
      <c r="B100" t="s">
        <v>88</v>
      </c>
      <c r="C100" t="s">
        <v>1</v>
      </c>
      <c r="D100" t="str">
        <f t="shared" si="9"/>
        <v>54</v>
      </c>
      <c r="E100">
        <v>132</v>
      </c>
      <c r="F100">
        <f t="shared" si="6"/>
        <v>96</v>
      </c>
      <c r="G100" t="str">
        <f t="shared" si="7"/>
        <v/>
      </c>
      <c r="H100">
        <f t="shared" si="8"/>
        <v>96</v>
      </c>
    </row>
    <row r="101" spans="2:8">
      <c r="B101" t="s">
        <v>89</v>
      </c>
      <c r="C101" t="s">
        <v>3</v>
      </c>
      <c r="D101" t="str">
        <f t="shared" si="9"/>
        <v>54</v>
      </c>
      <c r="E101">
        <v>147</v>
      </c>
      <c r="F101" t="str">
        <f t="shared" si="6"/>
        <v/>
      </c>
      <c r="G101">
        <f t="shared" si="7"/>
        <v>61</v>
      </c>
      <c r="H101">
        <f t="shared" si="8"/>
        <v>61</v>
      </c>
    </row>
    <row r="102" spans="2:8">
      <c r="B102" t="s">
        <v>48</v>
      </c>
      <c r="C102" t="s">
        <v>1</v>
      </c>
      <c r="D102" t="str">
        <f t="shared" si="9"/>
        <v>54</v>
      </c>
      <c r="E102">
        <v>113</v>
      </c>
      <c r="F102">
        <f t="shared" si="6"/>
        <v>110</v>
      </c>
      <c r="G102" t="str">
        <f t="shared" si="7"/>
        <v/>
      </c>
      <c r="H102">
        <f t="shared" si="8"/>
        <v>110</v>
      </c>
    </row>
    <row r="103" spans="2:8">
      <c r="B103" t="s">
        <v>90</v>
      </c>
      <c r="C103" t="s">
        <v>1</v>
      </c>
      <c r="D103" t="str">
        <f t="shared" si="9"/>
        <v>54</v>
      </c>
      <c r="E103">
        <v>137</v>
      </c>
      <c r="F103">
        <f t="shared" si="6"/>
        <v>78</v>
      </c>
      <c r="G103" t="str">
        <f t="shared" si="7"/>
        <v/>
      </c>
      <c r="H103">
        <f t="shared" si="8"/>
        <v>78</v>
      </c>
    </row>
    <row r="104" spans="2:8">
      <c r="B104" t="s">
        <v>91</v>
      </c>
      <c r="C104" t="s">
        <v>3</v>
      </c>
      <c r="D104" t="str">
        <f t="shared" si="9"/>
        <v>54</v>
      </c>
      <c r="E104">
        <v>143</v>
      </c>
      <c r="F104" t="str">
        <f t="shared" si="6"/>
        <v/>
      </c>
      <c r="G104">
        <f t="shared" si="7"/>
        <v>70</v>
      </c>
      <c r="H104">
        <f t="shared" si="8"/>
        <v>70</v>
      </c>
    </row>
    <row r="105" spans="2:8">
      <c r="B105" t="s">
        <v>43</v>
      </c>
      <c r="C105" t="s">
        <v>3</v>
      </c>
      <c r="D105" t="str">
        <f t="shared" ref="D105:D131" si="10">"55"</f>
        <v>55</v>
      </c>
      <c r="E105">
        <v>160</v>
      </c>
      <c r="F105" t="str">
        <f t="shared" si="6"/>
        <v/>
      </c>
      <c r="G105">
        <f t="shared" si="7"/>
        <v>27</v>
      </c>
      <c r="H105">
        <f t="shared" si="8"/>
        <v>27</v>
      </c>
    </row>
    <row r="106" spans="2:8">
      <c r="B106" t="s">
        <v>92</v>
      </c>
      <c r="C106" t="s">
        <v>3</v>
      </c>
      <c r="D106" t="str">
        <f t="shared" si="10"/>
        <v>55</v>
      </c>
      <c r="E106">
        <v>172</v>
      </c>
      <c r="F106" t="str">
        <f t="shared" si="6"/>
        <v/>
      </c>
      <c r="G106">
        <f t="shared" si="7"/>
        <v>11</v>
      </c>
      <c r="H106">
        <f t="shared" si="8"/>
        <v>11</v>
      </c>
    </row>
    <row r="107" spans="2:8">
      <c r="B107" t="s">
        <v>63</v>
      </c>
      <c r="C107" t="s">
        <v>1</v>
      </c>
      <c r="D107" t="str">
        <f t="shared" si="10"/>
        <v>55</v>
      </c>
      <c r="E107">
        <v>169</v>
      </c>
      <c r="F107">
        <f t="shared" si="6"/>
        <v>14</v>
      </c>
      <c r="G107" t="str">
        <f t="shared" si="7"/>
        <v/>
      </c>
      <c r="H107">
        <f t="shared" si="8"/>
        <v>14</v>
      </c>
    </row>
    <row r="108" spans="2:8">
      <c r="B108" t="s">
        <v>93</v>
      </c>
      <c r="C108" t="s">
        <v>3</v>
      </c>
      <c r="D108" t="str">
        <f t="shared" si="10"/>
        <v>55</v>
      </c>
      <c r="E108">
        <v>139</v>
      </c>
      <c r="F108" t="str">
        <f t="shared" si="6"/>
        <v/>
      </c>
      <c r="G108">
        <f t="shared" si="7"/>
        <v>76</v>
      </c>
      <c r="H108">
        <f t="shared" si="8"/>
        <v>76</v>
      </c>
    </row>
    <row r="109" spans="2:8">
      <c r="B109" t="s">
        <v>22</v>
      </c>
      <c r="C109" t="s">
        <v>3</v>
      </c>
      <c r="D109" t="str">
        <f t="shared" si="10"/>
        <v>55</v>
      </c>
      <c r="E109">
        <v>156</v>
      </c>
      <c r="F109" t="str">
        <f t="shared" si="6"/>
        <v/>
      </c>
      <c r="G109">
        <f t="shared" si="7"/>
        <v>37</v>
      </c>
      <c r="H109">
        <f t="shared" si="8"/>
        <v>37</v>
      </c>
    </row>
    <row r="110" spans="2:8">
      <c r="B110" t="s">
        <v>94</v>
      </c>
      <c r="C110" t="s">
        <v>3</v>
      </c>
      <c r="D110" t="str">
        <f t="shared" si="10"/>
        <v>55</v>
      </c>
      <c r="E110">
        <v>130</v>
      </c>
      <c r="F110" t="str">
        <f t="shared" si="6"/>
        <v/>
      </c>
      <c r="G110">
        <f t="shared" si="7"/>
        <v>98</v>
      </c>
      <c r="H110">
        <f t="shared" si="8"/>
        <v>98</v>
      </c>
    </row>
    <row r="111" spans="2:8">
      <c r="B111" t="s">
        <v>15</v>
      </c>
      <c r="C111" t="s">
        <v>1</v>
      </c>
      <c r="D111" t="str">
        <f t="shared" si="10"/>
        <v>55</v>
      </c>
      <c r="E111">
        <v>145</v>
      </c>
      <c r="F111">
        <f t="shared" si="6"/>
        <v>66</v>
      </c>
      <c r="G111" t="str">
        <f t="shared" si="7"/>
        <v/>
      </c>
      <c r="H111">
        <f t="shared" si="8"/>
        <v>66</v>
      </c>
    </row>
    <row r="112" spans="2:8">
      <c r="B112" t="s">
        <v>95</v>
      </c>
      <c r="C112" t="s">
        <v>1</v>
      </c>
      <c r="D112" t="str">
        <f t="shared" si="10"/>
        <v>55</v>
      </c>
      <c r="E112">
        <v>167</v>
      </c>
      <c r="F112">
        <f t="shared" si="6"/>
        <v>17</v>
      </c>
      <c r="G112" t="str">
        <f t="shared" si="7"/>
        <v/>
      </c>
      <c r="H112">
        <f t="shared" si="8"/>
        <v>17</v>
      </c>
    </row>
    <row r="113" spans="2:8">
      <c r="B113" t="s">
        <v>96</v>
      </c>
      <c r="C113" t="s">
        <v>3</v>
      </c>
      <c r="D113" t="str">
        <f t="shared" si="10"/>
        <v>55</v>
      </c>
      <c r="E113">
        <v>133</v>
      </c>
      <c r="F113" t="str">
        <f t="shared" si="6"/>
        <v/>
      </c>
      <c r="G113">
        <f t="shared" si="7"/>
        <v>94</v>
      </c>
      <c r="H113">
        <f t="shared" si="8"/>
        <v>94</v>
      </c>
    </row>
    <row r="114" spans="2:8">
      <c r="B114" t="s">
        <v>97</v>
      </c>
      <c r="C114" t="s">
        <v>3</v>
      </c>
      <c r="D114" t="str">
        <f t="shared" si="10"/>
        <v>55</v>
      </c>
      <c r="E114">
        <v>155</v>
      </c>
      <c r="F114" t="str">
        <f t="shared" si="6"/>
        <v/>
      </c>
      <c r="G114">
        <f t="shared" si="7"/>
        <v>40</v>
      </c>
      <c r="H114">
        <f t="shared" si="8"/>
        <v>40</v>
      </c>
    </row>
    <row r="115" spans="2:8">
      <c r="B115" t="s">
        <v>98</v>
      </c>
      <c r="C115" t="s">
        <v>1</v>
      </c>
      <c r="D115" t="str">
        <f t="shared" si="10"/>
        <v>55</v>
      </c>
      <c r="E115">
        <v>147</v>
      </c>
      <c r="F115">
        <f t="shared" si="6"/>
        <v>61</v>
      </c>
      <c r="G115" t="str">
        <f t="shared" si="7"/>
        <v/>
      </c>
      <c r="H115">
        <f t="shared" si="8"/>
        <v>61</v>
      </c>
    </row>
    <row r="116" spans="2:8">
      <c r="B116" t="s">
        <v>43</v>
      </c>
      <c r="C116" t="s">
        <v>3</v>
      </c>
      <c r="D116" t="str">
        <f t="shared" si="10"/>
        <v>55</v>
      </c>
      <c r="E116">
        <v>142</v>
      </c>
      <c r="F116" t="str">
        <f t="shared" si="6"/>
        <v/>
      </c>
      <c r="G116">
        <f t="shared" si="7"/>
        <v>72</v>
      </c>
      <c r="H116">
        <f t="shared" si="8"/>
        <v>72</v>
      </c>
    </row>
    <row r="117" spans="2:8">
      <c r="B117" t="s">
        <v>99</v>
      </c>
      <c r="C117" t="s">
        <v>3</v>
      </c>
      <c r="D117" t="str">
        <f t="shared" si="10"/>
        <v>55</v>
      </c>
      <c r="E117">
        <v>128</v>
      </c>
      <c r="F117" t="str">
        <f t="shared" si="6"/>
        <v/>
      </c>
      <c r="G117">
        <f t="shared" si="7"/>
        <v>102</v>
      </c>
      <c r="H117">
        <f t="shared" si="8"/>
        <v>102</v>
      </c>
    </row>
    <row r="118" spans="2:8">
      <c r="B118" t="s">
        <v>100</v>
      </c>
      <c r="C118" t="s">
        <v>1</v>
      </c>
      <c r="D118" t="str">
        <f t="shared" si="10"/>
        <v>55</v>
      </c>
      <c r="E118">
        <v>136</v>
      </c>
      <c r="F118">
        <f t="shared" si="6"/>
        <v>84</v>
      </c>
      <c r="G118" t="str">
        <f t="shared" si="7"/>
        <v/>
      </c>
      <c r="H118">
        <f t="shared" si="8"/>
        <v>84</v>
      </c>
    </row>
    <row r="119" spans="2:8">
      <c r="B119" t="s">
        <v>28</v>
      </c>
      <c r="C119" t="s">
        <v>3</v>
      </c>
      <c r="D119" t="str">
        <f t="shared" si="10"/>
        <v>55</v>
      </c>
      <c r="E119">
        <v>152</v>
      </c>
      <c r="F119" t="str">
        <f t="shared" si="6"/>
        <v/>
      </c>
      <c r="G119">
        <f t="shared" si="7"/>
        <v>48</v>
      </c>
      <c r="H119">
        <f t="shared" si="8"/>
        <v>48</v>
      </c>
    </row>
    <row r="120" spans="2:8">
      <c r="B120" t="s">
        <v>101</v>
      </c>
      <c r="C120" t="s">
        <v>1</v>
      </c>
      <c r="D120" t="str">
        <f t="shared" si="10"/>
        <v>55</v>
      </c>
      <c r="E120">
        <v>151</v>
      </c>
      <c r="F120">
        <f t="shared" si="6"/>
        <v>51</v>
      </c>
      <c r="G120" t="str">
        <f t="shared" si="7"/>
        <v/>
      </c>
      <c r="H120">
        <f t="shared" si="8"/>
        <v>51</v>
      </c>
    </row>
    <row r="121" spans="2:8">
      <c r="B121" t="s">
        <v>28</v>
      </c>
      <c r="C121" t="s">
        <v>3</v>
      </c>
      <c r="D121" t="str">
        <f t="shared" si="10"/>
        <v>55</v>
      </c>
      <c r="E121">
        <v>151</v>
      </c>
      <c r="F121" t="str">
        <f t="shared" si="6"/>
        <v/>
      </c>
      <c r="G121">
        <f t="shared" si="7"/>
        <v>51</v>
      </c>
      <c r="H121">
        <f t="shared" si="8"/>
        <v>51</v>
      </c>
    </row>
    <row r="122" spans="2:8">
      <c r="B122" t="s">
        <v>102</v>
      </c>
      <c r="C122" t="s">
        <v>1</v>
      </c>
      <c r="D122" t="str">
        <f t="shared" si="10"/>
        <v>55</v>
      </c>
      <c r="E122">
        <v>137</v>
      </c>
      <c r="F122">
        <f t="shared" si="6"/>
        <v>78</v>
      </c>
      <c r="G122" t="str">
        <f t="shared" si="7"/>
        <v/>
      </c>
      <c r="H122">
        <f t="shared" si="8"/>
        <v>78</v>
      </c>
    </row>
    <row r="123" spans="2:8">
      <c r="B123" t="s">
        <v>103</v>
      </c>
      <c r="C123" t="s">
        <v>3</v>
      </c>
      <c r="D123" t="str">
        <f t="shared" si="10"/>
        <v>55</v>
      </c>
      <c r="E123">
        <v>136</v>
      </c>
      <c r="F123" t="str">
        <f t="shared" si="6"/>
        <v/>
      </c>
      <c r="G123">
        <f t="shared" si="7"/>
        <v>84</v>
      </c>
      <c r="H123">
        <f t="shared" si="8"/>
        <v>84</v>
      </c>
    </row>
    <row r="124" spans="2:8">
      <c r="B124" t="s">
        <v>104</v>
      </c>
      <c r="C124" t="s">
        <v>3</v>
      </c>
      <c r="D124" t="str">
        <f t="shared" si="10"/>
        <v>55</v>
      </c>
      <c r="E124">
        <v>137</v>
      </c>
      <c r="F124" t="str">
        <f t="shared" si="6"/>
        <v/>
      </c>
      <c r="G124">
        <f t="shared" si="7"/>
        <v>78</v>
      </c>
      <c r="H124">
        <f t="shared" si="8"/>
        <v>78</v>
      </c>
    </row>
    <row r="125" spans="2:8">
      <c r="B125" t="s">
        <v>105</v>
      </c>
      <c r="C125" t="s">
        <v>1</v>
      </c>
      <c r="D125" t="str">
        <f t="shared" si="10"/>
        <v>55</v>
      </c>
      <c r="E125">
        <v>125</v>
      </c>
      <c r="F125">
        <f t="shared" si="6"/>
        <v>103</v>
      </c>
      <c r="G125" t="str">
        <f t="shared" si="7"/>
        <v/>
      </c>
      <c r="H125">
        <f t="shared" si="8"/>
        <v>103</v>
      </c>
    </row>
    <row r="126" spans="2:8">
      <c r="B126" t="s">
        <v>106</v>
      </c>
      <c r="C126" t="s">
        <v>3</v>
      </c>
      <c r="D126" t="str">
        <f t="shared" si="10"/>
        <v>55</v>
      </c>
      <c r="E126">
        <v>159</v>
      </c>
      <c r="F126" t="str">
        <f t="shared" si="6"/>
        <v/>
      </c>
      <c r="G126">
        <f t="shared" si="7"/>
        <v>28</v>
      </c>
      <c r="H126">
        <f t="shared" si="8"/>
        <v>28</v>
      </c>
    </row>
    <row r="127" spans="2:8">
      <c r="B127" t="s">
        <v>107</v>
      </c>
      <c r="C127" t="s">
        <v>3</v>
      </c>
      <c r="D127" t="str">
        <f t="shared" si="10"/>
        <v>55</v>
      </c>
      <c r="E127">
        <v>135</v>
      </c>
      <c r="F127" t="str">
        <f t="shared" si="6"/>
        <v/>
      </c>
      <c r="G127">
        <f t="shared" si="7"/>
        <v>87</v>
      </c>
      <c r="H127">
        <f t="shared" si="8"/>
        <v>87</v>
      </c>
    </row>
    <row r="128" spans="2:8">
      <c r="B128" t="s">
        <v>108</v>
      </c>
      <c r="C128" t="s">
        <v>1</v>
      </c>
      <c r="D128" t="str">
        <f t="shared" si="10"/>
        <v>55</v>
      </c>
      <c r="E128">
        <v>152</v>
      </c>
      <c r="F128">
        <f t="shared" si="6"/>
        <v>48</v>
      </c>
      <c r="G128" t="str">
        <f t="shared" si="7"/>
        <v/>
      </c>
      <c r="H128">
        <f t="shared" si="8"/>
        <v>48</v>
      </c>
    </row>
    <row r="129" spans="2:8">
      <c r="B129" t="s">
        <v>90</v>
      </c>
      <c r="C129" t="s">
        <v>1</v>
      </c>
      <c r="D129" t="str">
        <f t="shared" si="10"/>
        <v>55</v>
      </c>
      <c r="E129">
        <v>153</v>
      </c>
      <c r="F129">
        <f t="shared" si="6"/>
        <v>42</v>
      </c>
      <c r="G129" t="str">
        <f t="shared" si="7"/>
        <v/>
      </c>
      <c r="H129">
        <f t="shared" si="8"/>
        <v>42</v>
      </c>
    </row>
    <row r="130" spans="2:8">
      <c r="B130" t="s">
        <v>109</v>
      </c>
      <c r="C130" t="s">
        <v>1</v>
      </c>
      <c r="D130" t="str">
        <f t="shared" si="10"/>
        <v>55</v>
      </c>
      <c r="E130">
        <v>153</v>
      </c>
      <c r="F130">
        <f t="shared" si="6"/>
        <v>42</v>
      </c>
      <c r="G130" t="str">
        <f t="shared" si="7"/>
        <v/>
      </c>
      <c r="H130">
        <f t="shared" si="8"/>
        <v>42</v>
      </c>
    </row>
    <row r="131" spans="2:8">
      <c r="B131" t="s">
        <v>110</v>
      </c>
      <c r="C131" t="s">
        <v>1</v>
      </c>
      <c r="D131" t="str">
        <f t="shared" si="10"/>
        <v>55</v>
      </c>
      <c r="E131">
        <v>173</v>
      </c>
      <c r="F131">
        <f t="shared" ref="F131" si="11">IF($C131="m",$H131,"")</f>
        <v>8</v>
      </c>
      <c r="G131" t="str">
        <f t="shared" ref="G131" si="12">IF($C131="f",$H131,"")</f>
        <v/>
      </c>
      <c r="H131">
        <f t="shared" ref="H131" si="13">RANK(E131,$E$2:$E$131)</f>
        <v>8</v>
      </c>
    </row>
  </sheetData>
  <autoFilter ref="C1:D1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Pointup</dc:creator>
  <cp:lastModifiedBy>tulipe</cp:lastModifiedBy>
  <dcterms:created xsi:type="dcterms:W3CDTF">2015-02-03T17:07:31Z</dcterms:created>
  <dcterms:modified xsi:type="dcterms:W3CDTF">2015-02-03T22:12:32Z</dcterms:modified>
</cp:coreProperties>
</file>