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iagrams/data1.xml" ContentType="application/vnd.openxmlformats-officedocument.drawingml.diagramData+xml"/>
  <Override PartName="/xl/diagrams/colors1.xml" ContentType="application/vnd.openxmlformats-officedocument.drawingml.diagramColor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ate1904="1" codeName="ThisWorkbook" hidePivotFieldList="1"/>
  <bookViews>
    <workbookView xWindow="-20" yWindow="30" windowWidth="15480" windowHeight="6090" activeTab="2"/>
  </bookViews>
  <sheets>
    <sheet name="Données" sheetId="12" r:id="rId1"/>
    <sheet name="Vue d'ensemble" sheetId="14" r:id="rId2"/>
    <sheet name="Général" sheetId="5" r:id="rId3"/>
  </sheets>
  <definedNames>
    <definedName name="cola">OFFSET(Données!$A$2,,,COUNTIF(Données!$A:$A,"&gt;&lt;")-1)</definedName>
    <definedName name="cole">OFFSET(Données!$E$8,,,COUNTIF(Données!$E:$E,"&gt;&lt;"))</definedName>
    <definedName name="dept">Données!$B$2</definedName>
    <definedName name="f_Designation" comment="Formule">OFFSET(zDesignation,,,COUNTA(listeDesignation)-1)</definedName>
    <definedName name="f_Marque" comment="Formule">OFFSET(zMarque,,,COUNTA(listeMarque)-1)</definedName>
    <definedName name="f_Piece" comment="Formule">OFFSET(zPiece,,,COUNTA(listePiece)-1)</definedName>
    <definedName name="f_Salarie" comment="Formule">OFFSET(zSalarie,,,COUNTA(listeSalarie)-1)</definedName>
    <definedName name="f_velo" comment="Formule">OFFSET(zVelo,,,COUNTA(listeVelo)-1)</definedName>
    <definedName name="_xlnm.Print_Titles" localSheetId="2">Général!$1:$9</definedName>
    <definedName name="listeCatégories" comment="Référence des catégories, liste à compléter et à trier de A-Z">Tableau2[]</definedName>
    <definedName name="listeDesignation" comment="Référence des désignations, liste à compléter et à trier de A-Z">Données!$K:$K</definedName>
    <definedName name="listeMarque" comment="Référence les marques, liste à compléter et à trier de A-Z">Données!$G:$G</definedName>
    <definedName name="listePiece" comment="Référence des pièces, liste à compléter et à trier de A-Z">Données!$H:$H</definedName>
    <definedName name="listeSalarie" comment="Référence des salariés, liste à compléter et à trier de A-Z">Données!$I:$I</definedName>
    <definedName name="listeVelo" comment="Référence des vélos, liste à compléter et à trier de A-Z">Données!$J:$J</definedName>
    <definedName name="Page_de_Garde" comment="Page de Garde" localSheetId="2">Général!$A$1:$N$9</definedName>
    <definedName name="Segment_Nom_du_Salarié">#N/A</definedName>
    <definedName name="zDesignation" comment="Nom">Données!$K$2</definedName>
    <definedName name="zMarque">Données!$G$2</definedName>
    <definedName name="_xlnm.Print_Area" comment="Ne Pas Toucher" localSheetId="2">Général!$A$1:$N$13</definedName>
    <definedName name="zPiece">Données!$H$2</definedName>
    <definedName name="zSalarie">Données!$I$2</definedName>
    <definedName name="zVelo">Données!$J$2</definedName>
  </definedNames>
  <calcPr calcId="124519"/>
  <pivotCaches>
    <pivotCache cacheId="8" r:id="rId4"/>
  </pivotCaches>
  <extLst xmlns:x15="http://schemas.microsoft.com/office/spreadsheetml/2010/11/main">
    <ext xmlns:x14="http://schemas.microsoft.com/office/spreadsheetml/2009/9/main" uri="{79F54976-1DA5-4618-B147-4CDE4B953A38}">
      <x14:workbookPr/>
    </ext>
    <ext uri="{46BE6895-7355-4a93-B00E-2C351335B9C9}">
      <x15:slicerCaches xmlns:x14="http://schemas.microsoft.com/office/spreadsheetml/2009/9/main">
        <x14:slicerCache r:id=""/>
      </x15:slicerCaches>
    </ext>
  </extLst>
</workbook>
</file>

<file path=xl/calcChain.xml><?xml version="1.0" encoding="utf-8"?>
<calcChain xmlns="http://schemas.openxmlformats.org/spreadsheetml/2006/main">
  <c r="H13" i="5"/>
  <c r="J13"/>
  <c r="K13"/>
  <c r="H12"/>
  <c r="J12"/>
  <c r="K12" s="1"/>
  <c r="C264" i="12"/>
  <c r="C265" s="1"/>
  <c r="C266" s="1"/>
  <c r="C267" s="1"/>
  <c r="C268" s="1"/>
  <c r="C269" s="1"/>
  <c r="C270" s="1"/>
  <c r="C261"/>
  <c r="C262" s="1"/>
  <c r="C263" s="1"/>
  <c r="C246"/>
  <c r="C247" s="1"/>
  <c r="C248" s="1"/>
  <c r="C249" s="1"/>
  <c r="C250" s="1"/>
  <c r="C251" s="1"/>
  <c r="C252" s="1"/>
  <c r="C253" s="1"/>
  <c r="C254" s="1"/>
  <c r="C255" s="1"/>
  <c r="C256" s="1"/>
  <c r="C257" s="1"/>
  <c r="C258" s="1"/>
  <c r="C259" s="1"/>
  <c r="C260" s="1"/>
  <c r="C232"/>
  <c r="C233" s="1"/>
  <c r="C234" s="1"/>
  <c r="C235" s="1"/>
  <c r="C236" s="1"/>
  <c r="C237" s="1"/>
  <c r="C238" s="1"/>
  <c r="C239" s="1"/>
  <c r="C240" s="1"/>
  <c r="C241" s="1"/>
  <c r="C242" s="1"/>
  <c r="C243" s="1"/>
  <c r="C244" s="1"/>
  <c r="C245" s="1"/>
  <c r="C231"/>
  <c r="C225"/>
  <c r="C226" s="1"/>
  <c r="C227" s="1"/>
  <c r="C228" s="1"/>
  <c r="C229" s="1"/>
  <c r="C230" s="1"/>
  <c r="C224"/>
  <c r="C219"/>
  <c r="C220" s="1"/>
  <c r="C221" s="1"/>
  <c r="C222" s="1"/>
  <c r="C223" s="1"/>
  <c r="C218"/>
  <c r="C210"/>
  <c r="C211" s="1"/>
  <c r="C212" s="1"/>
  <c r="C213" s="1"/>
  <c r="C214" s="1"/>
  <c r="C215" s="1"/>
  <c r="C216" s="1"/>
  <c r="C217" s="1"/>
  <c r="C190"/>
  <c r="C191" s="1"/>
  <c r="C192" s="1"/>
  <c r="C193" s="1"/>
  <c r="C194" s="1"/>
  <c r="C195" s="1"/>
  <c r="C196" s="1"/>
  <c r="C197" s="1"/>
  <c r="C198" s="1"/>
  <c r="C199" s="1"/>
  <c r="C200" s="1"/>
  <c r="C201" s="1"/>
  <c r="C202" s="1"/>
  <c r="C203" s="1"/>
  <c r="C204" s="1"/>
  <c r="C205" s="1"/>
  <c r="C206" s="1"/>
  <c r="C207" s="1"/>
  <c r="C208" s="1"/>
  <c r="C209" s="1"/>
  <c r="C185"/>
  <c r="C186" s="1"/>
  <c r="C187" s="1"/>
  <c r="C188" s="1"/>
  <c r="C189" s="1"/>
  <c r="C159"/>
  <c r="C160" s="1"/>
  <c r="C161" s="1"/>
  <c r="C162" s="1"/>
  <c r="C163" s="1"/>
  <c r="C164" s="1"/>
  <c r="C165" s="1"/>
  <c r="C166" s="1"/>
  <c r="C167" s="1"/>
  <c r="C168" s="1"/>
  <c r="C169" s="1"/>
  <c r="C170" s="1"/>
  <c r="C171" s="1"/>
  <c r="C172" s="1"/>
  <c r="C173" s="1"/>
  <c r="C174" s="1"/>
  <c r="C175" s="1"/>
  <c r="C176" s="1"/>
  <c r="C177" s="1"/>
  <c r="C178" s="1"/>
  <c r="C179" s="1"/>
  <c r="C180" s="1"/>
  <c r="C181" s="1"/>
  <c r="C182" s="1"/>
  <c r="C183" s="1"/>
  <c r="C184" s="1"/>
  <c r="C154"/>
  <c r="C155" s="1"/>
  <c r="C156" s="1"/>
  <c r="C157" s="1"/>
  <c r="C158" s="1"/>
  <c r="C149"/>
  <c r="C150" s="1"/>
  <c r="C151" s="1"/>
  <c r="C152" s="1"/>
  <c r="C153" s="1"/>
  <c r="C144"/>
  <c r="C145" s="1"/>
  <c r="C146" s="1"/>
  <c r="C147" s="1"/>
  <c r="C148" s="1"/>
  <c r="C139"/>
  <c r="C140" s="1"/>
  <c r="C141" s="1"/>
  <c r="C142" s="1"/>
  <c r="C143" s="1"/>
  <c r="C129"/>
  <c r="C130" s="1"/>
  <c r="C131" s="1"/>
  <c r="C132" s="1"/>
  <c r="C133" s="1"/>
  <c r="C134" s="1"/>
  <c r="C135" s="1"/>
  <c r="C136" s="1"/>
  <c r="C137" s="1"/>
  <c r="C138" s="1"/>
  <c r="C100"/>
  <c r="C101" s="1"/>
  <c r="C102" s="1"/>
  <c r="C103" s="1"/>
  <c r="C104" s="1"/>
  <c r="C105" s="1"/>
  <c r="C106" s="1"/>
  <c r="C107" s="1"/>
  <c r="C108" s="1"/>
  <c r="C109" s="1"/>
  <c r="C110" s="1"/>
  <c r="C111" s="1"/>
  <c r="C112" s="1"/>
  <c r="C113" s="1"/>
  <c r="C114" s="1"/>
  <c r="C115" s="1"/>
  <c r="C116" s="1"/>
  <c r="C117" s="1"/>
  <c r="C118" s="1"/>
  <c r="C119" s="1"/>
  <c r="C120" s="1"/>
  <c r="C121" s="1"/>
  <c r="C122" s="1"/>
  <c r="C123" s="1"/>
  <c r="C124" s="1"/>
  <c r="C125" s="1"/>
  <c r="C126" s="1"/>
  <c r="C127" s="1"/>
  <c r="C128" s="1"/>
  <c r="C92"/>
  <c r="C93" s="1"/>
  <c r="C94" s="1"/>
  <c r="C95" s="1"/>
  <c r="C96" s="1"/>
  <c r="C97" s="1"/>
  <c r="C98" s="1"/>
  <c r="C99" s="1"/>
  <c r="C87"/>
  <c r="C88" s="1"/>
  <c r="C89" s="1"/>
  <c r="C90" s="1"/>
  <c r="C91" s="1"/>
  <c r="C84"/>
  <c r="C85" s="1"/>
  <c r="C86" s="1"/>
  <c r="C70"/>
  <c r="C71" s="1"/>
  <c r="C72" s="1"/>
  <c r="C73" s="1"/>
  <c r="C74" s="1"/>
  <c r="C75" s="1"/>
  <c r="C76" s="1"/>
  <c r="C77" s="1"/>
  <c r="C78" s="1"/>
  <c r="C79" s="1"/>
  <c r="C80" s="1"/>
  <c r="C81" s="1"/>
  <c r="C82" s="1"/>
  <c r="C83" s="1"/>
  <c r="C62"/>
  <c r="C63" s="1"/>
  <c r="C64" s="1"/>
  <c r="C65" s="1"/>
  <c r="C66" s="1"/>
  <c r="C67" s="1"/>
  <c r="C68" s="1"/>
  <c r="C69" s="1"/>
  <c r="C53"/>
  <c r="C54" s="1"/>
  <c r="C55" s="1"/>
  <c r="C56" s="1"/>
  <c r="C57" s="1"/>
  <c r="C58" s="1"/>
  <c r="C59" s="1"/>
  <c r="C60" s="1"/>
  <c r="C61" s="1"/>
  <c r="C36"/>
  <c r="C37" s="1"/>
  <c r="C38" s="1"/>
  <c r="C39" s="1"/>
  <c r="C40" s="1"/>
  <c r="C41" s="1"/>
  <c r="C42" s="1"/>
  <c r="C43" s="1"/>
  <c r="C44" s="1"/>
  <c r="C45" s="1"/>
  <c r="C46" s="1"/>
  <c r="C47" s="1"/>
  <c r="C48" s="1"/>
  <c r="C49" s="1"/>
  <c r="C50" s="1"/>
  <c r="C51" s="1"/>
  <c r="C52" s="1"/>
  <c r="C35"/>
  <c r="C26"/>
  <c r="C27" s="1"/>
  <c r="C28" s="1"/>
  <c r="C29" s="1"/>
  <c r="C30" s="1"/>
  <c r="C31" s="1"/>
  <c r="C32" s="1"/>
  <c r="C33" s="1"/>
  <c r="C34" s="1"/>
  <c r="C18"/>
  <c r="C19" s="1"/>
  <c r="C20" s="1"/>
  <c r="C21" s="1"/>
  <c r="C22" s="1"/>
  <c r="C23" s="1"/>
  <c r="C24" s="1"/>
  <c r="C25" s="1"/>
  <c r="C4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3"/>
  <c r="J11" i="5" l="1"/>
  <c r="K4" s="1"/>
  <c r="H11" l="1"/>
  <c r="K11"/>
  <c r="K7" s="1"/>
</calcChain>
</file>

<file path=xl/sharedStrings.xml><?xml version="1.0" encoding="utf-8"?>
<sst xmlns="http://schemas.openxmlformats.org/spreadsheetml/2006/main" count="1162" uniqueCount="591">
  <si>
    <t>Catégories</t>
  </si>
  <si>
    <t>Compteurs</t>
  </si>
  <si>
    <t>Désignation de la pièce</t>
  </si>
  <si>
    <t>Amortisseurs</t>
  </si>
  <si>
    <t>Accessoires Parties Cycles</t>
  </si>
  <si>
    <t>Béquilles + Pièces</t>
  </si>
  <si>
    <t>Bidons</t>
  </si>
  <si>
    <t>Bouchons</t>
  </si>
  <si>
    <t>Carters Protections</t>
  </si>
  <si>
    <t>Gardes Boue</t>
  </si>
  <si>
    <t>Pares Brise</t>
  </si>
  <si>
    <t>Portes Bidons</t>
  </si>
  <si>
    <t>Parapluie</t>
  </si>
  <si>
    <t>Portes Bagages</t>
  </si>
  <si>
    <t>Portes Bébés</t>
  </si>
  <si>
    <t>Portes Cartes</t>
  </si>
  <si>
    <t>Rétroviseurs</t>
  </si>
  <si>
    <t>Sandow / Filets</t>
  </si>
  <si>
    <t>Sécurité</t>
  </si>
  <si>
    <t>Sonnettes / Avertisseurs</t>
  </si>
  <si>
    <t>Antivols de Roue</t>
  </si>
  <si>
    <t>Antivols</t>
  </si>
  <si>
    <t>Alarme</t>
  </si>
  <si>
    <t>Antivols Articulés</t>
  </si>
  <si>
    <t>Antivols Câble</t>
  </si>
  <si>
    <t>Antivols Chaine</t>
  </si>
  <si>
    <t>Antivols Fer à Cheval</t>
  </si>
  <si>
    <t>Antivols Spiral</t>
  </si>
  <si>
    <t>Antivols U</t>
  </si>
  <si>
    <t>Housses</t>
  </si>
  <si>
    <t>Bagagerie - Housses</t>
  </si>
  <si>
    <t>Paniers</t>
  </si>
  <si>
    <t>Sacoches Arrière</t>
  </si>
  <si>
    <t>Sacoches de Guidon</t>
  </si>
  <si>
    <t>Top Cases</t>
  </si>
  <si>
    <t>Sac Porte boisson</t>
  </si>
  <si>
    <t>Piles</t>
  </si>
  <si>
    <t>Batteries et Piles</t>
  </si>
  <si>
    <t>Boulons</t>
  </si>
  <si>
    <t>Boulonnerie</t>
  </si>
  <si>
    <t>Butées de Gaine</t>
  </si>
  <si>
    <t>Clavettes</t>
  </si>
  <si>
    <t>Ecrous</t>
  </si>
  <si>
    <t>Embouts de Gaine</t>
  </si>
  <si>
    <t>Goujons</t>
  </si>
  <si>
    <t>Goupilles</t>
  </si>
  <si>
    <t>Rondelles</t>
  </si>
  <si>
    <t>Serres Tringles</t>
  </si>
  <si>
    <t>Vis</t>
  </si>
  <si>
    <t>Vis Carrosserie</t>
  </si>
  <si>
    <t>Vis de Pot</t>
  </si>
  <si>
    <t>Vis de Réglage</t>
  </si>
  <si>
    <t>Câbles Dérailleurs</t>
  </si>
  <si>
    <t>Câbles et Gaines</t>
  </si>
  <si>
    <t>Accessoires Câbles</t>
  </si>
  <si>
    <t>Câbles BMX</t>
  </si>
  <si>
    <t>Câbles en Rouleaux</t>
  </si>
  <si>
    <t>Câbles en Tandem</t>
  </si>
  <si>
    <t>Câbles Freins de Route</t>
  </si>
  <si>
    <t>Câbles Freins Universels</t>
  </si>
  <si>
    <t>Câbles Freins VTT</t>
  </si>
  <si>
    <t>Gaines</t>
  </si>
  <si>
    <t>Attaches Rapides</t>
  </si>
  <si>
    <t>Chaînes</t>
  </si>
  <si>
    <t>Chaînes 1/3V</t>
  </si>
  <si>
    <t>Chaînes 5/8V</t>
  </si>
  <si>
    <t>Chaînes 9V</t>
  </si>
  <si>
    <t>Chaînes 10V</t>
  </si>
  <si>
    <t>Chaînes 11V</t>
  </si>
  <si>
    <t>Supports Présentoirs</t>
  </si>
  <si>
    <t>Bouchons de Guidon</t>
  </si>
  <si>
    <t>Cintres Potences Direction</t>
  </si>
  <si>
    <t>Cintres Villes VTT VTC</t>
  </si>
  <si>
    <t>Cintres Single Speed</t>
  </si>
  <si>
    <t>Cintres Triathlon</t>
  </si>
  <si>
    <t>Embouts Guidon</t>
  </si>
  <si>
    <t>Potences sans Plongeur</t>
  </si>
  <si>
    <t>Potences avec Plongeur</t>
  </si>
  <si>
    <t>Jeu Direction avec Filetage 1" 1/8</t>
  </si>
  <si>
    <t>Jeu Direction sans Filetage 1"</t>
  </si>
  <si>
    <t>Jeu Direction sans Filetage 1" 1/8</t>
  </si>
  <si>
    <t>Compteurs et Cardios</t>
  </si>
  <si>
    <t>Cardios</t>
  </si>
  <si>
    <t>Dérailleurs Avant</t>
  </si>
  <si>
    <t>Dérailleurs</t>
  </si>
  <si>
    <t>Dérailleurs Arrière</t>
  </si>
  <si>
    <t>Galets de dérailleur</t>
  </si>
  <si>
    <t>Pattes de dérailleur</t>
  </si>
  <si>
    <t>Ampoules</t>
  </si>
  <si>
    <t>Eclairage</t>
  </si>
  <si>
    <t>Dynamos et Pièces</t>
  </si>
  <si>
    <t>Eclairages à Dynamo</t>
  </si>
  <si>
    <t>Eclairages à Piles</t>
  </si>
  <si>
    <t>Accessoires Eclairages</t>
  </si>
  <si>
    <t>Eclairages Vélo Electrique</t>
  </si>
  <si>
    <t>Fil Eclairage</t>
  </si>
  <si>
    <t>Absorbants</t>
  </si>
  <si>
    <t>Entretien / Réparation</t>
  </si>
  <si>
    <t>Bombes Anti Crevaisons</t>
  </si>
  <si>
    <t>Brosses</t>
  </si>
  <si>
    <t>Chiffons</t>
  </si>
  <si>
    <t>Colle / Dissolution</t>
  </si>
  <si>
    <t>Colles / Adhésifs</t>
  </si>
  <si>
    <t>Dégraissants</t>
  </si>
  <si>
    <t>Dégrippants</t>
  </si>
  <si>
    <t>Démarreurs</t>
  </si>
  <si>
    <t>Essuyage</t>
  </si>
  <si>
    <t>Gants</t>
  </si>
  <si>
    <t>Graisses</t>
  </si>
  <si>
    <t>Huiles</t>
  </si>
  <si>
    <t>Kits Réparations</t>
  </si>
  <si>
    <t>Liquide de Freins</t>
  </si>
  <si>
    <t>Liquide de Refroidissement</t>
  </si>
  <si>
    <t>Lubrifiants</t>
  </si>
  <si>
    <t>Motoculture</t>
  </si>
  <si>
    <t>Motorisés</t>
  </si>
  <si>
    <t>Pâte à Roder</t>
  </si>
  <si>
    <t>Peinture</t>
  </si>
  <si>
    <t>Pneus et Chambres Motorisés</t>
  </si>
  <si>
    <t>Polish</t>
  </si>
  <si>
    <t>Préventifs</t>
  </si>
  <si>
    <t>Rénovateurs</t>
  </si>
  <si>
    <t>Savon</t>
  </si>
  <si>
    <t>Vélos</t>
  </si>
  <si>
    <t>Vernis</t>
  </si>
  <si>
    <t>Equipements Du Cycliste</t>
  </si>
  <si>
    <t>Chaussures</t>
  </si>
  <si>
    <t>Couvres Chaussures</t>
  </si>
  <si>
    <t>Lunettes</t>
  </si>
  <si>
    <t>Manchons</t>
  </si>
  <si>
    <t>Vêtements Tête et Cou</t>
  </si>
  <si>
    <t>Vêtements Buste et Jambes</t>
  </si>
  <si>
    <t>Accessoires Cyclistes</t>
  </si>
  <si>
    <t>Fourches 1"Filetées</t>
  </si>
  <si>
    <t>Fourches</t>
  </si>
  <si>
    <t>Fourches 1" 1/8 Filetées</t>
  </si>
  <si>
    <t>Fourches 1" 1/8 Non Filetées</t>
  </si>
  <si>
    <t>Fourches à Suspension 1"</t>
  </si>
  <si>
    <t>Fourches à Suspension 1" 1/8</t>
  </si>
  <si>
    <t>Etriers de Frein</t>
  </si>
  <si>
    <t>Freinages</t>
  </si>
  <si>
    <t>Pièces Freins</t>
  </si>
  <si>
    <t>Patins Freins</t>
  </si>
  <si>
    <t>Freins à disque</t>
  </si>
  <si>
    <t>Leviers + Manettes</t>
  </si>
  <si>
    <t>Leviers et Manettes</t>
  </si>
  <si>
    <t>Leviers de Freins</t>
  </si>
  <si>
    <t>Manettes Dérailleur</t>
  </si>
  <si>
    <t>Poignées Tournantes</t>
  </si>
  <si>
    <t>Reposes Mains</t>
  </si>
  <si>
    <t>Entretien</t>
  </si>
  <si>
    <t>Magasin</t>
  </si>
  <si>
    <t>Lavage</t>
  </si>
  <si>
    <t>Réparation</t>
  </si>
  <si>
    <t>Sablage</t>
  </si>
  <si>
    <t>Vente</t>
  </si>
  <si>
    <t>Arraches</t>
  </si>
  <si>
    <t>Outillage</t>
  </si>
  <si>
    <t>Atelier</t>
  </si>
  <si>
    <t>Bloques Pistons</t>
  </si>
  <si>
    <t>Brosses à Bougies</t>
  </si>
  <si>
    <t>Chargeurs de Batteries</t>
  </si>
  <si>
    <t>Clés</t>
  </si>
  <si>
    <t>Clés à Bougies</t>
  </si>
  <si>
    <t>Démontes Roue Libre</t>
  </si>
  <si>
    <t>Dérives Chaines</t>
  </si>
  <si>
    <t>Divers</t>
  </si>
  <si>
    <t>Outillage Atelier</t>
  </si>
  <si>
    <t>Outillage Carburation</t>
  </si>
  <si>
    <t>Outillage Chaine</t>
  </si>
  <si>
    <t>Outillage Direction</t>
  </si>
  <si>
    <t>Outillage Divers</t>
  </si>
  <si>
    <t>Outillage Echappement</t>
  </si>
  <si>
    <t>Outillage Freins</t>
  </si>
  <si>
    <t>Outillage Moteur</t>
  </si>
  <si>
    <t>Outillage Pédalier</t>
  </si>
  <si>
    <t>Outillage Pneus</t>
  </si>
  <si>
    <t>Outillage Roues</t>
  </si>
  <si>
    <t>Outillages Variations</t>
  </si>
  <si>
    <t>Pieds Réparation</t>
  </si>
  <si>
    <t>Pinces</t>
  </si>
  <si>
    <t>Cales Pieds</t>
  </si>
  <si>
    <t>Pédales Cales Reposes Pieds</t>
  </si>
  <si>
    <t>Pédales</t>
  </si>
  <si>
    <t>Pédales Type SPD</t>
  </si>
  <si>
    <t>Pédales Route Auto</t>
  </si>
  <si>
    <t>Reposes Pieds</t>
  </si>
  <si>
    <t>Boitiers Pédaliers</t>
  </si>
  <si>
    <t>Pédaliers et boitiers</t>
  </si>
  <si>
    <t>Manivelles Nues</t>
  </si>
  <si>
    <t>Pédaliers Route</t>
  </si>
  <si>
    <t>Pédaliers VTT</t>
  </si>
  <si>
    <t>Pédaliers Mono/Piste</t>
  </si>
  <si>
    <t>Pédaliers Enfants</t>
  </si>
  <si>
    <t>Pièces pour Pédaliers</t>
  </si>
  <si>
    <t>Boyaux</t>
  </si>
  <si>
    <t>Pneus et Chambres</t>
  </si>
  <si>
    <t>Chambres à Air</t>
  </si>
  <si>
    <t>Pneus Enfants (12"-24")</t>
  </si>
  <si>
    <t>Pneus City Trekking 650/28</t>
  </si>
  <si>
    <t>Pneus VTT et City 26-27,5-29</t>
  </si>
  <si>
    <t>Pneus Route</t>
  </si>
  <si>
    <t>Pneus Divers</t>
  </si>
  <si>
    <t>Valves</t>
  </si>
  <si>
    <t>Poignées Enfants</t>
  </si>
  <si>
    <t>Poignées et Guidolines</t>
  </si>
  <si>
    <t>Poignées Rondes</t>
  </si>
  <si>
    <t>Poignées Ergonomiques</t>
  </si>
  <si>
    <t>Poignées avec Colliers de Serrage</t>
  </si>
  <si>
    <t>Guidolines</t>
  </si>
  <si>
    <t>Mini Pompes</t>
  </si>
  <si>
    <t>Pompes</t>
  </si>
  <si>
    <t>Pompes à Pied</t>
  </si>
  <si>
    <t>Pompes Fourches/Amortisseurs</t>
  </si>
  <si>
    <t>Accessoires Pompes</t>
  </si>
  <si>
    <t>Cartouches Co²</t>
  </si>
  <si>
    <t>Manomètres</t>
  </si>
  <si>
    <t>Remorques</t>
  </si>
  <si>
    <t>Bandes Anti Crevaisons</t>
  </si>
  <si>
    <t>Roues et Moyeux</t>
  </si>
  <si>
    <t>Fonds de Jante</t>
  </si>
  <si>
    <t>Moyeux + Jantes</t>
  </si>
  <si>
    <t>Roues Enfants 12" à 24"</t>
  </si>
  <si>
    <t>Roues Fixies - Piste</t>
  </si>
  <si>
    <t>Roues Course</t>
  </si>
  <si>
    <t>Rétropédalages</t>
  </si>
  <si>
    <t>Trottinettes</t>
  </si>
  <si>
    <t>Cassettes 7v</t>
  </si>
  <si>
    <t>Roues Libres et Cassettes</t>
  </si>
  <si>
    <t>Cassettes 8V</t>
  </si>
  <si>
    <t>Cassettes 9V</t>
  </si>
  <si>
    <t>Cassettes 10V</t>
  </si>
  <si>
    <t>Cassettes 11V</t>
  </si>
  <si>
    <t>Pignons Type Campa 11V</t>
  </si>
  <si>
    <t>Pignons Type Campa 10V</t>
  </si>
  <si>
    <t>Pignons Type Campa 9V</t>
  </si>
  <si>
    <t>Pignons Type Campa 8V</t>
  </si>
  <si>
    <t>Pignons Type Shimano 11V</t>
  </si>
  <si>
    <t>Pignons Type Shimano 10V</t>
  </si>
  <si>
    <t>Pignons Type Shimano 7-8-9V</t>
  </si>
  <si>
    <t>Pignons Piste</t>
  </si>
  <si>
    <t>Contre Ecrous et Entretoises</t>
  </si>
  <si>
    <t>Roues Libres</t>
  </si>
  <si>
    <t>Billes et Cages</t>
  </si>
  <si>
    <t>Roulements</t>
  </si>
  <si>
    <t>Pièces Pédaliers</t>
  </si>
  <si>
    <t>Couvres Selle</t>
  </si>
  <si>
    <t>Selles et Tiges de Selles</t>
  </si>
  <si>
    <t>Pièces Selles/Tiges</t>
  </si>
  <si>
    <t>Selles Enfants / Bmx</t>
  </si>
  <si>
    <t>Selles City / Trekking</t>
  </si>
  <si>
    <t>Selles VTT / Course</t>
  </si>
  <si>
    <t>Selle Single Speed / Vintage</t>
  </si>
  <si>
    <t>Tiges de Selles</t>
  </si>
  <si>
    <t>Inventaire 2015</t>
  </si>
  <si>
    <t>Stock Total</t>
  </si>
  <si>
    <t>Valeur Total du Stock</t>
  </si>
  <si>
    <t>Marque</t>
  </si>
  <si>
    <t>Quantité</t>
  </si>
  <si>
    <t>Prix U</t>
  </si>
  <si>
    <t>Prix Total</t>
  </si>
  <si>
    <t>Sortie</t>
  </si>
  <si>
    <t>Nouveau Stock</t>
  </si>
  <si>
    <t>Valeur</t>
  </si>
  <si>
    <t>Date de Sortie</t>
  </si>
  <si>
    <t>Nom du Salarié</t>
  </si>
  <si>
    <t>N° du Vélo</t>
  </si>
  <si>
    <t>Sélection G2A</t>
  </si>
  <si>
    <t>B1371</t>
  </si>
  <si>
    <t>Nathalie</t>
  </si>
  <si>
    <t>Polisport</t>
  </si>
  <si>
    <t>P864N</t>
  </si>
  <si>
    <t>P864B</t>
  </si>
  <si>
    <t>Gpa Cycle</t>
  </si>
  <si>
    <t>GPA80089</t>
  </si>
  <si>
    <t>Zéfal</t>
  </si>
  <si>
    <t>T106N</t>
  </si>
  <si>
    <t>M-Wave</t>
  </si>
  <si>
    <t>A233830</t>
  </si>
  <si>
    <t>Zk1</t>
  </si>
  <si>
    <t>A2011</t>
  </si>
  <si>
    <t>TC1407</t>
  </si>
  <si>
    <t>BE143F</t>
  </si>
  <si>
    <t>BU430</t>
  </si>
  <si>
    <t>BU434</t>
  </si>
  <si>
    <t>BC311</t>
  </si>
  <si>
    <t>Shimano</t>
  </si>
  <si>
    <t>C53116</t>
  </si>
  <si>
    <t>Sunrace</t>
  </si>
  <si>
    <t>C5410</t>
  </si>
  <si>
    <t>TW1077</t>
  </si>
  <si>
    <t>TW853</t>
  </si>
  <si>
    <t>D310N</t>
  </si>
  <si>
    <t>DR56</t>
  </si>
  <si>
    <t>E370203</t>
  </si>
  <si>
    <t>32922</t>
  </si>
  <si>
    <t>Clarks</t>
  </si>
  <si>
    <t>CL5056</t>
  </si>
  <si>
    <t>CL6082</t>
  </si>
  <si>
    <t>CL5090</t>
  </si>
  <si>
    <t>CL5089</t>
  </si>
  <si>
    <t>C361711</t>
  </si>
  <si>
    <t>CL4205</t>
  </si>
  <si>
    <t>CL4005</t>
  </si>
  <si>
    <t>CL4004</t>
  </si>
  <si>
    <t>C1210</t>
  </si>
  <si>
    <t>C40116</t>
  </si>
  <si>
    <t>GPA80725</t>
  </si>
  <si>
    <t>Rema Tip/Top</t>
  </si>
  <si>
    <t>P360829</t>
  </si>
  <si>
    <t>Jonathan Langlais</t>
  </si>
  <si>
    <t>DTZ50</t>
  </si>
  <si>
    <t>D200</t>
  </si>
  <si>
    <t>Sram</t>
  </si>
  <si>
    <t>D94040</t>
  </si>
  <si>
    <t>TW1203</t>
  </si>
  <si>
    <t>E461601</t>
  </si>
  <si>
    <t>P96410</t>
  </si>
  <si>
    <t>P266</t>
  </si>
  <si>
    <t>P363</t>
  </si>
  <si>
    <t>P267</t>
  </si>
  <si>
    <t>A903</t>
  </si>
  <si>
    <t>A3</t>
  </si>
  <si>
    <t>Basta</t>
  </si>
  <si>
    <t>ED29</t>
  </si>
  <si>
    <t>C251</t>
  </si>
  <si>
    <t>ED81</t>
  </si>
  <si>
    <t>EP525</t>
  </si>
  <si>
    <t>Deestone</t>
  </si>
  <si>
    <t>M65035</t>
  </si>
  <si>
    <t>Michelin</t>
  </si>
  <si>
    <t>M24-9NM</t>
  </si>
  <si>
    <t>Deli</t>
  </si>
  <si>
    <t>DD263</t>
  </si>
  <si>
    <t>DD735</t>
  </si>
  <si>
    <t>M1685</t>
  </si>
  <si>
    <t>TW1049</t>
  </si>
  <si>
    <t>TW1050</t>
  </si>
  <si>
    <t>F113N</t>
  </si>
  <si>
    <t>Vélox</t>
  </si>
  <si>
    <t>ND202</t>
  </si>
  <si>
    <t>H803</t>
  </si>
  <si>
    <t>N5002</t>
  </si>
  <si>
    <t>Headgy Helmets</t>
  </si>
  <si>
    <t>C43L</t>
  </si>
  <si>
    <t>C44M</t>
  </si>
  <si>
    <t>GPA80827</t>
  </si>
  <si>
    <t>CL302</t>
  </si>
  <si>
    <t>SY0334</t>
  </si>
  <si>
    <t>SY0333</t>
  </si>
  <si>
    <t>P12620</t>
  </si>
  <si>
    <t>SY99103</t>
  </si>
  <si>
    <t>VX857</t>
  </si>
  <si>
    <t>TC1424</t>
  </si>
  <si>
    <t>TC1426</t>
  </si>
  <si>
    <t>TC1427</t>
  </si>
  <si>
    <t>P265</t>
  </si>
  <si>
    <t>DP15</t>
  </si>
  <si>
    <t>GPA80910</t>
  </si>
  <si>
    <t>JP502110</t>
  </si>
  <si>
    <t>D735P</t>
  </si>
  <si>
    <t>D735S48</t>
  </si>
  <si>
    <t>D728P</t>
  </si>
  <si>
    <t>D735S</t>
  </si>
  <si>
    <t>D721P</t>
  </si>
  <si>
    <t>D720P</t>
  </si>
  <si>
    <t>D20S</t>
  </si>
  <si>
    <t>D24S</t>
  </si>
  <si>
    <t>D650P</t>
  </si>
  <si>
    <t>D26P</t>
  </si>
  <si>
    <t>M24-6M</t>
  </si>
  <si>
    <t>P840001</t>
  </si>
  <si>
    <t>M20-6M</t>
  </si>
  <si>
    <t>M16-6M</t>
  </si>
  <si>
    <t>P635N</t>
  </si>
  <si>
    <t>M125031</t>
  </si>
  <si>
    <t>DD730</t>
  </si>
  <si>
    <t>DD635</t>
  </si>
  <si>
    <t>R17</t>
  </si>
  <si>
    <t>M124624</t>
  </si>
  <si>
    <t>M124598</t>
  </si>
  <si>
    <t>M124602</t>
  </si>
  <si>
    <t>DD290</t>
  </si>
  <si>
    <t>DD187</t>
  </si>
  <si>
    <t>DD201</t>
  </si>
  <si>
    <t>DD295</t>
  </si>
  <si>
    <t>DD249</t>
  </si>
  <si>
    <t>M158417</t>
  </si>
  <si>
    <t>M836480</t>
  </si>
  <si>
    <t>M721728</t>
  </si>
  <si>
    <t>M837908</t>
  </si>
  <si>
    <t>DD269</t>
  </si>
  <si>
    <t>DD265B</t>
  </si>
  <si>
    <t>Bikerribbon</t>
  </si>
  <si>
    <t>BR4001</t>
  </si>
  <si>
    <t>TW1093W</t>
  </si>
  <si>
    <t>R225</t>
  </si>
  <si>
    <t>P47</t>
  </si>
  <si>
    <t>P98130</t>
  </si>
  <si>
    <t>RB4313</t>
  </si>
  <si>
    <t>RB1522</t>
  </si>
  <si>
    <t>R3451</t>
  </si>
  <si>
    <t>R18</t>
  </si>
  <si>
    <t>R61428</t>
  </si>
  <si>
    <t>R71428</t>
  </si>
  <si>
    <t>R81332</t>
  </si>
  <si>
    <t>B5396</t>
  </si>
  <si>
    <t>B5476</t>
  </si>
  <si>
    <t>B5500</t>
  </si>
  <si>
    <t>(Tous)</t>
  </si>
  <si>
    <t>Total général</t>
  </si>
  <si>
    <t>Abus</t>
  </si>
  <si>
    <t>Airbone</t>
  </si>
  <si>
    <t>Alligator</t>
  </si>
  <si>
    <t>Arte Selle</t>
  </si>
  <si>
    <t>Auvray</t>
  </si>
  <si>
    <t>Avid</t>
  </si>
  <si>
    <t>AXA</t>
  </si>
  <si>
    <t>Basil</t>
  </si>
  <si>
    <t>Bertta</t>
  </si>
  <si>
    <t>Beto</t>
  </si>
  <si>
    <t>Byte</t>
  </si>
  <si>
    <t>Continental</t>
  </si>
  <si>
    <t>Echowell</t>
  </si>
  <si>
    <t>Ergotec</t>
  </si>
  <si>
    <t>Flosser</t>
  </si>
  <si>
    <t>Ges</t>
  </si>
  <si>
    <t>Gipiemme</t>
  </si>
  <si>
    <t>Giyo</t>
  </si>
  <si>
    <t>GRL</t>
  </si>
  <si>
    <t>Hello Kitty</t>
  </si>
  <si>
    <t>Herrmans</t>
  </si>
  <si>
    <t>Hutchinson</t>
  </si>
  <si>
    <t>Indeca</t>
  </si>
  <si>
    <t>ITM</t>
  </si>
  <si>
    <t>Jagwire</t>
  </si>
  <si>
    <t>Jos</t>
  </si>
  <si>
    <t>Kenda</t>
  </si>
  <si>
    <t>Kmc</t>
  </si>
  <si>
    <t>Linéatube</t>
  </si>
  <si>
    <t>Marwi</t>
  </si>
  <si>
    <t>Novatec</t>
  </si>
  <si>
    <t>Osram</t>
  </si>
  <si>
    <t>Popins</t>
  </si>
  <si>
    <t>Prologo</t>
  </si>
  <si>
    <t>Race 1</t>
  </si>
  <si>
    <t>Reelight</t>
  </si>
  <si>
    <t>Roto</t>
  </si>
  <si>
    <t>San Marco</t>
  </si>
  <si>
    <t>San Remo</t>
  </si>
  <si>
    <t>Selle italia</t>
  </si>
  <si>
    <t>Selle Royal</t>
  </si>
  <si>
    <t>Sigma</t>
  </si>
  <si>
    <t>Slime</t>
  </si>
  <si>
    <t>Sporfabric</t>
  </si>
  <si>
    <t>SPX</t>
  </si>
  <si>
    <t>Stronglight</t>
  </si>
  <si>
    <t>Sturmey archer</t>
  </si>
  <si>
    <t>Swissstop</t>
  </si>
  <si>
    <t>TA</t>
  </si>
  <si>
    <t>Transfil</t>
  </si>
  <si>
    <t>TRANZ X</t>
  </si>
  <si>
    <t>Truvativ</t>
  </si>
  <si>
    <t>Tucano Vélo</t>
  </si>
  <si>
    <t>Tufo</t>
  </si>
  <si>
    <t>Union</t>
  </si>
  <si>
    <t>Vélo</t>
  </si>
  <si>
    <t>Vp</t>
  </si>
  <si>
    <t>Wellgo</t>
  </si>
  <si>
    <t>Zoom</t>
  </si>
  <si>
    <t>A1234</t>
  </si>
  <si>
    <t>A6600430</t>
  </si>
  <si>
    <t>B137</t>
  </si>
  <si>
    <t>B430772</t>
  </si>
  <si>
    <t>B430773</t>
  </si>
  <si>
    <t>B6307</t>
  </si>
  <si>
    <t>B63115</t>
  </si>
  <si>
    <t>B6321</t>
  </si>
  <si>
    <t>B77000</t>
  </si>
  <si>
    <t>D201</t>
  </si>
  <si>
    <t>D310</t>
  </si>
  <si>
    <t>D3301</t>
  </si>
  <si>
    <t>D4000</t>
  </si>
  <si>
    <t>D531</t>
  </si>
  <si>
    <t>P16W</t>
  </si>
  <si>
    <t>P205GN</t>
  </si>
  <si>
    <t>P210</t>
  </si>
  <si>
    <t>P212N</t>
  </si>
  <si>
    <t>P215C</t>
  </si>
  <si>
    <t>P215N</t>
  </si>
  <si>
    <t>P216R</t>
  </si>
  <si>
    <t>P217N</t>
  </si>
  <si>
    <t>P251W</t>
  </si>
  <si>
    <t>P276</t>
  </si>
  <si>
    <t>P312N</t>
  </si>
  <si>
    <t>P312W</t>
  </si>
  <si>
    <t>P83</t>
  </si>
  <si>
    <t>TW1148</t>
  </si>
  <si>
    <t>TW1149</t>
  </si>
  <si>
    <t>TW1200</t>
  </si>
  <si>
    <t>TW1201</t>
  </si>
  <si>
    <t>TW377</t>
  </si>
  <si>
    <t>TW833</t>
  </si>
  <si>
    <t>TW986</t>
  </si>
  <si>
    <t>Abdel</t>
  </si>
  <si>
    <t>Benjamin</t>
  </si>
  <si>
    <t>François</t>
  </si>
  <si>
    <t>Ibrahima</t>
  </si>
  <si>
    <t>Jonathan Cabaret</t>
  </si>
  <si>
    <t>Marc</t>
  </si>
  <si>
    <t>Saïkou</t>
  </si>
  <si>
    <t>Seryozha</t>
  </si>
  <si>
    <t>Stéphane</t>
  </si>
  <si>
    <t>C1459</t>
  </si>
  <si>
    <t>C1465</t>
  </si>
  <si>
    <t>C1466</t>
  </si>
  <si>
    <t>C1553</t>
  </si>
  <si>
    <t>C1555</t>
  </si>
  <si>
    <t>C1562</t>
  </si>
  <si>
    <t>C1564</t>
  </si>
  <si>
    <t>C1566</t>
  </si>
  <si>
    <t>Trangis</t>
  </si>
  <si>
    <t>Salarié</t>
  </si>
  <si>
    <t>Numéro de Pièce</t>
  </si>
  <si>
    <t>N° de la pièce</t>
  </si>
  <si>
    <t>=DECALER(zPiece;;;NBVAL(listePiece)-1)</t>
  </si>
  <si>
    <t>f_Piece</t>
  </si>
  <si>
    <t>zPiece</t>
  </si>
  <si>
    <t>=nom de la cellule G2</t>
  </si>
  <si>
    <t>listePiece</t>
  </si>
  <si>
    <t>=la colonne G</t>
  </si>
  <si>
    <t>=SI(G2&lt;&gt;"";DECALER(f_Piece;EQUIV(G2&amp;"*";f_Piece;0)-1;;NB.SI(f_Piece;G2&amp;"*");1);f_Piece)</t>
  </si>
  <si>
    <t>Validation des données</t>
  </si>
  <si>
    <t>Gestionnaire de noms</t>
  </si>
  <si>
    <t>Total</t>
  </si>
  <si>
    <t>Commande</t>
  </si>
  <si>
    <t>Saisie</t>
  </si>
  <si>
    <t>Cassettes 7V</t>
  </si>
  <si>
    <t>Pièces Cintres Potences Direction</t>
  </si>
  <si>
    <t>Roue 26" Disques</t>
  </si>
  <si>
    <t>Roue 26" V-Brake</t>
  </si>
  <si>
    <t>Roue 27,5"</t>
  </si>
  <si>
    <t>Roue 28"</t>
  </si>
  <si>
    <t>Roue 29"</t>
  </si>
  <si>
    <t>Roue 650</t>
  </si>
  <si>
    <t>Désignation de la Pièce</t>
  </si>
  <si>
    <t>Les Sorties</t>
  </si>
  <si>
    <t>Le Stock</t>
  </si>
  <si>
    <t>Embouts de Câbles</t>
  </si>
  <si>
    <t>Serres Câbles</t>
  </si>
  <si>
    <t>Rehausseur de Potence</t>
  </si>
  <si>
    <t>Apprêts</t>
  </si>
  <si>
    <t>Butées de Câble</t>
  </si>
  <si>
    <t>Casques Cyclistes</t>
  </si>
  <si>
    <t>Clés à Cônes</t>
  </si>
  <si>
    <t>Outils Multifonctions</t>
  </si>
  <si>
    <t>Cintres Course</t>
  </si>
  <si>
    <t>Eclairages Magnétiques</t>
  </si>
  <si>
    <t>Freins à Disque</t>
  </si>
  <si>
    <t>Jeu Direction avec Filetage 1"</t>
  </si>
  <si>
    <t>Sacoches de Selle</t>
  </si>
  <si>
    <t>Sacoches de Cadre</t>
  </si>
  <si>
    <t>Sacoches Bandoulière</t>
  </si>
  <si>
    <t>Sac Porte Boisson</t>
  </si>
  <si>
    <t>Tendeurs de Chaînes</t>
  </si>
  <si>
    <t>Plaquettes de Frein</t>
  </si>
  <si>
    <t>Pièces Compteurs</t>
  </si>
  <si>
    <t xml:space="preserve">Plateau Ø58 </t>
  </si>
  <si>
    <t>Plateau Ø64</t>
  </si>
  <si>
    <t>Plateau Ø74</t>
  </si>
  <si>
    <t>Plateau Ø80</t>
  </si>
  <si>
    <t>Plateau Ø86</t>
  </si>
  <si>
    <t>Plateau Ø94</t>
  </si>
  <si>
    <t>Plateau Ø104</t>
  </si>
  <si>
    <t>Plateau Ø110 "5 branches"</t>
  </si>
  <si>
    <t>Plateau Ø110 "4 branches"</t>
  </si>
  <si>
    <t>Plateau Ø130</t>
  </si>
  <si>
    <t>Plateau Ø135</t>
  </si>
  <si>
    <t>Plateau Ø144</t>
  </si>
  <si>
    <t>Plateau Ø120</t>
  </si>
  <si>
    <t>Jeux Direction sans Filetage 1" 1/8</t>
  </si>
  <si>
    <t>Colliers de Dérailleur</t>
  </si>
  <si>
    <t>Compteur</t>
  </si>
  <si>
    <r>
      <t xml:space="preserve">Cellule E11, feuille </t>
    </r>
    <r>
      <rPr>
        <b/>
        <sz val="10"/>
        <rFont val="Verdana"/>
        <family val="2"/>
      </rPr>
      <t>Général</t>
    </r>
  </si>
  <si>
    <r>
      <t xml:space="preserve">Cellule C11, feuille </t>
    </r>
    <r>
      <rPr>
        <b/>
        <sz val="10"/>
        <rFont val="Verdana"/>
        <family val="2"/>
      </rPr>
      <t>Général</t>
    </r>
  </si>
  <si>
    <t>=DECALER('Données'!$B$1;EQUIV($B$11;'Données'!$A:$A;0)-1;0;NB.SI('Données'!$A:$A;B11);1)</t>
  </si>
  <si>
    <t>Cellule C3</t>
  </si>
  <si>
    <t>=SI(A3=A2;(C2+1);1)</t>
  </si>
  <si>
    <t>N°</t>
  </si>
  <si>
    <t>(vide)</t>
  </si>
  <si>
    <t>Entreprise</t>
  </si>
</sst>
</file>

<file path=xl/styles.xml><?xml version="1.0" encoding="utf-8"?>
<styleSheet xmlns="http://schemas.openxmlformats.org/spreadsheetml/2006/main">
  <numFmts count="4">
    <numFmt numFmtId="164" formatCode="dd/mm/yy;@"/>
    <numFmt numFmtId="165" formatCode="_-* #,##0.00\ [$€-40C]_-;\-* #,##0.00\ [$€-40C]_-;_-* &quot;-&quot;??\ [$€-40C]_-;_-@_-"/>
    <numFmt numFmtId="166" formatCode="_-* #,##0.00\ [$€-40C]_-;\-* #,##0.00\ [$€-40C]_-;_-* &quot;-&quot;???\ [$€-40C]_-;_-@_-"/>
    <numFmt numFmtId="167" formatCode="[$-F800]dddd\,\ mmmm\ dd\,\ yyyy"/>
  </numFmts>
  <fonts count="26">
    <font>
      <sz val="10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Verdana"/>
      <family val="2"/>
    </font>
    <font>
      <b/>
      <sz val="10"/>
      <name val="Verdana"/>
      <family val="2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286253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Verdana"/>
      <family val="2"/>
    </font>
    <font>
      <b/>
      <sz val="11"/>
      <color theme="3"/>
      <name val="Calibri"/>
      <family val="2"/>
      <scheme val="minor"/>
    </font>
    <font>
      <sz val="11"/>
      <color rgb="FF286253"/>
      <name val="Calibri"/>
      <family val="2"/>
      <scheme val="minor"/>
    </font>
    <font>
      <b/>
      <sz val="11"/>
      <color rgb="FF28625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sz val="28"/>
      <color rgb="FF286253"/>
      <name val="Franklin Gothic Heavy"/>
      <family val="2"/>
    </font>
    <font>
      <b/>
      <sz val="10"/>
      <color theme="2" tint="-0.499984740745262"/>
      <name val="Verdana"/>
      <family val="2"/>
    </font>
    <font>
      <b/>
      <sz val="10"/>
      <color theme="0"/>
      <name val="Verdan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0"/>
      <color rgb="FF286253"/>
      <name val="Pristina"/>
      <family val="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0" fontId="6" fillId="0" borderId="0"/>
    <xf numFmtId="0" fontId="7" fillId="0" borderId="5" applyNumberFormat="0" applyFill="0" applyAlignment="0" applyProtection="0"/>
  </cellStyleXfs>
  <cellXfs count="114">
    <xf numFmtId="0" fontId="0" fillId="0" borderId="0" xfId="0"/>
    <xf numFmtId="49" fontId="8" fillId="2" borderId="0" xfId="0" applyNumberFormat="1" applyFont="1" applyFill="1" applyProtection="1"/>
    <xf numFmtId="1" fontId="11" fillId="0" borderId="0" xfId="0" applyNumberFormat="1" applyFont="1" applyFill="1" applyAlignment="1">
      <alignment horizontal="center" vertical="center"/>
    </xf>
    <xf numFmtId="1" fontId="12" fillId="0" borderId="0" xfId="0" applyNumberFormat="1" applyFont="1" applyFill="1" applyAlignment="1">
      <alignment horizontal="center" vertical="center"/>
    </xf>
    <xf numFmtId="1" fontId="8" fillId="0" borderId="0" xfId="0" applyNumberFormat="1" applyFont="1" applyFill="1" applyAlignment="1">
      <alignment horizontal="center" vertical="center"/>
    </xf>
    <xf numFmtId="49" fontId="8" fillId="0" borderId="0" xfId="0" applyNumberFormat="1" applyFont="1" applyFill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49" fontId="5" fillId="0" borderId="0" xfId="0" applyNumberFormat="1" applyFont="1" applyFill="1" applyBorder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49" fontId="4" fillId="0" borderId="0" xfId="0" applyNumberFormat="1" applyFont="1" applyFill="1" applyAlignment="1">
      <alignment horizontal="center" vertical="center"/>
    </xf>
    <xf numFmtId="49" fontId="4" fillId="0" borderId="0" xfId="0" applyNumberFormat="1" applyFont="1" applyAlignment="1">
      <alignment horizontal="left" vertical="center"/>
    </xf>
    <xf numFmtId="0" fontId="0" fillId="0" borderId="0" xfId="0" applyAlignment="1">
      <alignment horizontal="center" vertical="center"/>
    </xf>
    <xf numFmtId="164" fontId="15" fillId="2" borderId="0" xfId="0" applyNumberFormat="1" applyFont="1" applyFill="1" applyAlignment="1" applyProtection="1">
      <alignment vertical="center"/>
    </xf>
    <xf numFmtId="3" fontId="16" fillId="2" borderId="0" xfId="0" applyNumberFormat="1" applyFont="1" applyFill="1" applyAlignment="1" applyProtection="1"/>
    <xf numFmtId="165" fontId="15" fillId="2" borderId="0" xfId="0" applyNumberFormat="1" applyFont="1" applyFill="1" applyAlignment="1" applyProtection="1">
      <alignment vertical="center"/>
    </xf>
    <xf numFmtId="49" fontId="16" fillId="2" borderId="0" xfId="0" applyNumberFormat="1" applyFont="1" applyFill="1" applyAlignment="1" applyProtection="1">
      <alignment vertical="center"/>
    </xf>
    <xf numFmtId="14" fontId="14" fillId="0" borderId="0" xfId="2" applyNumberFormat="1" applyFont="1" applyFill="1" applyBorder="1" applyAlignment="1">
      <alignment horizontal="center" vertical="center"/>
    </xf>
    <xf numFmtId="49" fontId="14" fillId="0" borderId="0" xfId="2" applyNumberFormat="1" applyFont="1" applyFill="1" applyBorder="1" applyAlignment="1">
      <alignment horizontal="left" vertical="center"/>
    </xf>
    <xf numFmtId="1" fontId="14" fillId="0" borderId="0" xfId="2" applyNumberFormat="1" applyFont="1" applyFill="1" applyBorder="1" applyAlignment="1">
      <alignment horizontal="left" vertical="center"/>
    </xf>
    <xf numFmtId="165" fontId="14" fillId="0" borderId="0" xfId="2" applyNumberFormat="1" applyFont="1" applyFill="1" applyBorder="1" applyAlignment="1">
      <alignment horizontal="left" vertical="center"/>
    </xf>
    <xf numFmtId="2" fontId="14" fillId="0" borderId="0" xfId="2" applyNumberFormat="1" applyFont="1" applyFill="1" applyBorder="1" applyAlignment="1">
      <alignment horizontal="left" vertical="center"/>
    </xf>
    <xf numFmtId="49" fontId="14" fillId="0" borderId="0" xfId="2" applyNumberFormat="1" applyFont="1" applyFill="1" applyBorder="1" applyAlignment="1">
      <alignment horizontal="center" vertical="center"/>
    </xf>
    <xf numFmtId="0" fontId="14" fillId="0" borderId="0" xfId="2" applyFont="1" applyFill="1" applyBorder="1"/>
    <xf numFmtId="14" fontId="3" fillId="0" borderId="0" xfId="0" applyNumberFormat="1" applyFont="1" applyFill="1" applyBorder="1" applyAlignment="1">
      <alignment horizontal="right" vertical="center"/>
    </xf>
    <xf numFmtId="1" fontId="3" fillId="0" borderId="0" xfId="0" applyNumberFormat="1" applyFont="1" applyFill="1" applyBorder="1" applyAlignment="1">
      <alignment horizontal="center" vertical="center"/>
    </xf>
    <xf numFmtId="165" fontId="3" fillId="0" borderId="0" xfId="0" applyNumberFormat="1" applyFont="1" applyFill="1" applyBorder="1" applyAlignment="1">
      <alignment horizontal="center" vertical="center"/>
    </xf>
    <xf numFmtId="1" fontId="12" fillId="0" borderId="0" xfId="0" applyNumberFormat="1" applyFont="1" applyFill="1" applyBorder="1" applyAlignment="1">
      <alignment horizontal="center" vertical="center"/>
    </xf>
    <xf numFmtId="1" fontId="8" fillId="0" borderId="0" xfId="0" applyNumberFormat="1" applyFont="1" applyFill="1" applyBorder="1" applyAlignment="1">
      <alignment horizontal="center" vertical="center"/>
    </xf>
    <xf numFmtId="165" fontId="8" fillId="0" borderId="0" xfId="0" applyNumberFormat="1" applyFont="1" applyFill="1" applyBorder="1" applyAlignment="1">
      <alignment horizontal="center" vertical="center"/>
    </xf>
    <xf numFmtId="49" fontId="8" fillId="0" borderId="0" xfId="0" applyNumberFormat="1" applyFont="1" applyFill="1" applyAlignment="1">
      <alignment horizontal="center" vertical="center"/>
    </xf>
    <xf numFmtId="49" fontId="3" fillId="0" borderId="0" xfId="0" applyNumberFormat="1" applyFont="1" applyFill="1" applyAlignment="1">
      <alignment horizontal="center" vertical="center"/>
    </xf>
    <xf numFmtId="0" fontId="15" fillId="2" borderId="0" xfId="0" applyNumberFormat="1" applyFont="1" applyFill="1" applyAlignment="1" applyProtection="1">
      <alignment vertical="center"/>
    </xf>
    <xf numFmtId="164" fontId="11" fillId="2" borderId="0" xfId="0" applyNumberFormat="1" applyFont="1" applyFill="1" applyAlignment="1" applyProtection="1">
      <alignment vertical="center"/>
    </xf>
    <xf numFmtId="49" fontId="11" fillId="2" borderId="0" xfId="0" applyNumberFormat="1" applyFont="1" applyFill="1" applyProtection="1"/>
    <xf numFmtId="0" fontId="11" fillId="0" borderId="0" xfId="0" applyFont="1" applyFill="1"/>
    <xf numFmtId="14" fontId="15" fillId="2" borderId="0" xfId="0" applyNumberFormat="1" applyFont="1" applyFill="1" applyAlignment="1" applyProtection="1">
      <alignment vertical="center"/>
    </xf>
    <xf numFmtId="14" fontId="11" fillId="2" borderId="0" xfId="0" applyNumberFormat="1" applyFont="1" applyFill="1" applyAlignment="1" applyProtection="1">
      <alignment vertical="center"/>
    </xf>
    <xf numFmtId="0" fontId="11" fillId="0" borderId="0" xfId="0" applyFont="1"/>
    <xf numFmtId="49" fontId="11" fillId="0" borderId="0" xfId="0" applyNumberFormat="1" applyFont="1" applyFill="1" applyAlignment="1">
      <alignment horizontal="center" vertical="center"/>
    </xf>
    <xf numFmtId="165" fontId="11" fillId="0" borderId="0" xfId="0" applyNumberFormat="1" applyFont="1" applyFill="1" applyAlignment="1">
      <alignment horizontal="center" vertical="center"/>
    </xf>
    <xf numFmtId="2" fontId="11" fillId="0" borderId="0" xfId="0" applyNumberFormat="1" applyFont="1" applyFill="1" applyAlignment="1">
      <alignment horizontal="center" vertical="center"/>
    </xf>
    <xf numFmtId="49" fontId="11" fillId="0" borderId="0" xfId="0" applyNumberFormat="1" applyFont="1" applyFill="1"/>
    <xf numFmtId="14" fontId="11" fillId="0" borderId="0" xfId="0" applyNumberFormat="1" applyFont="1" applyFill="1" applyAlignment="1">
      <alignment horizontal="right" vertical="center"/>
    </xf>
    <xf numFmtId="49" fontId="18" fillId="0" borderId="0" xfId="0" applyNumberFormat="1" applyFont="1" applyFill="1" applyAlignment="1">
      <alignment horizontal="center" vertical="center"/>
    </xf>
    <xf numFmtId="1" fontId="17" fillId="0" borderId="0" xfId="0" applyNumberFormat="1" applyFont="1" applyFill="1" applyAlignment="1">
      <alignment horizontal="center" vertical="center"/>
    </xf>
    <xf numFmtId="1" fontId="18" fillId="0" borderId="0" xfId="0" applyNumberFormat="1" applyFont="1" applyFill="1" applyAlignment="1">
      <alignment horizontal="center" vertical="center"/>
    </xf>
    <xf numFmtId="167" fontId="11" fillId="2" borderId="0" xfId="0" applyNumberFormat="1" applyFont="1" applyFill="1" applyProtection="1"/>
    <xf numFmtId="167" fontId="14" fillId="0" borderId="0" xfId="2" applyNumberFormat="1" applyFont="1" applyFill="1" applyBorder="1" applyAlignment="1">
      <alignment horizontal="center" vertical="center"/>
    </xf>
    <xf numFmtId="167" fontId="3" fillId="0" borderId="0" xfId="0" applyNumberFormat="1" applyFont="1" applyFill="1" applyAlignment="1">
      <alignment horizontal="center" vertical="center"/>
    </xf>
    <xf numFmtId="167" fontId="11" fillId="0" borderId="0" xfId="0" applyNumberFormat="1" applyFont="1" applyFill="1"/>
    <xf numFmtId="49" fontId="4" fillId="0" borderId="0" xfId="0" applyNumberFormat="1" applyFont="1" applyFill="1" applyBorder="1" applyAlignment="1">
      <alignment horizontal="left" vertical="center"/>
    </xf>
    <xf numFmtId="165" fontId="0" fillId="0" borderId="0" xfId="0" applyNumberFormat="1"/>
    <xf numFmtId="0" fontId="0" fillId="0" borderId="0" xfId="0" applyAlignment="1">
      <alignment horizontal="right" vertical="center"/>
    </xf>
    <xf numFmtId="0" fontId="0" fillId="0" borderId="0" xfId="0" applyNumberFormat="1" applyAlignment="1">
      <alignment horizontal="left"/>
    </xf>
    <xf numFmtId="1" fontId="4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/>
    <xf numFmtId="49" fontId="4" fillId="13" borderId="2" xfId="0" applyNumberFormat="1" applyFont="1" applyFill="1" applyBorder="1" applyAlignment="1">
      <alignment horizontal="center" vertical="center"/>
    </xf>
    <xf numFmtId="49" fontId="4" fillId="5" borderId="9" xfId="0" applyNumberFormat="1" applyFont="1" applyFill="1" applyBorder="1" applyAlignment="1">
      <alignment horizontal="left" vertical="center" wrapText="1"/>
    </xf>
    <xf numFmtId="49" fontId="4" fillId="12" borderId="9" xfId="0" applyNumberFormat="1" applyFont="1" applyFill="1" applyBorder="1" applyAlignment="1">
      <alignment horizontal="left" vertical="center"/>
    </xf>
    <xf numFmtId="49" fontId="4" fillId="0" borderId="0" xfId="0" applyNumberFormat="1" applyFont="1" applyAlignment="1">
      <alignment horizontal="right" vertical="center"/>
    </xf>
    <xf numFmtId="49" fontId="4" fillId="0" borderId="0" xfId="0" applyNumberFormat="1" applyFont="1" applyFill="1" applyBorder="1" applyAlignment="1">
      <alignment vertical="center" wrapText="1"/>
    </xf>
    <xf numFmtId="49" fontId="4" fillId="8" borderId="12" xfId="0" applyNumberFormat="1" applyFont="1" applyFill="1" applyBorder="1" applyAlignment="1">
      <alignment horizontal="right" vertical="center"/>
    </xf>
    <xf numFmtId="49" fontId="4" fillId="6" borderId="4" xfId="0" applyNumberFormat="1" applyFont="1" applyFill="1" applyBorder="1" applyAlignment="1">
      <alignment horizontal="left" vertical="center"/>
    </xf>
    <xf numFmtId="49" fontId="4" fillId="8" borderId="10" xfId="0" applyNumberFormat="1" applyFont="1" applyFill="1" applyBorder="1" applyAlignment="1">
      <alignment horizontal="right" vertical="center"/>
    </xf>
    <xf numFmtId="49" fontId="4" fillId="6" borderId="6" xfId="0" applyNumberFormat="1" applyFont="1" applyFill="1" applyBorder="1" applyAlignment="1">
      <alignment horizontal="left" vertical="center"/>
    </xf>
    <xf numFmtId="49" fontId="4" fillId="8" borderId="11" xfId="0" applyNumberFormat="1" applyFont="1" applyFill="1" applyBorder="1" applyAlignment="1">
      <alignment horizontal="right" vertical="center"/>
    </xf>
    <xf numFmtId="49" fontId="4" fillId="6" borderId="7" xfId="0" applyNumberFormat="1" applyFont="1" applyFill="1" applyBorder="1" applyAlignment="1">
      <alignment horizontal="left" vertical="center"/>
    </xf>
    <xf numFmtId="49" fontId="4" fillId="4" borderId="2" xfId="0" applyNumberFormat="1" applyFont="1" applyFill="1" applyBorder="1" applyAlignment="1">
      <alignment horizontal="right" vertical="center"/>
    </xf>
    <xf numFmtId="49" fontId="4" fillId="10" borderId="2" xfId="0" applyNumberFormat="1" applyFont="1" applyFill="1" applyBorder="1" applyAlignment="1">
      <alignment horizontal="right" vertical="center" wrapText="1"/>
    </xf>
    <xf numFmtId="49" fontId="4" fillId="7" borderId="9" xfId="0" applyNumberFormat="1" applyFont="1" applyFill="1" applyBorder="1" applyAlignment="1">
      <alignment horizontal="left" vertical="center" wrapText="1"/>
    </xf>
    <xf numFmtId="49" fontId="4" fillId="3" borderId="2" xfId="0" applyNumberFormat="1" applyFont="1" applyFill="1" applyBorder="1" applyAlignment="1">
      <alignment horizontal="right" vertical="center"/>
    </xf>
    <xf numFmtId="1" fontId="21" fillId="0" borderId="0" xfId="0" applyNumberFormat="1" applyFont="1" applyFill="1" applyBorder="1" applyAlignment="1">
      <alignment horizontal="center" vertical="center"/>
    </xf>
    <xf numFmtId="1" fontId="13" fillId="0" borderId="0" xfId="0" applyNumberFormat="1" applyFont="1" applyFill="1" applyBorder="1" applyAlignment="1">
      <alignment horizontal="center" vertical="center"/>
    </xf>
    <xf numFmtId="14" fontId="23" fillId="0" borderId="0" xfId="0" applyNumberFormat="1" applyFont="1" applyFill="1" applyAlignment="1">
      <alignment horizontal="right" vertical="center"/>
    </xf>
    <xf numFmtId="49" fontId="23" fillId="0" borderId="0" xfId="0" applyNumberFormat="1" applyFont="1" applyFill="1" applyAlignment="1">
      <alignment horizontal="center" vertical="center"/>
    </xf>
    <xf numFmtId="1" fontId="23" fillId="0" borderId="0" xfId="0" applyNumberFormat="1" applyFont="1" applyFill="1" applyAlignment="1">
      <alignment horizontal="center" vertical="center"/>
    </xf>
    <xf numFmtId="165" fontId="23" fillId="0" borderId="0" xfId="0" applyNumberFormat="1" applyFont="1" applyFill="1" applyAlignment="1">
      <alignment horizontal="center" vertical="center"/>
    </xf>
    <xf numFmtId="165" fontId="24" fillId="0" borderId="0" xfId="0" applyNumberFormat="1" applyFont="1" applyFill="1" applyAlignment="1">
      <alignment horizontal="center" vertical="center"/>
    </xf>
    <xf numFmtId="167" fontId="24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4"/>
    </xf>
    <xf numFmtId="0" fontId="0" fillId="0" borderId="0" xfId="0" applyAlignment="1">
      <alignment horizontal="left" indent="6"/>
    </xf>
    <xf numFmtId="49" fontId="1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right" vertical="center"/>
    </xf>
    <xf numFmtId="0" fontId="0" fillId="0" borderId="0" xfId="0" applyFont="1" applyFill="1" applyBorder="1" applyAlignment="1">
      <alignment horizontal="right" vertical="center"/>
    </xf>
    <xf numFmtId="0" fontId="0" fillId="0" borderId="0" xfId="0" applyFill="1" applyBorder="1" applyAlignment="1">
      <alignment horizontal="right" vertical="center" wrapText="1"/>
    </xf>
    <xf numFmtId="49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right" vertical="center"/>
    </xf>
    <xf numFmtId="0" fontId="0" fillId="0" borderId="0" xfId="0" applyFill="1" applyBorder="1" applyAlignment="1">
      <alignment horizontal="right"/>
    </xf>
    <xf numFmtId="0" fontId="4" fillId="0" borderId="0" xfId="0" applyFont="1" applyFill="1" applyBorder="1" applyAlignment="1">
      <alignment horizontal="right"/>
    </xf>
    <xf numFmtId="49" fontId="4" fillId="0" borderId="0" xfId="0" applyNumberFormat="1" applyFont="1" applyFill="1" applyBorder="1" applyAlignment="1">
      <alignment horizontal="right" vertical="center"/>
    </xf>
    <xf numFmtId="49" fontId="22" fillId="0" borderId="0" xfId="0" applyNumberFormat="1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49" fontId="4" fillId="11" borderId="3" xfId="0" applyNumberFormat="1" applyFont="1" applyFill="1" applyBorder="1" applyAlignment="1">
      <alignment horizontal="center" vertical="center" wrapText="1"/>
    </xf>
    <xf numFmtId="49" fontId="4" fillId="11" borderId="1" xfId="0" applyNumberFormat="1" applyFont="1" applyFill="1" applyBorder="1" applyAlignment="1">
      <alignment horizontal="center" vertical="center" wrapText="1"/>
    </xf>
    <xf numFmtId="49" fontId="4" fillId="11" borderId="8" xfId="0" applyNumberFormat="1" applyFont="1" applyFill="1" applyBorder="1" applyAlignment="1">
      <alignment horizontal="center" vertical="center" wrapText="1"/>
    </xf>
    <xf numFmtId="49" fontId="4" fillId="9" borderId="3" xfId="0" applyNumberFormat="1" applyFont="1" applyFill="1" applyBorder="1" applyAlignment="1">
      <alignment horizontal="center" vertical="center" wrapText="1"/>
    </xf>
    <xf numFmtId="49" fontId="4" fillId="9" borderId="8" xfId="0" applyNumberFormat="1" applyFont="1" applyFill="1" applyBorder="1" applyAlignment="1">
      <alignment horizontal="center" vertical="center" wrapText="1"/>
    </xf>
    <xf numFmtId="0" fontId="20" fillId="2" borderId="0" xfId="0" applyNumberFormat="1" applyFont="1" applyFill="1" applyAlignment="1" applyProtection="1">
      <alignment horizontal="center" vertical="center"/>
    </xf>
    <xf numFmtId="164" fontId="25" fillId="2" borderId="0" xfId="0" applyNumberFormat="1" applyFont="1" applyFill="1" applyAlignment="1" applyProtection="1">
      <alignment horizontal="center" vertical="center"/>
    </xf>
    <xf numFmtId="164" fontId="9" fillId="2" borderId="0" xfId="0" applyNumberFormat="1" applyFont="1" applyFill="1" applyAlignment="1" applyProtection="1">
      <alignment horizontal="right" vertical="center"/>
    </xf>
    <xf numFmtId="3" fontId="0" fillId="2" borderId="0" xfId="0" applyNumberFormat="1" applyFont="1" applyFill="1" applyAlignment="1" applyProtection="1">
      <alignment horizontal="right" vertical="center"/>
    </xf>
    <xf numFmtId="3" fontId="10" fillId="2" borderId="0" xfId="0" applyNumberFormat="1" applyFont="1" applyFill="1" applyAlignment="1" applyProtection="1">
      <alignment horizontal="right" vertical="center"/>
    </xf>
    <xf numFmtId="165" fontId="9" fillId="2" borderId="0" xfId="0" applyNumberFormat="1" applyFont="1" applyFill="1" applyAlignment="1" applyProtection="1">
      <alignment horizontal="right" vertical="center"/>
    </xf>
    <xf numFmtId="166" fontId="0" fillId="2" borderId="0" xfId="0" applyNumberFormat="1" applyFont="1" applyFill="1" applyAlignment="1" applyProtection="1">
      <alignment horizontal="center" vertical="center"/>
    </xf>
    <xf numFmtId="166" fontId="19" fillId="2" borderId="0" xfId="0" applyNumberFormat="1" applyFont="1" applyFill="1" applyAlignment="1" applyProtection="1">
      <alignment horizontal="center" vertical="center"/>
    </xf>
    <xf numFmtId="49" fontId="2" fillId="14" borderId="0" xfId="0" applyNumberFormat="1" applyFont="1" applyFill="1" applyBorder="1" applyAlignment="1">
      <alignment horizontal="center" vertical="center"/>
    </xf>
    <xf numFmtId="49" fontId="3" fillId="14" borderId="0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5" xfId="1"/>
    <cellStyle name="Titre 1" xfId="2" builtinId="16"/>
  </cellStyles>
  <dxfs count="74"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30" formatCode="@"/>
      <fill>
        <patternFill patternType="solid">
          <fgColor indexed="64"/>
          <bgColor rgb="FF92D050"/>
        </patternFill>
      </fill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30" formatCode="@"/>
      <fill>
        <patternFill patternType="solid">
          <fgColor indexed="64"/>
          <bgColor rgb="FF92D050"/>
        </patternFill>
      </fill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0" relativeIndent="255" justifyLastLine="0" shrinkToFit="0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numFmt numFmtId="165" formatCode="_-* #,##0.00\ [$€-40C]_-;\-* #,##0.00\ [$€-40C]_-;_-* &quot;-&quot;??\ [$€-40C]_-;_-@_-"/>
    </dxf>
    <dxf>
      <alignment horizontal="righ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67" formatCode="[$-F800]dddd\,\ mmmm\ dd\,\ yy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3"/>
        <name val="Calibri"/>
        <scheme val="minor"/>
      </font>
      <numFmt numFmtId="2" formatCode="0.00"/>
      <alignment horizontal="center" vertical="center" textRotation="0" wrapText="0" indent="0" relativeIndent="255" justifyLastLine="0" shrinkToFit="0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right" readingOrder="0"/>
    </dxf>
    <dxf>
      <numFmt numFmtId="165" formatCode="_-* #,##0.00\ [$€-40C]_-;\-* #,##0.00\ [$€-40C]_-;_-* &quot;-&quot;??\ [$€-40C]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ill>
        <patternFill patternType="none">
          <fgColor indexed="64"/>
          <bgColor auto="1"/>
        </patternFill>
      </fill>
      <alignment horizontal="righ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border outline="0">
        <right style="thin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Verdana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Verdana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colorful1#1">
  <dgm:title val=""/>
  <dgm:desc val=""/>
  <dgm:catLst>
    <dgm:cat type="colorful" pri="101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1">
    <dgm:fillClrLst meth="repeat">
      <a:schemeClr val="accent2"/>
      <a:schemeClr val="accent3"/>
      <a:schemeClr val="accent4"/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2"/>
      <a:schemeClr val="accent3"/>
      <a:schemeClr val="accent4"/>
      <a:schemeClr val="accent5"/>
      <a:schemeClr val="accent6"/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/>
    <dgm:txEffectClrLst/>
  </dgm:styleLbl>
  <dgm:styleLbl name="lnNode1">
    <dgm:fillClrLst meth="repeat">
      <a:schemeClr val="accent2"/>
      <a:schemeClr val="accent3"/>
      <a:schemeClr val="accent4"/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2">
        <a:alpha val="50000"/>
      </a:schemeClr>
      <a:schemeClr val="accent3">
        <a:alpha val="50000"/>
      </a:schemeClr>
      <a:schemeClr val="accent4">
        <a:alpha val="50000"/>
      </a:schemeClr>
      <a:schemeClr val="accent5">
        <a:alpha val="50000"/>
      </a:schemeClr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2">
        <a:tint val="50000"/>
      </a:schemeClr>
      <a:schemeClr val="accent3">
        <a:tint val="50000"/>
      </a:schemeClr>
      <a:schemeClr val="accent4">
        <a:tint val="50000"/>
      </a:schemeClr>
      <a:schemeClr val="accent5">
        <a:tint val="50000"/>
      </a:schemeClr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1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1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2"/>
      <a:schemeClr val="accent3"/>
      <a:schemeClr val="accent4"/>
      <a:schemeClr val="accent5"/>
      <a:schemeClr val="accent6"/>
    </dgm:fillClrLst>
    <dgm:linClrLst meth="cycle">
      <a:schemeClr val="lt1"/>
    </dgm:linClrLst>
    <dgm:effectClrLst/>
    <dgm:txLinClrLst/>
    <dgm:txFillClrLst/>
    <dgm:txEffectClrLst/>
  </dgm:styleLbl>
  <dgm:styleLbl name="fgSibTrans2D1">
    <dgm:fillClrLst meth="repeat">
      <a:schemeClr val="accent2"/>
      <a:schemeClr val="accent3"/>
      <a:schemeClr val="accent4"/>
      <a:schemeClr val="accent5"/>
      <a:schemeClr val="accent6"/>
    </dgm:fillClrLst>
    <dgm:linClrLst meth="cycle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 meth="repeat">
      <a:schemeClr val="accent2"/>
      <a:schemeClr val="accent3"/>
      <a:schemeClr val="accent4"/>
      <a:schemeClr val="accent5"/>
      <a:schemeClr val="accent6"/>
    </dgm:fillClrLst>
    <dgm:linClrLst meth="cycle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 meth="repeat">
      <a:schemeClr val="accent2"/>
      <a:schemeClr val="accent3"/>
      <a:schemeClr val="accent4"/>
      <a:schemeClr val="accent5"/>
      <a:schemeClr val="accent6"/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2"/>
    </dgm:fillClrLst>
    <dgm:linClrLst meth="repeat"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2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2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3">
        <a:tint val="90000"/>
      </a:schemeClr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4">
        <a:tint val="70000"/>
      </a:schemeClr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5">
        <a:tint val="50000"/>
      </a:schemeClr>
    </dgm:fillClrLst>
    <dgm:linClrLst meth="repeat">
      <a:schemeClr val="accent4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2">
        <a:tint val="40000"/>
        <a:alpha val="90000"/>
      </a:schemeClr>
      <a:schemeClr val="accent3">
        <a:tint val="40000"/>
        <a:alpha val="90000"/>
      </a:schemeClr>
      <a:schemeClr val="accent4">
        <a:tint val="40000"/>
        <a:alpha val="90000"/>
      </a:schemeClr>
      <a:schemeClr val="accent5">
        <a:tint val="40000"/>
        <a:alpha val="90000"/>
      </a:schemeClr>
      <a:schemeClr val="accent6">
        <a:tint val="40000"/>
        <a:alpha val="90000"/>
      </a:schemeClr>
    </dgm:fillClrLst>
    <dgm:linClrLst meth="repeat">
      <a:schemeClr val="accent2">
        <a:tint val="40000"/>
        <a:alpha val="90000"/>
      </a:schemeClr>
      <a:schemeClr val="accent3">
        <a:tint val="40000"/>
        <a:alpha val="90000"/>
      </a:schemeClr>
      <a:schemeClr val="accent4">
        <a:tint val="40000"/>
        <a:alpha val="90000"/>
      </a:schemeClr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2">
        <a:tint val="40000"/>
        <a:alpha val="90000"/>
      </a:schemeClr>
      <a:schemeClr val="accent3">
        <a:tint val="40000"/>
        <a:alpha val="90000"/>
      </a:schemeClr>
      <a:schemeClr val="accent4">
        <a:tint val="40000"/>
        <a:alpha val="90000"/>
      </a:schemeClr>
      <a:schemeClr val="accent5">
        <a:tint val="40000"/>
        <a:alpha val="90000"/>
      </a:schemeClr>
      <a:schemeClr val="accent6">
        <a:tint val="40000"/>
        <a:alpha val="90000"/>
      </a:schemeClr>
    </dgm:fillClrLst>
    <dgm:linClrLst meth="repeat">
      <a:schemeClr val="accent2">
        <a:tint val="40000"/>
        <a:alpha val="90000"/>
      </a:schemeClr>
      <a:schemeClr val="accent3">
        <a:tint val="40000"/>
        <a:alpha val="90000"/>
      </a:schemeClr>
      <a:schemeClr val="accent4">
        <a:tint val="40000"/>
        <a:alpha val="90000"/>
      </a:schemeClr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2">
        <a:tint val="40000"/>
        <a:alpha val="90000"/>
      </a:schemeClr>
      <a:schemeClr val="accent3">
        <a:tint val="40000"/>
        <a:alpha val="90000"/>
      </a:schemeClr>
      <a:schemeClr val="accent4">
        <a:tint val="40000"/>
        <a:alpha val="90000"/>
      </a:schemeClr>
      <a:schemeClr val="accent5">
        <a:tint val="40000"/>
        <a:alpha val="90000"/>
      </a:schemeClr>
      <a:schemeClr val="accent6">
        <a:tint val="40000"/>
        <a:alpha val="90000"/>
      </a:schemeClr>
    </dgm:fillClrLst>
    <dgm:linClrLst meth="repeat">
      <a:schemeClr val="accent2">
        <a:tint val="40000"/>
        <a:alpha val="90000"/>
      </a:schemeClr>
      <a:schemeClr val="accent3">
        <a:tint val="40000"/>
        <a:alpha val="90000"/>
      </a:schemeClr>
      <a:schemeClr val="accent4">
        <a:tint val="40000"/>
        <a:alpha val="90000"/>
      </a:schemeClr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2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3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2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2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2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2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286BEB57-4333-4527-B63D-14B45DC7D8B8}" type="doc">
      <dgm:prSet loTypeId="urn:microsoft.com/office/officeart/2005/8/layout/chevron1" loCatId="process" qsTypeId="urn:microsoft.com/office/officeart/2005/8/quickstyle/3d7" qsCatId="3D" csTypeId="urn:microsoft.com/office/officeart/2005/8/colors/colorful1#1" csCatId="colorful" phldr="1"/>
      <dgm:spPr/>
      <dgm:t>
        <a:bodyPr/>
        <a:lstStyle/>
        <a:p>
          <a:endParaRPr lang="fr-FR"/>
        </a:p>
      </dgm:t>
    </dgm:pt>
    <dgm:pt modelId="{91FE7ED5-7DE6-441D-9070-28E5DD3CDB02}">
      <dgm:prSet phldrT="[Texte]"/>
      <dgm:spPr/>
      <dgm:t>
        <a:bodyPr/>
        <a:lstStyle/>
        <a:p>
          <a:r>
            <a:rPr lang="fr-FR">
              <a:solidFill>
                <a:srgbClr val="002060"/>
              </a:solidFill>
            </a:rPr>
            <a:t>Recyclage</a:t>
          </a:r>
        </a:p>
      </dgm:t>
    </dgm:pt>
    <dgm:pt modelId="{CF2EA671-EA88-49BF-82B9-2FC06434D770}" type="parTrans" cxnId="{7D85A95C-C9F6-486A-B88B-2B9C93CF63B0}">
      <dgm:prSet/>
      <dgm:spPr/>
      <dgm:t>
        <a:bodyPr/>
        <a:lstStyle/>
        <a:p>
          <a:endParaRPr lang="fr-FR">
            <a:solidFill>
              <a:srgbClr val="002060"/>
            </a:solidFill>
          </a:endParaRPr>
        </a:p>
      </dgm:t>
    </dgm:pt>
    <dgm:pt modelId="{E14AEE59-380F-4D49-8251-43B54B7CEE6A}" type="sibTrans" cxnId="{7D85A95C-C9F6-486A-B88B-2B9C93CF63B0}">
      <dgm:prSet/>
      <dgm:spPr/>
      <dgm:t>
        <a:bodyPr/>
        <a:lstStyle/>
        <a:p>
          <a:endParaRPr lang="fr-FR">
            <a:solidFill>
              <a:srgbClr val="002060"/>
            </a:solidFill>
          </a:endParaRPr>
        </a:p>
      </dgm:t>
    </dgm:pt>
    <dgm:pt modelId="{D4F64D91-C115-406C-A74C-C97755E975E5}">
      <dgm:prSet phldrT="[Texte]"/>
      <dgm:spPr/>
      <dgm:t>
        <a:bodyPr/>
        <a:lstStyle/>
        <a:p>
          <a:r>
            <a:rPr lang="fr-FR">
              <a:solidFill>
                <a:srgbClr val="002060"/>
              </a:solidFill>
            </a:rPr>
            <a:t>Développement</a:t>
          </a:r>
        </a:p>
      </dgm:t>
    </dgm:pt>
    <dgm:pt modelId="{84CAD46F-8F3C-4028-9507-3F5E2FDAF0B7}" type="parTrans" cxnId="{619395F9-9C28-4A4F-8C7B-E5AFE7FA47A0}">
      <dgm:prSet/>
      <dgm:spPr/>
      <dgm:t>
        <a:bodyPr/>
        <a:lstStyle/>
        <a:p>
          <a:endParaRPr lang="fr-FR">
            <a:solidFill>
              <a:srgbClr val="002060"/>
            </a:solidFill>
          </a:endParaRPr>
        </a:p>
      </dgm:t>
    </dgm:pt>
    <dgm:pt modelId="{91AD2455-E101-499C-AB3A-2690E9654AA6}" type="sibTrans" cxnId="{619395F9-9C28-4A4F-8C7B-E5AFE7FA47A0}">
      <dgm:prSet/>
      <dgm:spPr/>
      <dgm:t>
        <a:bodyPr/>
        <a:lstStyle/>
        <a:p>
          <a:endParaRPr lang="fr-FR">
            <a:solidFill>
              <a:srgbClr val="002060"/>
            </a:solidFill>
          </a:endParaRPr>
        </a:p>
      </dgm:t>
    </dgm:pt>
    <dgm:pt modelId="{AA63CEA5-53F9-4670-AE9D-5A0D498E6BD4}">
      <dgm:prSet phldrT="[Texte]"/>
      <dgm:spPr/>
      <dgm:t>
        <a:bodyPr/>
        <a:lstStyle/>
        <a:p>
          <a:r>
            <a:rPr lang="fr-FR">
              <a:solidFill>
                <a:srgbClr val="002060"/>
              </a:solidFill>
            </a:rPr>
            <a:t>Réparation</a:t>
          </a:r>
        </a:p>
      </dgm:t>
    </dgm:pt>
    <dgm:pt modelId="{41AE772C-DD05-4D5C-AC1C-60C470382AF6}" type="parTrans" cxnId="{F3F855E0-9F8F-4D32-BBCD-F0A7EDC6A61C}">
      <dgm:prSet/>
      <dgm:spPr/>
      <dgm:t>
        <a:bodyPr/>
        <a:lstStyle/>
        <a:p>
          <a:endParaRPr lang="fr-FR">
            <a:solidFill>
              <a:srgbClr val="002060"/>
            </a:solidFill>
          </a:endParaRPr>
        </a:p>
      </dgm:t>
    </dgm:pt>
    <dgm:pt modelId="{2EBFFC47-E8CC-4E0A-82C0-7B8C6AC83F33}" type="sibTrans" cxnId="{F3F855E0-9F8F-4D32-BBCD-F0A7EDC6A61C}">
      <dgm:prSet/>
      <dgm:spPr/>
      <dgm:t>
        <a:bodyPr/>
        <a:lstStyle/>
        <a:p>
          <a:endParaRPr lang="fr-FR">
            <a:solidFill>
              <a:srgbClr val="002060"/>
            </a:solidFill>
          </a:endParaRPr>
        </a:p>
      </dgm:t>
    </dgm:pt>
    <dgm:pt modelId="{739241F8-99B3-4101-9C1E-BBF2C59A6883}" type="pres">
      <dgm:prSet presAssocID="{286BEB57-4333-4527-B63D-14B45DC7D8B8}" presName="Name0" presStyleCnt="0">
        <dgm:presLayoutVars>
          <dgm:dir/>
          <dgm:animLvl val="lvl"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288656A7-0750-4637-BA33-A0EE9603A568}" type="pres">
      <dgm:prSet presAssocID="{91FE7ED5-7DE6-441D-9070-28E5DD3CDB02}" presName="parTxOnly" presStyleLbl="node1" presStyleIdx="0" presStyleCnt="3" custLinFactNeighborX="-8976" custLinFactNeighborY="3969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AD5137F2-9F35-45A2-B62B-E502E7B50378}" type="pres">
      <dgm:prSet presAssocID="{E14AEE59-380F-4D49-8251-43B54B7CEE6A}" presName="parTxOnlySpace" presStyleCnt="0"/>
      <dgm:spPr/>
    </dgm:pt>
    <dgm:pt modelId="{23F442B4-D3C4-494E-8EAC-8D4A755B5FC2}" type="pres">
      <dgm:prSet presAssocID="{AA63CEA5-53F9-4670-AE9D-5A0D498E6BD4}" presName="parTxOnly" presStyleLbl="node1" presStyleIdx="1" presStyleCnt="3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B92A60C-CBD4-499A-8745-669A8082662C}" type="pres">
      <dgm:prSet presAssocID="{2EBFFC47-E8CC-4E0A-82C0-7B8C6AC83F33}" presName="parTxOnlySpace" presStyleCnt="0"/>
      <dgm:spPr/>
    </dgm:pt>
    <dgm:pt modelId="{45A9EA1D-D849-459E-9451-D0B2BB0B5679}" type="pres">
      <dgm:prSet presAssocID="{D4F64D91-C115-406C-A74C-C97755E975E5}" presName="parTxOnly" presStyleLbl="node1" presStyleIdx="2" presStyleCnt="3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8B4B0330-93B3-47CA-AA11-A4187114D1A1}" type="presOf" srcId="{AA63CEA5-53F9-4670-AE9D-5A0D498E6BD4}" destId="{23F442B4-D3C4-494E-8EAC-8D4A755B5FC2}" srcOrd="0" destOrd="0" presId="urn:microsoft.com/office/officeart/2005/8/layout/chevron1"/>
    <dgm:cxn modelId="{F3F855E0-9F8F-4D32-BBCD-F0A7EDC6A61C}" srcId="{286BEB57-4333-4527-B63D-14B45DC7D8B8}" destId="{AA63CEA5-53F9-4670-AE9D-5A0D498E6BD4}" srcOrd="1" destOrd="0" parTransId="{41AE772C-DD05-4D5C-AC1C-60C470382AF6}" sibTransId="{2EBFFC47-E8CC-4E0A-82C0-7B8C6AC83F33}"/>
    <dgm:cxn modelId="{B7CB61F0-74B6-4513-8BD8-1CA97D3A5CCB}" type="presOf" srcId="{91FE7ED5-7DE6-441D-9070-28E5DD3CDB02}" destId="{288656A7-0750-4637-BA33-A0EE9603A568}" srcOrd="0" destOrd="0" presId="urn:microsoft.com/office/officeart/2005/8/layout/chevron1"/>
    <dgm:cxn modelId="{751C0E4C-89DC-433F-BE5F-990DF7EDAD10}" type="presOf" srcId="{286BEB57-4333-4527-B63D-14B45DC7D8B8}" destId="{739241F8-99B3-4101-9C1E-BBF2C59A6883}" srcOrd="0" destOrd="0" presId="urn:microsoft.com/office/officeart/2005/8/layout/chevron1"/>
    <dgm:cxn modelId="{619395F9-9C28-4A4F-8C7B-E5AFE7FA47A0}" srcId="{286BEB57-4333-4527-B63D-14B45DC7D8B8}" destId="{D4F64D91-C115-406C-A74C-C97755E975E5}" srcOrd="2" destOrd="0" parTransId="{84CAD46F-8F3C-4028-9507-3F5E2FDAF0B7}" sibTransId="{91AD2455-E101-499C-AB3A-2690E9654AA6}"/>
    <dgm:cxn modelId="{6EF8DA47-566D-4EAC-8F6D-522267A63DD9}" type="presOf" srcId="{D4F64D91-C115-406C-A74C-C97755E975E5}" destId="{45A9EA1D-D849-459E-9451-D0B2BB0B5679}" srcOrd="0" destOrd="0" presId="urn:microsoft.com/office/officeart/2005/8/layout/chevron1"/>
    <dgm:cxn modelId="{7D85A95C-C9F6-486A-B88B-2B9C93CF63B0}" srcId="{286BEB57-4333-4527-B63D-14B45DC7D8B8}" destId="{91FE7ED5-7DE6-441D-9070-28E5DD3CDB02}" srcOrd="0" destOrd="0" parTransId="{CF2EA671-EA88-49BF-82B9-2FC06434D770}" sibTransId="{E14AEE59-380F-4D49-8251-43B54B7CEE6A}"/>
    <dgm:cxn modelId="{1C5770DC-E7B5-4364-B359-0AB59C4E4A73}" type="presParOf" srcId="{739241F8-99B3-4101-9C1E-BBF2C59A6883}" destId="{288656A7-0750-4637-BA33-A0EE9603A568}" srcOrd="0" destOrd="0" presId="urn:microsoft.com/office/officeart/2005/8/layout/chevron1"/>
    <dgm:cxn modelId="{6AE1183F-8CA4-44A4-92D1-081D065F3621}" type="presParOf" srcId="{739241F8-99B3-4101-9C1E-BBF2C59A6883}" destId="{AD5137F2-9F35-45A2-B62B-E502E7B50378}" srcOrd="1" destOrd="0" presId="urn:microsoft.com/office/officeart/2005/8/layout/chevron1"/>
    <dgm:cxn modelId="{B1D7C2C2-10A5-4B21-B7F4-81CE16031176}" type="presParOf" srcId="{739241F8-99B3-4101-9C1E-BBF2C59A6883}" destId="{23F442B4-D3C4-494E-8EAC-8D4A755B5FC2}" srcOrd="2" destOrd="0" presId="urn:microsoft.com/office/officeart/2005/8/layout/chevron1"/>
    <dgm:cxn modelId="{01A7D20A-45D4-4C28-B5F9-06F801220179}" type="presParOf" srcId="{739241F8-99B3-4101-9C1E-BBF2C59A6883}" destId="{EB92A60C-CBD4-499A-8745-669A8082662C}" srcOrd="3" destOrd="0" presId="urn:microsoft.com/office/officeart/2005/8/layout/chevron1"/>
    <dgm:cxn modelId="{684335A4-5CB6-481A-8772-1E2F9AB401FE}" type="presParOf" srcId="{739241F8-99B3-4101-9C1E-BBF2C59A6883}" destId="{45A9EA1D-D849-459E-9451-D0B2BB0B5679}" srcOrd="4" destOrd="0" presId="urn:microsoft.com/office/officeart/2005/8/layout/chevron1"/>
  </dgm:cxnLst>
  <dgm:bg>
    <a:effectLst/>
  </dgm:bg>
  <dgm:whole>
    <a:effectLst/>
  </dgm:whole>
  <dgm:extLst>
    <a:ext uri="http://schemas.microsoft.com/office/drawing/2008/diagram">
      <dsp:dataModelExt xmlns:dsp="http://schemas.microsoft.com/office/drawing/2008/diagram" xmlns="" relId="rId5" minVer="http://schemas.openxmlformats.org/drawingml/2006/diagram"/>
    </a:ext>
  </dgm:extLst>
</dgm:dataModel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chevron1">
  <dgm:title val=""/>
  <dgm:desc val=""/>
  <dgm:catLst>
    <dgm:cat type="process" pri="9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animLvl val="lvl"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des" func="maxDepth" op="gte" val="2">
        <dgm:constrLst>
          <dgm:constr type="h" for="ch" forName="composite" refType="h"/>
          <dgm:constr type="w" for="ch" forName="composite" refType="w"/>
          <dgm:constr type="w" for="des" forName="parTx"/>
          <dgm:constr type="h" for="des" forName="parTx" op="equ"/>
          <dgm:constr type="w" for="des" forName="desTx"/>
          <dgm:constr type="h" for="des" forName="desTx" op="equ"/>
          <dgm:constr type="primFontSz" for="des" forName="parTx" val="65"/>
          <dgm:constr type="secFontSz" for="des" forName="desTx" refType="primFontSz" refFor="des" refForName="parTx" op="equ"/>
          <dgm:constr type="h" for="des" forName="parTx" refType="primFontSz" refFor="des" refForName="parTx" fact="1.5"/>
          <dgm:constr type="h" for="des" forName="desTx" refType="primFontSz" refFor="des" refForName="parTx" fact="0.5"/>
          <dgm:constr type="w" for="ch" forName="space" op="equ" val="-6"/>
        </dgm:constrLst>
        <dgm:ruleLst>
          <dgm:rule type="w" for="ch" forName="composite" val="0" fact="NaN" max="NaN"/>
          <dgm:rule type="primFontSz" for="des" forName="parTx" val="5" fact="NaN" max="NaN"/>
        </dgm:ruleLst>
        <dgm:forEach name="Name6" axis="ch" ptType="node">
          <dgm:layoutNode name="composite">
            <dgm:alg type="composite"/>
            <dgm:shape xmlns:r="http://schemas.openxmlformats.org/officeDocument/2006/relationships" r:blip="">
              <dgm:adjLst/>
            </dgm:shape>
            <dgm:presOf/>
            <dgm:choose name="Name7">
              <dgm:if name="Name8" func="var" arg="dir" op="equ" val="norm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if>
              <dgm:else name="Name9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 refType="w" fact="0.2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else>
            </dgm:choose>
            <dgm:ruleLst>
              <dgm:rule type="h" val="INF" fact="NaN" max="NaN"/>
            </dgm:ruleLst>
            <dgm:layoutNode name="parTx">
              <dgm:varLst>
                <dgm:chMax val="0"/>
                <dgm:chPref val="0"/>
                <dgm:bulletEnabled val="1"/>
              </dgm:varLst>
              <dgm:alg type="tx"/>
              <dgm:choose name="Name10">
                <dgm:if name="Name11" func="var" arg="dir" op="equ" val="norm">
                  <dgm:shape xmlns:r="http://schemas.openxmlformats.org/officeDocument/2006/relationships" type="chevron" r:blip="">
                    <dgm:adjLst/>
                  </dgm:shape>
                </dgm:if>
                <dgm:else name="Name12">
                  <dgm:shape xmlns:r="http://schemas.openxmlformats.org/officeDocument/2006/relationships" rot="180" type="chevron" r:blip="">
                    <dgm:adjLst/>
                  </dgm:shape>
                </dgm:else>
              </dgm:choose>
              <dgm:presOf axis="self" ptType="node"/>
              <dgm:choose name="Name13">
                <dgm:if name="Name14" func="var" arg="dir" op="equ" val="norm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315"/>
                    <dgm:constr type="rMarg" refType="primFontSz" fact="0.105"/>
                  </dgm:constrLst>
                </dgm:if>
                <dgm:else name="Name15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105"/>
                    <dgm:constr type="rMarg" refType="primFontSz" fact="0.315"/>
                  </dgm:constrLst>
                </dgm:else>
              </dgm:choose>
              <dgm:ruleLst>
                <dgm:rule type="h" val="INF" fact="NaN" max="NaN"/>
              </dgm:ruleLst>
            </dgm:layoutNode>
            <dgm:layoutNode name="desTx" styleLbl="revTx">
              <dgm:varLst>
                <dgm:bulletEnabled val="1"/>
              </dgm:varLst>
              <dgm:alg type="tx">
                <dgm:param type="stBulletLvl" val="1"/>
              </dgm:alg>
              <dgm:choose name="Name16">
                <dgm:if name="Name17" axis="ch" ptType="node" func="cnt" op="gte" val="1">
                  <dgm:shape xmlns:r="http://schemas.openxmlformats.org/officeDocument/2006/relationships" type="rect" r:blip="">
                    <dgm:adjLst/>
                  </dgm:shape>
                </dgm:if>
                <dgm:else name="Name18">
                  <dgm:shape xmlns:r="http://schemas.openxmlformats.org/officeDocument/2006/relationships" type="rect" r:blip="" hideGeom="1">
                    <dgm:adjLst/>
                  </dgm:shape>
                </dgm:else>
              </dgm:choose>
              <dgm:presOf axis="des" ptType="node"/>
              <dgm:constrLst>
                <dgm:constr type="secFontSz" val="65"/>
                <dgm:constr type="primFontSz" refType="secFontSz"/>
                <dgm:constr type="h"/>
                <dgm:constr type="tMarg"/>
                <dgm:constr type="bMarg"/>
                <dgm:constr type="rMarg"/>
                <dgm:constr type="lMarg"/>
              </dgm:constrLst>
              <dgm:ruleLst>
                <dgm:rule type="h" val="INF" fact="NaN" max="NaN"/>
              </dgm:ruleLst>
            </dgm:layoutNode>
          </dgm:layoutNode>
          <dgm:forEach name="Name19" axis="followSib" ptType="sibTrans" cnt="1">
            <dgm:layoutNode name="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20">
        <dgm:constrLst>
          <dgm:constr type="w" for="ch" forName="parTxOnly" refType="w"/>
          <dgm:constr type="h" for="des" forName="parTxOnly" op="equ"/>
          <dgm:constr type="primFontSz" for="des" forName="parTxOnly" op="equ" val="65"/>
          <dgm:constr type="w" for="ch" forName="parTxOnlySpace" refType="w" refFor="ch" refForName="parTxOnly" fact="-0.1"/>
        </dgm:constrLst>
        <dgm:ruleLst/>
        <dgm:forEach name="Name21" axis="ch" ptType="node">
          <dgm:layoutNode name="parTxOnly">
            <dgm:varLst>
              <dgm:chMax val="0"/>
              <dgm:chPref val="0"/>
              <dgm:bulletEnabled val="1"/>
            </dgm:varLst>
            <dgm:alg type="tx"/>
            <dgm:choose name="Name22">
              <dgm:if name="Name23" func="var" arg="dir" op="equ" val="norm">
                <dgm:shape xmlns:r="http://schemas.openxmlformats.org/officeDocument/2006/relationships" type="chevron" r:blip="">
                  <dgm:adjLst/>
                </dgm:shape>
              </dgm:if>
              <dgm:else name="Name24">
                <dgm:shape xmlns:r="http://schemas.openxmlformats.org/officeDocument/2006/relationships" rot="180" type="chevron" r:blip="">
                  <dgm:adjLst/>
                </dgm:shape>
              </dgm:else>
            </dgm:choose>
            <dgm:presOf axis="self" ptType="node"/>
            <dgm:choose name="Name25">
              <dgm:if name="Name26" func="var" arg="dir" op="equ" val="norm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315"/>
                  <dgm:constr type="rMarg" refType="primFontSz" fact="0.105"/>
                </dgm:constrLst>
              </dgm:if>
              <dgm:else name="Name27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105"/>
                  <dgm:constr type="rMarg" refType="primFontSz" fact="0.315"/>
                </dgm:constrLst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TxOnly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3d7">
  <dgm:title val=""/>
  <dgm:desc val=""/>
  <dgm:catLst>
    <dgm:cat type="3D" pri="11700"/>
  </dgm:catLst>
  <dgm:scene3d>
    <a:camera prst="perspectiveLeft" zoom="91000"/>
    <a:lightRig rig="threePt" dir="t">
      <a:rot lat="0" lon="0" rev="20640000"/>
    </a:lightRig>
  </dgm:scene3d>
  <dgm:styleLbl name="node0">
    <dgm:scene3d>
      <a:camera prst="orthographicFront"/>
      <a:lightRig rig="threePt" dir="t"/>
    </dgm:scene3d>
    <dgm:sp3d extrusionH="50600" prstMaterial="plastic">
      <a:bevelT w="101600" h="80600" prst="relaxedInset"/>
      <a:bevelB w="80600" h="80600" prst="relaxedInset"/>
    </dgm:sp3d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lnNode1">
    <dgm:scene3d>
      <a:camera prst="orthographicFront"/>
      <a:lightRig rig="threePt" dir="t"/>
    </dgm:scene3d>
    <dgm:sp3d extrusionH="50600" prstMaterial="plastic">
      <a:bevelT w="101600" h="80600" prst="relaxedInset"/>
      <a:bevelB w="80600" h="80600" prst="relaxedInset"/>
    </dgm:sp3d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vennNode1">
    <dgm:scene3d>
      <a:camera prst="orthographicFront"/>
      <a:lightRig rig="threePt" dir="t"/>
    </dgm:scene3d>
    <dgm:sp3d extrusionH="50600" prstMaterial="clear">
      <a:bevelT w="101600" h="80600" prst="relaxedInset"/>
      <a:bevelB w="80600" h="80600" prst="relaxedInset"/>
    </dgm:sp3d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 extrusionH="50600" prstMaterial="metal">
      <a:bevelT w="101600" h="80600" prst="relaxedInset"/>
      <a:bevelB w="80600" h="80600" prst="relaxedInset"/>
    </dgm:sp3d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1">
    <dgm:scene3d>
      <a:camera prst="orthographicFront"/>
      <a:lightRig rig="threePt" dir="t"/>
    </dgm:scene3d>
    <dgm:sp3d extrusionH="50600" prstMaterial="metal">
      <a:bevelT w="101600" h="80600" prst="relaxedInset"/>
      <a:bevelB w="80600" h="80600" prst="relaxedInset"/>
    </dgm:sp3d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2">
    <dgm:scene3d>
      <a:camera prst="orthographicFront"/>
      <a:lightRig rig="threePt" dir="t"/>
    </dgm:scene3d>
    <dgm:sp3d extrusionH="50600" prstMaterial="plastic">
      <a:bevelT w="101600" h="80600" prst="relaxedInset"/>
      <a:bevelB w="80600" h="80600" prst="relaxedInset"/>
    </dgm:sp3d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3">
    <dgm:scene3d>
      <a:camera prst="orthographicFront"/>
      <a:lightRig rig="threePt" dir="t"/>
    </dgm:scene3d>
    <dgm:sp3d extrusionH="50600" prstMaterial="plastic">
      <a:bevelT w="101600" h="80600" prst="relaxedInset"/>
      <a:bevelB w="80600" h="80600" prst="relaxedInset"/>
    </dgm:sp3d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4">
    <dgm:scene3d>
      <a:camera prst="orthographicFront"/>
      <a:lightRig rig="threePt" dir="t"/>
    </dgm:scene3d>
    <dgm:sp3d extrusionH="50600" prstMaterial="plastic">
      <a:bevelT w="101600" h="80600" prst="relaxedInset"/>
      <a:bevelB w="80600" h="80600" prst="relaxedInset"/>
    </dgm:sp3d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ImgPlace1">
    <dgm:scene3d>
      <a:camera prst="orthographicFront"/>
      <a:lightRig rig="threePt" dir="t"/>
    </dgm:scene3d>
    <dgm:sp3d z="57200" extrusionH="10600" prstMaterial="plastic">
      <a:bevelT w="101600" h="8600" prst="relaxedInset"/>
      <a:bevelB w="8600" h="8600" prst="relaxedInset"/>
    </dgm:sp3d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 extrusionH="50600" prstMaterial="plastic">
      <a:bevelT w="101600" h="80600" prst="relaxedInset"/>
      <a:bevelB w="80600" h="80600" prst="relaxedInset"/>
    </dgm:sp3d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 z="-211800" extrusionH="10600" prstMaterial="plastic">
      <a:bevelT w="101600" h="8600" prst="relaxedInset"/>
      <a:bevelB w="8600" h="8600" prst="relaxedInset"/>
    </dgm:sp3d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 z="-110000">
      <a:bevelT w="40600" h="20600" prst="relaxedInset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SibTrans2D1">
    <dgm:scene3d>
      <a:camera prst="orthographicFront"/>
      <a:lightRig rig="threePt" dir="t"/>
    </dgm:scene3d>
    <dgm:sp3d z="10600">
      <a:bevelT w="40600" h="20600" prst="relaxedInset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ibTrans2D1">
    <dgm:scene3d>
      <a:camera prst="orthographicFront"/>
      <a:lightRig rig="threePt" dir="t"/>
    </dgm:scene3d>
    <dgm:sp3d z="-211800">
      <a:bevelT w="40600" h="20600" prst="relaxedInset"/>
    </dgm:sp3d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ibTrans1D1">
    <dgm:scene3d>
      <a:camera prst="orthographicFront"/>
      <a:lightRig rig="threePt" dir="t"/>
    </dgm:scene3d>
    <dgm:sp3d z="-110000"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 z="10000"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 extrusionH="50600" prstMaterial="plastic">
      <a:bevelT w="101600" h="80600" prst="relaxedInset"/>
      <a:bevelB w="80600" h="80600" prst="relaxedInset"/>
    </dgm:sp3d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1">
    <dgm:scene3d>
      <a:camera prst="orthographicFront"/>
      <a:lightRig rig="threePt" dir="t"/>
    </dgm:scene3d>
    <dgm:sp3d extrusionH="50600" prstMaterial="plastic">
      <a:bevelT w="101600" h="80600" prst="relaxedInset"/>
      <a:bevelB w="80600" h="80600" prst="relaxedInset"/>
    </dgm:sp3d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2">
    <dgm:scene3d>
      <a:camera prst="orthographicFront"/>
      <a:lightRig rig="threePt" dir="t"/>
    </dgm:scene3d>
    <dgm:sp3d extrusionH="50600" prstMaterial="plastic">
      <a:bevelT w="101600" h="80600" prst="relaxedInset"/>
      <a:bevelB w="80600" h="80600" prst="relaxedInset"/>
    </dgm:sp3d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3">
    <dgm:scene3d>
      <a:camera prst="orthographicFront"/>
      <a:lightRig rig="threePt" dir="t"/>
    </dgm:scene3d>
    <dgm:sp3d extrusionH="50600" prstMaterial="plastic">
      <a:bevelT w="101600" h="80600" prst="relaxedInset"/>
      <a:bevelB w="80600" h="80600" prst="relaxedInset"/>
    </dgm:sp3d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4">
    <dgm:scene3d>
      <a:camera prst="orthographicFront"/>
      <a:lightRig rig="threePt" dir="t"/>
    </dgm:scene3d>
    <dgm:sp3d extrusionH="50600" prstMaterial="plastic">
      <a:bevelT w="101600" h="80600" prst="relaxedInset"/>
      <a:bevelB w="80600" h="80600" prst="relaxedInset"/>
    </dgm:sp3d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1">
    <dgm:scene3d>
      <a:camera prst="orthographicFront"/>
      <a:lightRig rig="threePt" dir="t"/>
    </dgm:scene3d>
    <dgm:sp3d z="-110000">
      <a:bevelT w="40600" h="20600" prst="relaxedInset"/>
    </dgm:sp3d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parChTrans2D2">
    <dgm:scene3d>
      <a:camera prst="orthographicFront"/>
      <a:lightRig rig="threePt" dir="t"/>
    </dgm:scene3d>
    <dgm:sp3d z="-110000">
      <a:bevelT w="40600" h="20600" prst="relaxedInset"/>
    </dgm:sp3d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parChTrans2D3">
    <dgm:scene3d>
      <a:camera prst="orthographicFront"/>
      <a:lightRig rig="threePt" dir="t"/>
    </dgm:scene3d>
    <dgm:sp3d z="-110000"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parChTrans2D4">
    <dgm:scene3d>
      <a:camera prst="orthographicFront"/>
      <a:lightRig rig="threePt" dir="t"/>
    </dgm:scene3d>
    <dgm:sp3d z="-110000"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parChTrans1D1">
    <dgm:scene3d>
      <a:camera prst="orthographicFront"/>
      <a:lightRig rig="threePt" dir="t"/>
    </dgm:scene3d>
    <dgm:sp3d z="-110000"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 z="-110000"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 z="-110000"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 z="-110000"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 z="57200" extrusionH="600" contourW="3000">
      <a:bevelT w="48600" h="18600" prst="relaxedInset"/>
      <a:bevelB w="48600" h="8600" prst="relaxedInset"/>
    </dgm:sp3d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 z="-161800" extrusionH="10600" prstMaterial="matte">
      <a:bevelT w="90600" h="18600" prst="softRound"/>
      <a:bevelB w="48600" h="8600" prst="relaxedInset"/>
    </dgm:sp3d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 extrusionH="50600">
      <a:bevelT w="101600" h="80600"/>
      <a:bevelB w="80600" h="80600"/>
    </dgm:sp3d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 extrusionH="50600">
      <a:bevelT w="101600" h="80600"/>
    </dgm:sp3d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 z="-161800" extrusionH="10600" prstMaterial="matte">
      <a:bevelT w="90600" h="18600" prst="softRound"/>
      <a:bevelB w="48600" h="8600" prst="relaxedInset"/>
    </dgm:sp3d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 z="57200" extrusionH="600" contourW="3000">
      <a:bevelT w="48600" h="18600" prst="relaxedInset"/>
      <a:bevelB w="48600" h="8600" prst="relaxedInset"/>
    </dgm:sp3d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 extrusionH="50600" contourW="3000">
      <a:bevelT w="101600" h="80600" prst="relaxedInset"/>
      <a:bevelB w="80600" h="80600" prst="relaxedInset"/>
    </dgm:sp3d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 z="-161800" extrusionH="10600" contourW="3000">
      <a:bevelT w="48600" h="8600" prst="softRound"/>
      <a:bevelB w="48600" h="8600" prst="relaxedInset"/>
    </dgm:sp3d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 z="57200" extrusionH="600" contourW="3000">
      <a:bevelT w="48600" h="18600" prst="relaxedInset"/>
      <a:bevelB w="48600" h="8600" prst="relaxedInset"/>
    </dgm:sp3d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 extrusionH="50600" contourW="3000">
      <a:bevelT w="101600" h="80600" prst="relaxedInset"/>
      <a:bevelB w="80600" h="80600" prst="relaxedInset"/>
    </dgm:sp3d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 z="-161800" extrusionH="10600" contourW="3000">
      <a:bevelT w="48600" h="8600" prst="relaxedInset"/>
      <a:bevelB w="48600" h="8600" prst="relaxedInset"/>
    </dgm:sp3d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 z="57200" extrusionH="600" contourW="3000">
      <a:bevelT w="48600" h="18600" prst="relaxedInset"/>
      <a:bevelB w="48600" h="8600" prst="relaxedInset"/>
    </dgm:sp3d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 z="57200" extrusionH="600" contourW="3000">
      <a:bevelT w="48600" h="18600" prst="relaxedInset"/>
      <a:bevelB w="48600" h="8600" prst="relaxedInset"/>
    </dgm:sp3d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 z="57200" extrusionH="600" contourW="3000">
      <a:bevelT w="48600" h="18600" prst="relaxedInset"/>
      <a:bevelB w="48600" h="8600" prst="relaxedInset"/>
    </dgm:sp3d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 z="57200" extrusionH="600" contourW="3000">
      <a:bevelT w="48600" h="18600" prst="relaxedInset"/>
      <a:bevelB w="48600" h="8600" prst="relaxedInset"/>
    </dgm:sp3d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 z="-161800" extrusionH="600" contourW="3000">
      <a:bevelT w="48600" h="18600" prst="relaxedInset"/>
      <a:bevelB w="48600" h="8600" prst="relaxedInset"/>
    </dgm:sp3d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 extrusionH="50600">
      <a:bevelT w="80600" h="80600" prst="relaxedInset"/>
      <a:bevelB w="80600" h="80600" prst="relaxedInset"/>
    </dgm:sp3d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 z="-152400" prstMaterial="matte"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 z="57200" extrusionH="600" contourW="3000" prstMaterial="plastic">
      <a:bevelT w="80600" h="18600" prst="relaxedInset"/>
      <a:bevelB w="80600" h="8600" prst="relaxedInset"/>
    </dgm:sp3d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QuickStyle" Target="../diagrams/quickStyle1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4" Type="http://schemas.openxmlformats.org/officeDocument/2006/relationships/diagramColors" Target="../diagrams/colors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19049</xdr:colOff>
      <xdr:row>4</xdr:row>
      <xdr:rowOff>47624</xdr:rowOff>
    </xdr:from>
    <xdr:to>
      <xdr:col>3</xdr:col>
      <xdr:colOff>1123950</xdr:colOff>
      <xdr:row>8</xdr:row>
      <xdr:rowOff>5633</xdr:rowOff>
    </xdr:to>
    <xdr:graphicFrame macro="">
      <xdr:nvGraphicFramePr>
        <xdr:cNvPr id="3" name="Diagramme 2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  <xdr:twoCellAnchor editAs="absolute">
    <xdr:from>
      <xdr:col>12</xdr:col>
      <xdr:colOff>282575</xdr:colOff>
      <xdr:row>0</xdr:row>
      <xdr:rowOff>104775</xdr:rowOff>
    </xdr:from>
    <xdr:to>
      <xdr:col>13</xdr:col>
      <xdr:colOff>946150</xdr:colOff>
      <xdr:row>8</xdr:row>
      <xdr:rowOff>57150</xdr:rowOff>
    </xdr:to>
    <xdr:sp macro="" textlink="">
      <xdr:nvSpPr>
        <xdr:cNvPr id="4" name="Rectangle 3"/>
        <xdr:cNvSpPr>
          <a:spLocks noTextEdit="1"/>
        </xdr:cNvSpPr>
      </xdr:nvSpPr>
      <xdr:spPr>
        <a:xfrm>
          <a:off x="14655800" y="104775"/>
          <a:ext cx="1844675" cy="1476375"/>
        </a:xfrm>
        <a:prstGeom prst="rect">
          <a:avLst/>
        </a:prstGeom>
        <a:solidFill>
          <a:prstClr val="white"/>
        </a:solidFill>
        <a:ln w="1">
          <a:solidFill>
            <a:prstClr val="green"/>
          </a:solidFill>
        </a:ln>
      </xdr:spPr>
      <xdr:txBody>
        <a:bodyPr vertOverflow="clip" horzOverflow="clip"/>
        <a:lstStyle/>
        <a:p>
          <a:r>
            <a:rPr lang="fr-FR" sz="1100"/>
            <a:t>Cette forme représente un segment de table. Les segments de table sont pris en charge dans Excel 2013 ou version ultérieure.En revanche, si la forme a été modifiée dans une version précédente d’Excel, ou si le classeur a été enregistré dans Excel 2007 ou une version précédente, vous ne pouvez pas utiliser le segment.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tulipe" refreshedDate="40737.73043113426" createdVersion="5" refreshedVersion="3" minRefreshableVersion="3" recordCount="3">
  <cacheSource type="worksheet">
    <worksheetSource name="FeuilleDesStocks"/>
  </cacheSource>
  <cacheFields count="14">
    <cacheField name="Saisie" numFmtId="14">
      <sharedItems containsSemiMixedTypes="0" containsNonDate="0" containsDate="1" containsString="0" minDate="2015-06-29T00:00:00" maxDate="2015-07-02T00:00:00"/>
    </cacheField>
    <cacheField name="Catégories" numFmtId="49">
      <sharedItems containsBlank="1" count="16">
        <s v="Accessoires Parties Cycles"/>
        <s v="Batteries et Piles"/>
        <s v="Outillage"/>
        <m u="1"/>
        <s v="Pneus et Chambres" u="1"/>
        <s v="Bagagerie - Housses" u="1"/>
        <s v="Dérailleurs" u="1"/>
        <s v="Cintres Potences Direction" u="1"/>
        <s v="Antivols" u="1"/>
        <s v="Eclairage" u="1"/>
        <s v="Pédales Cales Reposes Pieds" u="1"/>
        <s v="Boulonnerie" u="1"/>
        <s v="Leviers et Manettes" u="1"/>
        <s v="Magasin" u="1"/>
        <s v="Câbles et Gaines" u="1"/>
        <s v="Chaînes" u="1"/>
      </sharedItems>
    </cacheField>
    <cacheField name="Désignation de la pièce" numFmtId="49">
      <sharedItems containsBlank="1" count="45">
        <s v="Béquilles + Pièces"/>
        <m/>
        <s v="Ecrous" u="1"/>
        <s v="Gaines" u="1"/>
        <s v="Portes Bébés" u="1"/>
        <s v="Pneus VTT et City 26-27,5-29" u="1"/>
        <s v="Sonnettes / Avertisseurs" u="1"/>
        <s v="Paniers" u="1"/>
        <s v="Accessoires Eclairages" u="1"/>
        <s v="Chambres à Air" u="1"/>
        <s v="Chaînes 1/3V" u="1"/>
        <s v="Manettes Dérailleur" u="1"/>
        <s v="Câbles Dérailleurs" u="1"/>
        <s v="Câbles Freins de Route" u="1"/>
        <s v="Serres Cables" u="1"/>
        <s v="Chargeurs de Batteries" u="1"/>
        <s v="Fil Eclairage" u="1"/>
        <s v="Serres Câbles" u="1"/>
        <s v="Poignées Tournantes" u="1"/>
        <s v="Câbles Freins VTT" u="1"/>
        <s v="Eclairages à Dynamo" u="1"/>
        <s v="Pneus Enfants (12&quot;-24&quot;)" u="1"/>
        <s v="Chaînes 9V" u="1"/>
        <s v="Embouts de Gaine" u="1"/>
        <s v="Réhausseur de Potence" u="1"/>
        <s v="Chaînes 5/8V" u="1"/>
        <s v="Amortisseurs" u="1"/>
        <s v="Embouts de Cables" u="1"/>
        <s v="Clavettes" u="1"/>
        <s v="Dynamos et Pièces" u="1"/>
        <s v="Embouts de Câbles" u="1"/>
        <s v="Ampoules" u="1"/>
        <s v="Pneus City Trekking 650/28" u="1"/>
        <s v="Carters Protections" u="1"/>
        <s v="Rehausseur de Potence" u="1"/>
        <s v="Boulons" u="1"/>
        <s v="Butées de Gaine" u="1"/>
        <s v="Dérailleurs Avant" u="1"/>
        <s v="Dérailleurs Arrière" u="1"/>
        <s v="Réparation" u="1"/>
        <s v="Sécurité" u="1"/>
        <s v="Gardes Boue" u="1"/>
        <s v="Sacoches Arrière" u="1"/>
        <s v="Antivols Spiral" u="1"/>
        <s v="Pédales" u="1"/>
      </sharedItems>
    </cacheField>
    <cacheField name="Marque" numFmtId="49">
      <sharedItems containsBlank="1" count="19">
        <s v="Sélection G2A"/>
        <s v="Sigma"/>
        <m/>
        <s v="M-Wave" u="1"/>
        <s v="Sram" u="1"/>
        <s v="Abus" u="1"/>
        <s v="Basil" u="1"/>
        <s v="Sunrace" u="1"/>
        <s v="Rema Tip/Top" u="1"/>
        <s v="Gpa Cycle" u="1"/>
        <s v="Zk1" u="1"/>
        <s v="Zéfal" u="1"/>
        <s v="Clarks" u="1"/>
        <s v="Deestone" u="1"/>
        <s v="Deli" u="1"/>
        <s v="Michelin" u="1"/>
        <s v="Basta" u="1"/>
        <s v="Polisport" u="1"/>
        <s v="Shimano" u="1"/>
      </sharedItems>
    </cacheField>
    <cacheField name="N° de la pièce" numFmtId="49">
      <sharedItems containsBlank="1" count="56">
        <s v="B1371"/>
        <m/>
        <s v="DTZ50" u="1"/>
        <s v="TC1407" u="1"/>
        <s v="A903" u="1"/>
        <s v="A1234" u="1"/>
        <s v="CL5056" u="1"/>
        <s v="A2011" u="1"/>
        <s v="ED80" u="1"/>
        <s v="DD735" u="1"/>
        <s v="T106N" u="1"/>
        <s v="CL4004" u="1"/>
        <s v="F113N" u="1"/>
        <s v="C1210" u="1"/>
        <s v="DR56" u="1"/>
        <s v="C251" u="1"/>
        <s v="GPA80089" u="1"/>
        <s v="CL4205" u="1"/>
        <s v="P360829" u="1"/>
        <s v="P263" u="1"/>
        <s v="A233830" u="1"/>
        <s v="M1685" u="1"/>
        <s v="C361711" u="1"/>
        <s v="BC311" u="1"/>
        <s v="32922" u="1"/>
        <s v="C53116" u="1"/>
        <s v="A3" u="1"/>
        <s v="TW853" u="1"/>
        <s v="ED29" u="1"/>
        <s v="E461601" u="1"/>
        <s v="BU430" u="1"/>
        <s v="CL5089" u="1"/>
        <s v="C5410" u="1"/>
        <s v="BE143F" u="1"/>
        <s v="DD263" u="1"/>
        <s v="C40116" u="1"/>
        <s v="E370203" u="1"/>
        <s v="TW1049" u="1"/>
        <s v="M24-9NM" u="1"/>
        <s v="GPA80725" u="1"/>
        <s v="CL6082" u="1"/>
        <s v="TW1077" u="1"/>
        <s v="D94040" u="1"/>
        <s v="D200" u="1"/>
        <s v="P266" u="1"/>
        <s v="P864N" u="1"/>
        <s v="CL5090" u="1"/>
        <s v="TW1203" u="1"/>
        <s v="TW1050" u="1"/>
        <s v="EP525" u="1"/>
        <s v="CL4005" u="1"/>
        <s v="D310N" u="1"/>
        <s v="P864B" u="1"/>
        <s v="P96410" u="1"/>
        <s v="M65035" u="1"/>
        <s v="P267" u="1"/>
      </sharedItems>
    </cacheField>
    <cacheField name="Quantité" numFmtId="1">
      <sharedItems containsString="0" containsBlank="1" containsNumber="1" containsInteger="1" minValue="5" maxValue="6"/>
    </cacheField>
    <cacheField name="Prix U" numFmtId="165">
      <sharedItems containsString="0" containsBlank="1" containsNumber="1" minValue="1.98" maxValue="53.01"/>
    </cacheField>
    <cacheField name="Prix Total" numFmtId="165">
      <sharedItems containsSemiMixedTypes="0" containsString="0" containsNumber="1" minValue="0" maxValue="318.06"/>
    </cacheField>
    <cacheField name="Sortie" numFmtId="1">
      <sharedItems containsString="0" containsBlank="1" containsNumber="1" containsInteger="1" minValue="0" maxValue="0"/>
    </cacheField>
    <cacheField name="Nouveau Stock" numFmtId="1">
      <sharedItems containsSemiMixedTypes="0" containsString="0" containsNumber="1" containsInteger="1" minValue="0" maxValue="6"/>
    </cacheField>
    <cacheField name="Valeur" numFmtId="165">
      <sharedItems containsSemiMixedTypes="0" containsString="0" containsNumber="1" minValue="0" maxValue="318.06"/>
    </cacheField>
    <cacheField name="Date de Sortie" numFmtId="167">
      <sharedItems containsNonDate="0" containsString="0" containsBlank="1"/>
    </cacheField>
    <cacheField name="Nom du Salarié" numFmtId="49">
      <sharedItems containsBlank="1" count="5">
        <s v="Nathalie"/>
        <s v="Marc"/>
        <m/>
        <s v="Jonathan Langlais" u="1"/>
        <s v="Abdel" u="1"/>
      </sharedItems>
    </cacheField>
    <cacheField name="N° du Vélo" numFmtId="49">
      <sharedItems containsBlank="1" count="4">
        <s v="Commande"/>
        <s v="Atelier"/>
        <m/>
        <s v="C1589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d v="2015-06-29T00:00:00"/>
    <x v="0"/>
    <x v="0"/>
    <x v="0"/>
    <x v="0"/>
    <n v="5"/>
    <n v="1.98"/>
    <n v="9.9"/>
    <n v="0"/>
    <n v="5"/>
    <n v="9.9"/>
    <m/>
    <x v="0"/>
    <x v="0"/>
  </r>
  <r>
    <d v="2015-06-30T00:00:00"/>
    <x v="1"/>
    <x v="1"/>
    <x v="1"/>
    <x v="1"/>
    <n v="6"/>
    <n v="53.01"/>
    <n v="318.06"/>
    <m/>
    <n v="6"/>
    <n v="318.06"/>
    <m/>
    <x v="1"/>
    <x v="1"/>
  </r>
  <r>
    <d v="2015-07-01T00:00:00"/>
    <x v="2"/>
    <x v="1"/>
    <x v="2"/>
    <x v="1"/>
    <m/>
    <m/>
    <n v="0"/>
    <m/>
    <n v="0"/>
    <n v="0"/>
    <m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3" minRefreshableVersion="3" showDrill="0" showDataTips="0" useAutoFormatting="1" itemPrintTitles="1" createdVersion="5" showHeaders="0" outline="1" outlineData="1" multipleFieldFilters="0" rowHeaderCaption="Liste" fieldListSortAscending="1">
  <location ref="A5:D18" firstHeaderRow="0" firstDataRow="1" firstDataCol="1" rowPageCount="2" colPageCount="1"/>
  <pivotFields count="14">
    <pivotField showAll="0" defaultSubtotal="0"/>
    <pivotField axis="axisRow" showAll="0">
      <items count="17">
        <item x="0"/>
        <item sd="0" m="1" x="3"/>
        <item sd="0" m="1" x="5"/>
        <item sd="0" m="1" x="8"/>
        <item sd="0" m="1" x="11"/>
        <item sd="0" m="1" x="15"/>
        <item sd="0" m="1" x="6"/>
        <item sd="0" m="1" x="14"/>
        <item sd="0" m="1" x="7"/>
        <item sd="0" m="1" x="13"/>
        <item sd="0" m="1" x="9"/>
        <item sd="0" m="1" x="12"/>
        <item x="2"/>
        <item sd="0" m="1" x="10"/>
        <item sd="0" m="1" x="4"/>
        <item x="1"/>
        <item t="default"/>
      </items>
    </pivotField>
    <pivotField axis="axisRow" showAll="0">
      <items count="46">
        <item m="1" x="41"/>
        <item x="1"/>
        <item sd="0" m="1" x="26"/>
        <item sd="0" m="1" x="42"/>
        <item m="1" x="43"/>
        <item x="0"/>
        <item sd="0" m="1" x="33"/>
        <item sd="0" m="1" x="4"/>
        <item sd="0" m="1" x="40"/>
        <item sd="0" m="1" x="6"/>
        <item m="1" x="7"/>
        <item sd="0" m="1" x="35"/>
        <item m="1" x="36"/>
        <item m="1" x="28"/>
        <item m="1" x="22"/>
        <item sd="0" m="1" x="25"/>
        <item m="1" x="2"/>
        <item m="1" x="27"/>
        <item m="1" x="38"/>
        <item m="1" x="23"/>
        <item m="1" x="14"/>
        <item m="1" x="12"/>
        <item m="1" x="13"/>
        <item m="1" x="19"/>
        <item m="1" x="3"/>
        <item m="1" x="10"/>
        <item m="1" x="24"/>
        <item m="1" x="39"/>
        <item m="1" x="37"/>
        <item m="1" x="8"/>
        <item m="1" x="11"/>
        <item m="1" x="18"/>
        <item m="1" x="31"/>
        <item m="1" x="29"/>
        <item m="1" x="15"/>
        <item m="1" x="44"/>
        <item m="1" x="20"/>
        <item m="1" x="9"/>
        <item m="1" x="5"/>
        <item m="1" x="32"/>
        <item m="1" x="21"/>
        <item m="1" x="16"/>
        <item m="1" x="30"/>
        <item m="1" x="17"/>
        <item m="1" x="34"/>
        <item t="default"/>
      </items>
    </pivotField>
    <pivotField axis="axisRow" showAll="0">
      <items count="20">
        <item m="1" x="5"/>
        <item x="2"/>
        <item x="0"/>
        <item m="1" x="6"/>
        <item m="1" x="10"/>
        <item m="1" x="17"/>
        <item m="1" x="9"/>
        <item m="1" x="11"/>
        <item m="1" x="3"/>
        <item m="1" x="18"/>
        <item m="1" x="7"/>
        <item m="1" x="12"/>
        <item m="1" x="8"/>
        <item m="1" x="4"/>
        <item m="1" x="16"/>
        <item m="1" x="13"/>
        <item m="1" x="15"/>
        <item m="1" x="14"/>
        <item x="1"/>
        <item t="default"/>
      </items>
    </pivotField>
    <pivotField axis="axisRow" showAll="0">
      <items count="57">
        <item x="1"/>
        <item m="1" x="5"/>
        <item x="0"/>
        <item m="1" x="45"/>
        <item m="1" x="52"/>
        <item m="1" x="16"/>
        <item m="1" x="10"/>
        <item m="1" x="20"/>
        <item m="1" x="7"/>
        <item m="1" x="3"/>
        <item m="1" x="33"/>
        <item m="1" x="30"/>
        <item m="1" x="23"/>
        <item m="1" x="25"/>
        <item m="1" x="32"/>
        <item m="1" x="41"/>
        <item m="1" x="27"/>
        <item m="1" x="51"/>
        <item m="1" x="14"/>
        <item m="1" x="36"/>
        <item m="1" x="24"/>
        <item m="1" x="6"/>
        <item m="1" x="40"/>
        <item m="1" x="46"/>
        <item m="1" x="31"/>
        <item m="1" x="22"/>
        <item m="1" x="17"/>
        <item m="1" x="50"/>
        <item m="1" x="11"/>
        <item m="1" x="13"/>
        <item m="1" x="35"/>
        <item m="1" x="39"/>
        <item m="1" x="18"/>
        <item m="1" x="2"/>
        <item m="1" x="43"/>
        <item m="1" x="42"/>
        <item m="1" x="47"/>
        <item m="1" x="29"/>
        <item m="1" x="53"/>
        <item m="1" x="44"/>
        <item m="1" x="19"/>
        <item m="1" x="55"/>
        <item m="1" x="4"/>
        <item m="1" x="26"/>
        <item m="1" x="28"/>
        <item m="1" x="15"/>
        <item m="1" x="8"/>
        <item m="1" x="49"/>
        <item m="1" x="54"/>
        <item m="1" x="38"/>
        <item m="1" x="34"/>
        <item m="1" x="9"/>
        <item m="1" x="21"/>
        <item m="1" x="37"/>
        <item m="1" x="48"/>
        <item m="1" x="12"/>
        <item t="default"/>
      </items>
    </pivotField>
    <pivotField showAll="0"/>
    <pivotField showAll="0"/>
    <pivotField numFmtId="165" showAll="0"/>
    <pivotField dataField="1" showAll="0"/>
    <pivotField dataField="1" numFmtId="1" showAll="0"/>
    <pivotField dataField="1" numFmtId="165" showAll="0"/>
    <pivotField showAll="0"/>
    <pivotField axis="axisPage" showAll="0">
      <items count="6">
        <item m="1" x="4"/>
        <item x="2"/>
        <item x="0"/>
        <item m="1" x="3"/>
        <item x="1"/>
        <item t="default"/>
      </items>
    </pivotField>
    <pivotField axis="axisPage" showAll="0">
      <items count="5">
        <item m="1" x="3"/>
        <item x="2"/>
        <item x="1"/>
        <item x="0"/>
        <item t="default"/>
      </items>
    </pivotField>
  </pivotFields>
  <rowFields count="4">
    <field x="1"/>
    <field x="2"/>
    <field x="3"/>
    <field x="4"/>
  </rowFields>
  <rowItems count="13">
    <i>
      <x/>
    </i>
    <i r="1">
      <x v="5"/>
    </i>
    <i r="2">
      <x v="2"/>
    </i>
    <i r="3">
      <x v="2"/>
    </i>
    <i>
      <x v="12"/>
    </i>
    <i r="1">
      <x v="1"/>
    </i>
    <i r="2">
      <x v="1"/>
    </i>
    <i r="3">
      <x/>
    </i>
    <i>
      <x v="15"/>
    </i>
    <i r="1">
      <x v="1"/>
    </i>
    <i r="2">
      <x v="18"/>
    </i>
    <i r="3"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2">
    <pageField fld="12" hier="-1"/>
    <pageField fld="13" hier="-1"/>
  </pageFields>
  <dataFields count="3">
    <dataField name="Le Stock" fld="9" baseField="0" baseItem="0"/>
    <dataField name="Total" fld="10" baseField="0" baseItem="0" numFmtId="165"/>
    <dataField name="Les Sorties" fld="8" baseField="0" baseItem="0"/>
  </dataFields>
  <formats count="20">
    <format dxfId="56">
      <pivotArea field="1" type="button" dataOnly="0" labelOnly="1" outline="0" axis="axisRow" fieldPosition="0"/>
    </format>
    <format dxfId="5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4">
      <pivotArea field="1" type="button" dataOnly="0" labelOnly="1" outline="0" axis="axisRow" fieldPosition="0"/>
    </format>
    <format dxfId="5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5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50">
      <pivotArea collapsedLevelsAreSubtotals="1" fieldPosition="0">
        <references count="2">
          <reference field="4294967294" count="1" selected="0">
            <x v="0"/>
          </reference>
          <reference field="1" count="1">
            <x v="0"/>
          </reference>
        </references>
      </pivotArea>
    </format>
    <format dxfId="49">
      <pivotArea collapsedLevelsAreSubtotals="1" fieldPosition="0">
        <references count="2">
          <reference field="4294967294" count="1" selected="0">
            <x v="0"/>
          </reference>
          <reference field="1" count="1">
            <x v="2"/>
          </reference>
        </references>
      </pivotArea>
    </format>
    <format dxfId="48">
      <pivotArea collapsedLevelsAreSubtotals="1" fieldPosition="0">
        <references count="2">
          <reference field="4294967294" count="1" selected="0">
            <x v="0"/>
          </reference>
          <reference field="1" count="1">
            <x v="3"/>
          </reference>
        </references>
      </pivotArea>
    </format>
    <format dxfId="47">
      <pivotArea collapsedLevelsAreSubtotals="1" fieldPosition="0">
        <references count="2">
          <reference field="4294967294" count="1" selected="0">
            <x v="0"/>
          </reference>
          <reference field="1" count="1">
            <x v="4"/>
          </reference>
        </references>
      </pivotArea>
    </format>
    <format dxfId="46">
      <pivotArea collapsedLevelsAreSubtotals="1" fieldPosition="0">
        <references count="2">
          <reference field="4294967294" count="1" selected="0">
            <x v="0"/>
          </reference>
          <reference field="1" count="1">
            <x v="5"/>
          </reference>
        </references>
      </pivotArea>
    </format>
    <format dxfId="45">
      <pivotArea collapsedLevelsAreSubtotals="1" fieldPosition="0">
        <references count="2">
          <reference field="4294967294" count="1" selected="0">
            <x v="0"/>
          </reference>
          <reference field="1" count="1">
            <x v="6"/>
          </reference>
        </references>
      </pivotArea>
    </format>
    <format dxfId="44">
      <pivotArea collapsedLevelsAreSubtotals="1" fieldPosition="0">
        <references count="2">
          <reference field="4294967294" count="1" selected="0">
            <x v="0"/>
          </reference>
          <reference field="1" count="1">
            <x v="7"/>
          </reference>
        </references>
      </pivotArea>
    </format>
    <format dxfId="43">
      <pivotArea collapsedLevelsAreSubtotals="1" fieldPosition="0">
        <references count="2">
          <reference field="4294967294" count="1" selected="0">
            <x v="0"/>
          </reference>
          <reference field="1" count="1">
            <x v="8"/>
          </reference>
        </references>
      </pivotArea>
    </format>
    <format dxfId="42">
      <pivotArea collapsedLevelsAreSubtotals="1" fieldPosition="0">
        <references count="2">
          <reference field="4294967294" count="1" selected="0">
            <x v="0"/>
          </reference>
          <reference field="1" count="1">
            <x v="9"/>
          </reference>
        </references>
      </pivotArea>
    </format>
    <format dxfId="41">
      <pivotArea collapsedLevelsAreSubtotals="1" fieldPosition="0">
        <references count="2">
          <reference field="4294967294" count="1" selected="0">
            <x v="0"/>
          </reference>
          <reference field="1" count="1">
            <x v="10"/>
          </reference>
        </references>
      </pivotArea>
    </format>
    <format dxfId="40">
      <pivotArea collapsedLevelsAreSubtotals="1" fieldPosition="0">
        <references count="2">
          <reference field="4294967294" count="1" selected="0">
            <x v="0"/>
          </reference>
          <reference field="1" count="1">
            <x v="11"/>
          </reference>
        </references>
      </pivotArea>
    </format>
    <format dxfId="39">
      <pivotArea collapsedLevelsAreSubtotals="1" fieldPosition="0">
        <references count="2">
          <reference field="4294967294" count="1" selected="0">
            <x v="0"/>
          </reference>
          <reference field="1" count="1">
            <x v="12"/>
          </reference>
        </references>
      </pivotArea>
    </format>
    <format dxfId="38">
      <pivotArea collapsedLevelsAreSubtotals="1" fieldPosition="0">
        <references count="2">
          <reference field="4294967294" count="1" selected="0">
            <x v="0"/>
          </reference>
          <reference field="1" count="1">
            <x v="13"/>
          </reference>
        </references>
      </pivotArea>
    </format>
    <format dxfId="37">
      <pivotArea collapsedLevelsAreSubtotals="1" fieldPosition="0">
        <references count="2">
          <reference field="4294967294" count="1" selected="0">
            <x v="0"/>
          </reference>
          <reference field="1" count="1">
            <x v="14"/>
          </reference>
        </references>
      </pivotArea>
    </format>
  </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270" totalsRowShown="0" headerRowDxfId="73" dataDxfId="72">
  <autoFilter ref="A1:C270"/>
  <tableColumns count="3">
    <tableColumn id="1" name="Catégories" dataDxfId="71"/>
    <tableColumn id="2" name="Désignation de la pièce" dataDxfId="70"/>
    <tableColumn id="3" name="N°" dataDxfId="69"/>
  </tableColumns>
  <tableStyleInfo name="TableStyleDark5" showFirstColumn="0" showLastColumn="0" showRowStripes="1" showColumnStripes="0"/>
</table>
</file>

<file path=xl/tables/table2.xml><?xml version="1.0" encoding="utf-8"?>
<table xmlns="http://schemas.openxmlformats.org/spreadsheetml/2006/main" id="3" name="Tableau2" displayName="Tableau2" ref="E1:E29" totalsRowShown="0" headerRowDxfId="68" dataDxfId="67">
  <autoFilter ref="E1:E29"/>
  <tableColumns count="1">
    <tableColumn id="1" name="Catégories" dataDxfId="66"/>
  </tableColumns>
  <tableStyleInfo name="TableStyleDark1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G1:K266" totalsRowShown="0" headerRowDxfId="65" dataDxfId="63" headerRowBorderDxfId="64" tableBorderDxfId="62">
  <autoFilter ref="G1:K266"/>
  <tableColumns count="5">
    <tableColumn id="1" name="Marque" dataDxfId="61"/>
    <tableColumn id="2" name="Numéro de Pièce" dataDxfId="60"/>
    <tableColumn id="3" name="Salarié" dataDxfId="59"/>
    <tableColumn id="4" name="Vélo" dataDxfId="58"/>
    <tableColumn id="5" name="Désignation de la Pièce" dataDxfId="57"/>
  </tableColumns>
  <tableStyleInfo name="TableStyleDark7" showFirstColumn="0" showLastColumn="0" showRowStripes="1" showColumnStripes="0"/>
</table>
</file>

<file path=xl/tables/table4.xml><?xml version="1.0" encoding="utf-8"?>
<table xmlns="http://schemas.openxmlformats.org/spreadsheetml/2006/main" id="2" name="FeuilleDesStocks" displayName="FeuilleDesStocks" ref="A10:N13" totalsRowShown="0" headerRowDxfId="36" dataDxfId="35" tableBorderDxfId="34" headerRowCellStyle="Titre 1">
  <autoFilter ref="A10:N13"/>
  <sortState ref="A11:O67">
    <sortCondition ref="B11:B139"/>
  </sortState>
  <tableColumns count="14">
    <tableColumn id="1" name="Saisie" dataDxfId="3"/>
    <tableColumn id="2" name="Catégories" dataDxfId="2"/>
    <tableColumn id="3" name="Désignation de la pièce" dataDxfId="0"/>
    <tableColumn id="4" name="Marque" dataDxfId="1"/>
    <tableColumn id="5" name="N° de la pièce" dataDxfId="33"/>
    <tableColumn id="6" name="Quantité" dataDxfId="32"/>
    <tableColumn id="7" name="Prix U" dataDxfId="31"/>
    <tableColumn id="8" name="Prix Total" dataDxfId="30">
      <calculatedColumnFormula>FeuilleDesStocks[[#This Row],[Prix U]]*FeuilleDesStocks[[#This Row],[Quantité]]</calculatedColumnFormula>
    </tableColumn>
    <tableColumn id="10" name="Sortie" dataDxfId="29"/>
    <tableColumn id="11" name="Nouveau Stock" dataDxfId="28">
      <calculatedColumnFormula>FeuilleDesStocks[[#This Row],[Quantité]]-FeuilleDesStocks[[#This Row],[Sortie]]</calculatedColumnFormula>
    </tableColumn>
    <tableColumn id="12" name="Valeur" dataDxfId="27">
      <calculatedColumnFormula>FeuilleDesStocks[[#This Row],[Prix U]]*FeuilleDesStocks[[#This Row],[Nouveau Stock]]</calculatedColumnFormula>
    </tableColumn>
    <tableColumn id="15" name="Date de Sortie" dataDxfId="26"/>
    <tableColumn id="13" name="Nom du Salarié" dataDxfId="25"/>
    <tableColumn id="14" name="N° du Vélo" dataDxfId="24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1">
  <a:themeElements>
    <a:clrScheme name="Bleu vert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3" tint="-0.249977111117893"/>
  </sheetPr>
  <dimension ref="A1:P275"/>
  <sheetViews>
    <sheetView topLeftCell="E3" workbookViewId="0">
      <selection activeCell="B17" sqref="B17"/>
    </sheetView>
  </sheetViews>
  <sheetFormatPr baseColWidth="10" defaultColWidth="33.23046875" defaultRowHeight="13.5"/>
  <cols>
    <col min="1" max="1" width="24.61328125" style="11" bestFit="1" customWidth="1"/>
    <col min="2" max="2" width="29.23046875" style="11" bestFit="1" customWidth="1"/>
    <col min="3" max="3" width="6.765625" style="58" customWidth="1"/>
    <col min="4" max="4" width="4.61328125" style="58" customWidth="1"/>
    <col min="5" max="5" width="24.61328125" style="13" bestFit="1" customWidth="1"/>
    <col min="6" max="6" width="7" customWidth="1"/>
    <col min="7" max="7" width="14.15234375" style="11" bestFit="1" customWidth="1"/>
    <col min="8" max="8" width="18" style="11" customWidth="1"/>
    <col min="9" max="9" width="15.4609375" style="11" bestFit="1" customWidth="1"/>
    <col min="10" max="10" width="9.765625" style="11" bestFit="1" customWidth="1"/>
    <col min="11" max="11" width="29.23046875" style="13" bestFit="1" customWidth="1"/>
    <col min="12" max="12" width="2.3828125" style="13" customWidth="1"/>
    <col min="13" max="13" width="2.765625" style="13" customWidth="1"/>
    <col min="14" max="14" width="20" style="11" bestFit="1" customWidth="1"/>
    <col min="15" max="15" width="23.15234375" style="11" customWidth="1"/>
    <col min="16" max="16" width="79.15234375" style="11" customWidth="1"/>
    <col min="17" max="105" width="4.765625" style="11" customWidth="1"/>
    <col min="106" max="16384" width="33.23046875" style="11"/>
  </cols>
  <sheetData>
    <row r="1" spans="1:16" s="10" customFormat="1" ht="14" thickBot="1">
      <c r="A1" s="9" t="s">
        <v>0</v>
      </c>
      <c r="B1" s="9" t="s">
        <v>2</v>
      </c>
      <c r="C1" s="97" t="s">
        <v>588</v>
      </c>
      <c r="D1" s="76"/>
      <c r="E1" s="96" t="s">
        <v>0</v>
      </c>
      <c r="G1" s="96" t="s">
        <v>257</v>
      </c>
      <c r="H1" s="96" t="s">
        <v>523</v>
      </c>
      <c r="I1" s="96" t="s">
        <v>522</v>
      </c>
      <c r="J1" s="96" t="s">
        <v>466</v>
      </c>
      <c r="K1" s="96" t="s">
        <v>545</v>
      </c>
      <c r="L1" s="9"/>
      <c r="M1" s="9"/>
    </row>
    <row r="2" spans="1:16">
      <c r="A2" s="12" t="s">
        <v>4</v>
      </c>
      <c r="B2" s="12" t="s">
        <v>3</v>
      </c>
      <c r="C2" s="98">
        <v>1</v>
      </c>
      <c r="D2" s="77"/>
      <c r="E2" s="54" t="s">
        <v>4</v>
      </c>
      <c r="G2" s="12" t="s">
        <v>411</v>
      </c>
      <c r="H2" s="12" t="s">
        <v>295</v>
      </c>
      <c r="I2" s="12" t="s">
        <v>504</v>
      </c>
      <c r="J2" s="12" t="s">
        <v>158</v>
      </c>
      <c r="K2" s="88" t="s">
        <v>96</v>
      </c>
      <c r="L2" s="12"/>
      <c r="M2" s="12"/>
      <c r="N2" s="99" t="s">
        <v>533</v>
      </c>
      <c r="O2" s="66" t="s">
        <v>527</v>
      </c>
      <c r="P2" s="67" t="s">
        <v>528</v>
      </c>
    </row>
    <row r="3" spans="1:16">
      <c r="A3" s="12" t="s">
        <v>4</v>
      </c>
      <c r="B3" s="12" t="s">
        <v>5</v>
      </c>
      <c r="C3" s="98">
        <f>IF(Tableau1[[#This Row],[Catégories]]=A2,(C2+1),1)</f>
        <v>2</v>
      </c>
      <c r="E3" s="54" t="s">
        <v>21</v>
      </c>
      <c r="G3" s="12" t="s">
        <v>412</v>
      </c>
      <c r="H3" s="12" t="s">
        <v>470</v>
      </c>
      <c r="I3" s="12" t="s">
        <v>505</v>
      </c>
      <c r="J3" s="12" t="s">
        <v>513</v>
      </c>
      <c r="K3" s="89" t="s">
        <v>54</v>
      </c>
      <c r="L3" s="12"/>
      <c r="M3" s="12"/>
      <c r="N3" s="100"/>
      <c r="O3" s="68" t="s">
        <v>529</v>
      </c>
      <c r="P3" s="69" t="s">
        <v>530</v>
      </c>
    </row>
    <row r="4" spans="1:16" ht="14" thickBot="1">
      <c r="A4" s="12" t="s">
        <v>4</v>
      </c>
      <c r="B4" s="12" t="s">
        <v>6</v>
      </c>
      <c r="C4" s="98">
        <f>IF(Tableau1[[#This Row],[Catégories]]=A3,(C3+1),1)</f>
        <v>3</v>
      </c>
      <c r="E4" s="54" t="s">
        <v>30</v>
      </c>
      <c r="G4" s="12" t="s">
        <v>413</v>
      </c>
      <c r="H4" s="12" t="s">
        <v>280</v>
      </c>
      <c r="I4" s="12" t="s">
        <v>506</v>
      </c>
      <c r="J4" s="12" t="s">
        <v>514</v>
      </c>
      <c r="K4" s="88" t="s">
        <v>132</v>
      </c>
      <c r="L4" s="12"/>
      <c r="M4" s="12"/>
      <c r="N4" s="101"/>
      <c r="O4" s="70" t="s">
        <v>526</v>
      </c>
      <c r="P4" s="71" t="s">
        <v>525</v>
      </c>
    </row>
    <row r="5" spans="1:16" ht="15.75" customHeight="1" thickBot="1">
      <c r="A5" s="12" t="s">
        <v>4</v>
      </c>
      <c r="B5" s="12" t="s">
        <v>7</v>
      </c>
      <c r="C5" s="98">
        <f>IF(Tableau1[[#This Row],[Catégories]]=A4,(C4+1),1)</f>
        <v>4</v>
      </c>
      <c r="E5" s="54" t="s">
        <v>37</v>
      </c>
      <c r="G5" s="12" t="s">
        <v>414</v>
      </c>
      <c r="H5" s="12" t="s">
        <v>278</v>
      </c>
      <c r="I5" s="12" t="s">
        <v>507</v>
      </c>
      <c r="J5" s="12" t="s">
        <v>515</v>
      </c>
      <c r="K5" s="88" t="s">
        <v>93</v>
      </c>
      <c r="L5" s="12"/>
      <c r="M5" s="12"/>
      <c r="N5" s="61" t="s">
        <v>582</v>
      </c>
      <c r="O5" s="72" t="s">
        <v>586</v>
      </c>
      <c r="P5" s="62" t="s">
        <v>587</v>
      </c>
    </row>
    <row r="6" spans="1:16" ht="15.75" customHeight="1" thickBot="1">
      <c r="A6" s="12" t="s">
        <v>4</v>
      </c>
      <c r="B6" s="12" t="s">
        <v>8</v>
      </c>
      <c r="C6" s="98">
        <f>IF(Tableau1[[#This Row],[Catégories]]=A5,(C5+1),1)</f>
        <v>5</v>
      </c>
      <c r="E6" s="54" t="s">
        <v>39</v>
      </c>
      <c r="G6" s="12" t="s">
        <v>415</v>
      </c>
      <c r="H6" s="12" t="s">
        <v>322</v>
      </c>
      <c r="I6" s="12" t="s">
        <v>508</v>
      </c>
      <c r="J6" s="12" t="s">
        <v>516</v>
      </c>
      <c r="K6" s="89" t="s">
        <v>214</v>
      </c>
      <c r="L6" s="12"/>
      <c r="M6" s="12"/>
      <c r="N6" s="102" t="s">
        <v>532</v>
      </c>
      <c r="O6" s="73" t="s">
        <v>583</v>
      </c>
      <c r="P6" s="74" t="s">
        <v>531</v>
      </c>
    </row>
    <row r="7" spans="1:16" ht="15" customHeight="1" thickBot="1">
      <c r="A7" s="12" t="s">
        <v>4</v>
      </c>
      <c r="B7" s="12" t="s">
        <v>9</v>
      </c>
      <c r="C7" s="98">
        <f>IF(Tableau1[[#This Row],[Catégories]]=A6,(C6+1),1)</f>
        <v>6</v>
      </c>
      <c r="E7" s="54" t="s">
        <v>53</v>
      </c>
      <c r="G7" s="12" t="s">
        <v>416</v>
      </c>
      <c r="H7" s="12" t="s">
        <v>471</v>
      </c>
      <c r="I7" s="12" t="s">
        <v>310</v>
      </c>
      <c r="J7" s="12" t="s">
        <v>517</v>
      </c>
      <c r="K7" s="88" t="s">
        <v>22</v>
      </c>
      <c r="L7" s="12"/>
      <c r="M7" s="12"/>
      <c r="N7" s="103"/>
      <c r="O7" s="75" t="s">
        <v>584</v>
      </c>
      <c r="P7" s="63" t="s">
        <v>585</v>
      </c>
    </row>
    <row r="8" spans="1:16">
      <c r="A8" s="12" t="s">
        <v>4</v>
      </c>
      <c r="B8" s="12" t="s">
        <v>10</v>
      </c>
      <c r="C8" s="98">
        <f>IF(Tableau1[[#This Row],[Catégories]]=A7,(C7+1),1)</f>
        <v>7</v>
      </c>
      <c r="E8" s="54" t="s">
        <v>63</v>
      </c>
      <c r="G8" s="12" t="s">
        <v>417</v>
      </c>
      <c r="H8" s="12" t="s">
        <v>321</v>
      </c>
      <c r="I8" s="12" t="s">
        <v>509</v>
      </c>
      <c r="J8" s="12" t="s">
        <v>518</v>
      </c>
      <c r="K8" s="90" t="s">
        <v>3</v>
      </c>
      <c r="L8" s="12"/>
      <c r="M8" s="12"/>
      <c r="N8" s="65"/>
      <c r="O8" s="64"/>
      <c r="P8" s="14"/>
    </row>
    <row r="9" spans="1:16">
      <c r="A9" s="12" t="s">
        <v>4</v>
      </c>
      <c r="B9" s="12" t="s">
        <v>11</v>
      </c>
      <c r="C9" s="98">
        <f>IF(Tableau1[[#This Row],[Catégories]]=A8,(C8+1),1)</f>
        <v>8</v>
      </c>
      <c r="E9" s="54" t="s">
        <v>71</v>
      </c>
      <c r="G9" s="12" t="s">
        <v>418</v>
      </c>
      <c r="H9" s="12" t="s">
        <v>472</v>
      </c>
      <c r="I9" s="12" t="s">
        <v>269</v>
      </c>
      <c r="J9" s="12" t="s">
        <v>519</v>
      </c>
      <c r="K9" s="88" t="s">
        <v>88</v>
      </c>
      <c r="L9" s="12"/>
      <c r="M9" s="12"/>
    </row>
    <row r="10" spans="1:16">
      <c r="A10" s="12" t="s">
        <v>4</v>
      </c>
      <c r="B10" s="12" t="s">
        <v>12</v>
      </c>
      <c r="C10" s="98">
        <f>IF(Tableau1[[#This Row],[Catégories]]=A9,(C9+1),1)</f>
        <v>9</v>
      </c>
      <c r="E10" s="54" t="s">
        <v>81</v>
      </c>
      <c r="G10" s="12" t="s">
        <v>323</v>
      </c>
      <c r="H10" s="12" t="s">
        <v>268</v>
      </c>
      <c r="I10" s="12" t="s">
        <v>510</v>
      </c>
      <c r="J10" s="12" t="s">
        <v>520</v>
      </c>
      <c r="K10" s="88" t="s">
        <v>23</v>
      </c>
      <c r="L10" s="12"/>
      <c r="M10" s="12"/>
    </row>
    <row r="11" spans="1:16">
      <c r="A11" s="12" t="s">
        <v>4</v>
      </c>
      <c r="B11" s="12" t="s">
        <v>13</v>
      </c>
      <c r="C11" s="98">
        <f>IF(Tableau1[[#This Row],[Catégories]]=A10,(C10+1),1)</f>
        <v>10</v>
      </c>
      <c r="E11" s="54" t="s">
        <v>84</v>
      </c>
      <c r="G11" s="12" t="s">
        <v>419</v>
      </c>
      <c r="H11" s="12" t="s">
        <v>473</v>
      </c>
      <c r="I11" s="12" t="s">
        <v>511</v>
      </c>
      <c r="J11" s="12" t="s">
        <v>535</v>
      </c>
      <c r="K11" s="88" t="s">
        <v>24</v>
      </c>
      <c r="L11" s="12"/>
      <c r="M11" s="12"/>
    </row>
    <row r="12" spans="1:16">
      <c r="A12" s="12" t="s">
        <v>4</v>
      </c>
      <c r="B12" s="12" t="s">
        <v>14</v>
      </c>
      <c r="C12" s="98">
        <f>IF(Tableau1[[#This Row],[Catégories]]=A11,(C11+1),1)</f>
        <v>11</v>
      </c>
      <c r="E12" s="54" t="s">
        <v>89</v>
      </c>
      <c r="G12" s="12" t="s">
        <v>420</v>
      </c>
      <c r="H12" s="12" t="s">
        <v>474</v>
      </c>
      <c r="I12" s="12" t="s">
        <v>512</v>
      </c>
      <c r="J12" s="12" t="s">
        <v>521</v>
      </c>
      <c r="K12" s="88" t="s">
        <v>25</v>
      </c>
      <c r="L12" s="12"/>
      <c r="M12" s="12"/>
    </row>
    <row r="13" spans="1:16">
      <c r="A13" s="12" t="s">
        <v>4</v>
      </c>
      <c r="B13" s="12" t="s">
        <v>15</v>
      </c>
      <c r="C13" s="98">
        <f>IF(Tableau1[[#This Row],[Catégories]]=A12,(C12+1),1)</f>
        <v>12</v>
      </c>
      <c r="E13" s="54" t="s">
        <v>97</v>
      </c>
      <c r="G13" s="12" t="s">
        <v>393</v>
      </c>
      <c r="H13" s="12" t="s">
        <v>406</v>
      </c>
      <c r="I13" s="12"/>
      <c r="J13" s="12"/>
      <c r="K13" s="88" t="s">
        <v>20</v>
      </c>
      <c r="L13" s="12"/>
      <c r="M13" s="12"/>
    </row>
    <row r="14" spans="1:16">
      <c r="A14" s="12" t="s">
        <v>4</v>
      </c>
      <c r="B14" s="12" t="s">
        <v>16</v>
      </c>
      <c r="C14" s="98">
        <f>IF(Tableau1[[#This Row],[Catégories]]=A13,(C13+1),1)</f>
        <v>13</v>
      </c>
      <c r="E14" s="54" t="s">
        <v>125</v>
      </c>
      <c r="G14" s="12" t="s">
        <v>421</v>
      </c>
      <c r="H14" s="12" t="s">
        <v>407</v>
      </c>
      <c r="I14" s="12"/>
      <c r="J14" s="12"/>
      <c r="K14" s="88" t="s">
        <v>26</v>
      </c>
      <c r="L14" s="12"/>
      <c r="M14" s="12"/>
    </row>
    <row r="15" spans="1:16">
      <c r="A15" s="12" t="s">
        <v>4</v>
      </c>
      <c r="B15" s="12" t="s">
        <v>17</v>
      </c>
      <c r="C15" s="98">
        <f>IF(Tableau1[[#This Row],[Catégories]]=A14,(C14+1),1)</f>
        <v>14</v>
      </c>
      <c r="E15" s="54" t="s">
        <v>134</v>
      </c>
      <c r="G15" s="12" t="s">
        <v>296</v>
      </c>
      <c r="H15" s="12" t="s">
        <v>408</v>
      </c>
      <c r="I15" s="12"/>
      <c r="J15" s="12"/>
      <c r="K15" s="88" t="s">
        <v>27</v>
      </c>
      <c r="L15" s="12"/>
      <c r="M15" s="12"/>
    </row>
    <row r="16" spans="1:16">
      <c r="A16" s="12" t="s">
        <v>4</v>
      </c>
      <c r="B16" s="12" t="s">
        <v>18</v>
      </c>
      <c r="C16" s="98">
        <f>IF(Tableau1[[#This Row],[Catégories]]=A15,(C15+1),1)</f>
        <v>15</v>
      </c>
      <c r="E16" s="54" t="s">
        <v>140</v>
      </c>
      <c r="G16" s="12" t="s">
        <v>422</v>
      </c>
      <c r="H16" s="12" t="s">
        <v>475</v>
      </c>
      <c r="I16" s="12"/>
      <c r="J16" s="12"/>
      <c r="K16" s="88" t="s">
        <v>28</v>
      </c>
      <c r="L16" s="12"/>
      <c r="M16" s="12"/>
    </row>
    <row r="17" spans="1:12">
      <c r="A17" s="12" t="s">
        <v>4</v>
      </c>
      <c r="B17" s="12" t="s">
        <v>19</v>
      </c>
      <c r="C17" s="98">
        <f>IF(Tableau1[[#This Row],[Catégories]]=A16,(C16+1),1)</f>
        <v>16</v>
      </c>
      <c r="E17" s="54" t="s">
        <v>145</v>
      </c>
      <c r="G17" s="12" t="s">
        <v>328</v>
      </c>
      <c r="H17" s="12" t="s">
        <v>476</v>
      </c>
      <c r="I17" s="12"/>
      <c r="J17" s="12"/>
      <c r="K17" s="88" t="s">
        <v>551</v>
      </c>
      <c r="L17" s="12"/>
    </row>
    <row r="18" spans="1:12">
      <c r="A18" s="12" t="s">
        <v>21</v>
      </c>
      <c r="B18" s="12" t="s">
        <v>20</v>
      </c>
      <c r="C18" s="98">
        <f>IF(Tableau1[[#This Row],[Catégories]]=A17,(C17+1),1)</f>
        <v>1</v>
      </c>
      <c r="E18" s="54" t="s">
        <v>151</v>
      </c>
      <c r="G18" s="12" t="s">
        <v>332</v>
      </c>
      <c r="H18" s="12" t="s">
        <v>477</v>
      </c>
      <c r="I18" s="12"/>
      <c r="J18" s="12"/>
      <c r="K18" s="89" t="s">
        <v>156</v>
      </c>
      <c r="L18" s="12"/>
    </row>
    <row r="19" spans="1:12">
      <c r="A19" s="12" t="s">
        <v>21</v>
      </c>
      <c r="B19" s="12" t="s">
        <v>22</v>
      </c>
      <c r="C19" s="98">
        <f>IF(Tableau1[[#This Row],[Catégories]]=A18,(C18+1),1)</f>
        <v>2</v>
      </c>
      <c r="E19" s="54" t="s">
        <v>157</v>
      </c>
      <c r="G19" s="12" t="s">
        <v>423</v>
      </c>
      <c r="H19" s="12" t="s">
        <v>478</v>
      </c>
      <c r="I19" s="12"/>
      <c r="J19" s="12"/>
      <c r="K19" s="88" t="s">
        <v>158</v>
      </c>
      <c r="L19" s="12"/>
    </row>
    <row r="20" spans="1:12">
      <c r="A20" s="12" t="s">
        <v>21</v>
      </c>
      <c r="B20" s="12" t="s">
        <v>23</v>
      </c>
      <c r="C20" s="98">
        <f>IF(Tableau1[[#This Row],[Catégories]]=A19,(C19+1),1)</f>
        <v>3</v>
      </c>
      <c r="E20" s="54" t="s">
        <v>182</v>
      </c>
      <c r="G20" s="12" t="s">
        <v>424</v>
      </c>
      <c r="H20" s="12" t="s">
        <v>285</v>
      </c>
      <c r="I20" s="12"/>
      <c r="J20" s="12"/>
      <c r="K20" s="88" t="s">
        <v>62</v>
      </c>
      <c r="L20" s="12"/>
    </row>
    <row r="21" spans="1:12">
      <c r="A21" s="12" t="s">
        <v>21</v>
      </c>
      <c r="B21" s="12" t="s">
        <v>24</v>
      </c>
      <c r="C21" s="98">
        <f>IF(Tableau1[[#This Row],[Catégories]]=A20,(C20+1),1)</f>
        <v>4</v>
      </c>
      <c r="E21" s="54" t="s">
        <v>188</v>
      </c>
      <c r="G21" s="12" t="s">
        <v>425</v>
      </c>
      <c r="H21" s="12" t="s">
        <v>282</v>
      </c>
      <c r="I21" s="12"/>
      <c r="J21" s="12"/>
      <c r="K21" s="88" t="s">
        <v>218</v>
      </c>
      <c r="L21" s="12"/>
    </row>
    <row r="22" spans="1:12">
      <c r="A22" s="12" t="s">
        <v>21</v>
      </c>
      <c r="B22" s="12" t="s">
        <v>25</v>
      </c>
      <c r="C22" s="98">
        <f>IF(Tableau1[[#This Row],[Catégories]]=A21,(C21+1),1)</f>
        <v>5</v>
      </c>
      <c r="E22" s="54" t="s">
        <v>196</v>
      </c>
      <c r="G22" s="12" t="s">
        <v>426</v>
      </c>
      <c r="H22" s="12" t="s">
        <v>394</v>
      </c>
      <c r="I22" s="12"/>
      <c r="J22" s="12"/>
      <c r="K22" s="90" t="s">
        <v>5</v>
      </c>
      <c r="L22" s="12"/>
    </row>
    <row r="23" spans="1:12">
      <c r="A23" s="12" t="s">
        <v>21</v>
      </c>
      <c r="B23" s="12" t="s">
        <v>26</v>
      </c>
      <c r="C23" s="98">
        <f>IF(Tableau1[[#This Row],[Catégories]]=A22,(C22+1),1)</f>
        <v>6</v>
      </c>
      <c r="E23" s="54" t="s">
        <v>205</v>
      </c>
      <c r="G23" s="12" t="s">
        <v>427</v>
      </c>
      <c r="H23" s="12" t="s">
        <v>283</v>
      </c>
      <c r="I23" s="12"/>
      <c r="J23" s="12"/>
      <c r="K23" s="90" t="s">
        <v>6</v>
      </c>
      <c r="L23" s="12"/>
    </row>
    <row r="24" spans="1:12">
      <c r="A24" s="12" t="s">
        <v>21</v>
      </c>
      <c r="B24" s="12" t="s">
        <v>27</v>
      </c>
      <c r="C24" s="98">
        <f>IF(Tableau1[[#This Row],[Catégories]]=A23,(C23+1),1)</f>
        <v>7</v>
      </c>
      <c r="E24" s="54" t="s">
        <v>211</v>
      </c>
      <c r="G24" s="12" t="s">
        <v>428</v>
      </c>
      <c r="H24" s="12" t="s">
        <v>284</v>
      </c>
      <c r="I24" s="12"/>
      <c r="J24" s="12"/>
      <c r="K24" s="88" t="s">
        <v>243</v>
      </c>
      <c r="L24" s="12"/>
    </row>
    <row r="25" spans="1:12">
      <c r="A25" s="12" t="s">
        <v>21</v>
      </c>
      <c r="B25" s="12" t="s">
        <v>28</v>
      </c>
      <c r="C25" s="98">
        <f>IF(Tableau1[[#This Row],[Catégories]]=A24,(C24+1),1)</f>
        <v>8</v>
      </c>
      <c r="E25" s="54" t="s">
        <v>217</v>
      </c>
      <c r="G25" s="12" t="s">
        <v>273</v>
      </c>
      <c r="H25" s="12" t="s">
        <v>305</v>
      </c>
      <c r="I25" s="12"/>
      <c r="J25" s="12"/>
      <c r="K25" s="88" t="s">
        <v>159</v>
      </c>
      <c r="L25" s="12"/>
    </row>
    <row r="26" spans="1:12">
      <c r="A26" s="12" t="s">
        <v>30</v>
      </c>
      <c r="B26" s="12" t="s">
        <v>29</v>
      </c>
      <c r="C26" s="98">
        <f>IF(Tableau1[[#This Row],[Catégories]]=A25,(C25+1),1)</f>
        <v>1</v>
      </c>
      <c r="E26" s="54" t="s">
        <v>219</v>
      </c>
      <c r="G26" s="12" t="s">
        <v>429</v>
      </c>
      <c r="H26" s="12" t="s">
        <v>325</v>
      </c>
      <c r="I26" s="12"/>
      <c r="J26" s="12"/>
      <c r="K26" s="88" t="s">
        <v>187</v>
      </c>
      <c r="L26" s="12"/>
    </row>
    <row r="27" spans="1:12">
      <c r="A27" s="12" t="s">
        <v>30</v>
      </c>
      <c r="B27" s="12" t="s">
        <v>31</v>
      </c>
      <c r="C27" s="98">
        <f>IF(Tableau1[[#This Row],[Catégories]]=A26,(C26+1),1)</f>
        <v>2</v>
      </c>
      <c r="E27" s="54" t="s">
        <v>228</v>
      </c>
      <c r="G27" s="12" t="s">
        <v>343</v>
      </c>
      <c r="H27" s="12" t="s">
        <v>301</v>
      </c>
      <c r="I27" s="12"/>
      <c r="J27" s="12"/>
      <c r="K27" s="88" t="s">
        <v>98</v>
      </c>
      <c r="L27" s="12"/>
    </row>
    <row r="28" spans="1:12">
      <c r="A28" s="12" t="s">
        <v>30</v>
      </c>
      <c r="B28" s="12" t="s">
        <v>32</v>
      </c>
      <c r="C28" s="98">
        <f>IF(Tableau1[[#This Row],[Catégories]]=A27,(C27+1),1)</f>
        <v>3</v>
      </c>
      <c r="E28" s="54" t="s">
        <v>244</v>
      </c>
      <c r="G28" s="12" t="s">
        <v>430</v>
      </c>
      <c r="H28" s="12" t="s">
        <v>306</v>
      </c>
      <c r="I28" s="12"/>
      <c r="J28" s="12"/>
      <c r="K28" s="90" t="s">
        <v>7</v>
      </c>
      <c r="L28" s="12"/>
    </row>
    <row r="29" spans="1:12">
      <c r="A29" s="12" t="s">
        <v>30</v>
      </c>
      <c r="B29" s="12" t="s">
        <v>33</v>
      </c>
      <c r="C29" s="98">
        <f>IF(Tableau1[[#This Row],[Catégories]]=A28,(C28+1),1)</f>
        <v>4</v>
      </c>
      <c r="E29" s="54" t="s">
        <v>247</v>
      </c>
      <c r="G29" s="12" t="s">
        <v>431</v>
      </c>
      <c r="H29" s="12" t="s">
        <v>344</v>
      </c>
      <c r="I29" s="12"/>
      <c r="J29" s="12"/>
      <c r="K29" s="88" t="s">
        <v>70</v>
      </c>
      <c r="L29" s="12"/>
    </row>
    <row r="30" spans="1:12">
      <c r="A30" s="12" t="s">
        <v>30</v>
      </c>
      <c r="B30" s="12" t="s">
        <v>560</v>
      </c>
      <c r="C30" s="98">
        <f>IF(Tableau1[[#This Row],[Catégories]]=A29,(C29+1),1)</f>
        <v>5</v>
      </c>
      <c r="E30" s="11"/>
      <c r="G30" s="12" t="s">
        <v>432</v>
      </c>
      <c r="H30" s="12" t="s">
        <v>345</v>
      </c>
      <c r="I30" s="12"/>
      <c r="J30" s="12"/>
      <c r="K30" s="88" t="s">
        <v>38</v>
      </c>
      <c r="L30" s="12"/>
    </row>
    <row r="31" spans="1:12">
      <c r="A31" s="12" t="s">
        <v>30</v>
      </c>
      <c r="B31" s="12" t="s">
        <v>561</v>
      </c>
      <c r="C31" s="98">
        <f>IF(Tableau1[[#This Row],[Catégories]]=A30,(C30+1),1)</f>
        <v>6</v>
      </c>
      <c r="E31" s="11"/>
      <c r="G31" s="12" t="s">
        <v>433</v>
      </c>
      <c r="H31" s="12" t="s">
        <v>287</v>
      </c>
      <c r="I31" s="12"/>
      <c r="J31" s="12"/>
      <c r="K31" s="89" t="s">
        <v>195</v>
      </c>
      <c r="L31" s="12"/>
    </row>
    <row r="32" spans="1:12">
      <c r="A32" s="12" t="s">
        <v>30</v>
      </c>
      <c r="B32" s="12" t="s">
        <v>562</v>
      </c>
      <c r="C32" s="98">
        <f>IF(Tableau1[[#This Row],[Catégories]]=A31,(C31+1),1)</f>
        <v>7</v>
      </c>
      <c r="E32" s="11"/>
      <c r="G32" s="12" t="s">
        <v>434</v>
      </c>
      <c r="H32" s="12" t="s">
        <v>289</v>
      </c>
      <c r="I32" s="12"/>
      <c r="J32" s="12"/>
      <c r="K32" s="88" t="s">
        <v>99</v>
      </c>
      <c r="L32" s="12"/>
    </row>
    <row r="33" spans="1:12">
      <c r="A33" s="12" t="s">
        <v>30</v>
      </c>
      <c r="B33" s="12" t="s">
        <v>34</v>
      </c>
      <c r="C33" s="98">
        <f>IF(Tableau1[[#This Row],[Catégories]]=A32,(C32+1),1)</f>
        <v>8</v>
      </c>
      <c r="E33" s="11"/>
      <c r="G33" s="12" t="s">
        <v>435</v>
      </c>
      <c r="H33" s="12" t="s">
        <v>347</v>
      </c>
      <c r="I33" s="12"/>
      <c r="J33" s="12"/>
      <c r="K33" s="88" t="s">
        <v>160</v>
      </c>
      <c r="L33" s="12"/>
    </row>
    <row r="34" spans="1:12">
      <c r="A34" s="12" t="s">
        <v>30</v>
      </c>
      <c r="B34" s="12" t="s">
        <v>35</v>
      </c>
      <c r="C34" s="98">
        <f>IF(Tableau1[[#This Row],[Catégories]]=A33,(C33+1),1)</f>
        <v>9</v>
      </c>
      <c r="E34" s="11"/>
      <c r="G34" s="12" t="s">
        <v>436</v>
      </c>
      <c r="H34" s="12" t="s">
        <v>304</v>
      </c>
      <c r="I34" s="12"/>
      <c r="J34" s="12"/>
      <c r="K34" s="88" t="s">
        <v>552</v>
      </c>
      <c r="L34" s="12"/>
    </row>
    <row r="35" spans="1:12">
      <c r="A35" s="12" t="s">
        <v>37</v>
      </c>
      <c r="B35" s="12" t="s">
        <v>36</v>
      </c>
      <c r="C35" s="98">
        <f>IF(Tableau1[[#This Row],[Catégories]]=A34,(C34+1),1)</f>
        <v>1</v>
      </c>
      <c r="E35" s="11"/>
      <c r="G35" s="12" t="s">
        <v>437</v>
      </c>
      <c r="H35" s="12" t="s">
        <v>303</v>
      </c>
      <c r="I35" s="12"/>
      <c r="J35" s="12"/>
      <c r="K35" s="88" t="s">
        <v>40</v>
      </c>
      <c r="L35" s="12"/>
    </row>
    <row r="36" spans="1:12">
      <c r="A36" s="12" t="s">
        <v>39</v>
      </c>
      <c r="B36" s="12" t="s">
        <v>38</v>
      </c>
      <c r="C36" s="98">
        <f>IF(Tableau1[[#This Row],[Catégories]]=A35,(C35+1),1)</f>
        <v>1</v>
      </c>
      <c r="E36" s="11"/>
      <c r="G36" s="12" t="s">
        <v>438</v>
      </c>
      <c r="H36" s="12" t="s">
        <v>302</v>
      </c>
      <c r="I36" s="12"/>
      <c r="J36" s="12"/>
      <c r="K36" s="89" t="s">
        <v>55</v>
      </c>
      <c r="L36" s="12"/>
    </row>
    <row r="37" spans="1:12">
      <c r="A37" s="12" t="s">
        <v>39</v>
      </c>
      <c r="B37" s="12" t="s">
        <v>552</v>
      </c>
      <c r="C37" s="98">
        <f>IF(Tableau1[[#This Row],[Catégories]]=A36,(C36+1),1)</f>
        <v>2</v>
      </c>
      <c r="E37" s="11"/>
      <c r="G37" s="12" t="s">
        <v>439</v>
      </c>
      <c r="H37" s="12" t="s">
        <v>297</v>
      </c>
      <c r="I37" s="12"/>
      <c r="J37" s="12"/>
      <c r="K37" s="89" t="s">
        <v>52</v>
      </c>
      <c r="L37" s="12"/>
    </row>
    <row r="38" spans="1:12">
      <c r="A38" s="12" t="s">
        <v>39</v>
      </c>
      <c r="B38" s="12" t="s">
        <v>40</v>
      </c>
      <c r="C38" s="98">
        <f>IF(Tableau1[[#This Row],[Catégories]]=A37,(C37+1),1)</f>
        <v>3</v>
      </c>
      <c r="E38" s="11"/>
      <c r="G38" s="12" t="s">
        <v>440</v>
      </c>
      <c r="H38" s="12" t="s">
        <v>300</v>
      </c>
      <c r="I38" s="12"/>
      <c r="J38" s="12"/>
      <c r="K38" s="89" t="s">
        <v>56</v>
      </c>
      <c r="L38" s="12"/>
    </row>
    <row r="39" spans="1:12">
      <c r="A39" s="12" t="s">
        <v>39</v>
      </c>
      <c r="B39" s="12" t="s">
        <v>41</v>
      </c>
      <c r="C39" s="98">
        <f>IF(Tableau1[[#This Row],[Catégories]]=A38,(C38+1),1)</f>
        <v>4</v>
      </c>
      <c r="E39" s="11"/>
      <c r="G39" s="12" t="s">
        <v>330</v>
      </c>
      <c r="H39" s="12" t="s">
        <v>299</v>
      </c>
      <c r="I39" s="12"/>
      <c r="J39" s="12"/>
      <c r="K39" s="89" t="s">
        <v>57</v>
      </c>
      <c r="L39" s="12"/>
    </row>
    <row r="40" spans="1:12">
      <c r="A40" s="12" t="s">
        <v>39</v>
      </c>
      <c r="B40" s="12" t="s">
        <v>42</v>
      </c>
      <c r="C40" s="98">
        <f>IF(Tableau1[[#This Row],[Catégories]]=A39,(C39+1),1)</f>
        <v>5</v>
      </c>
      <c r="E40" s="11"/>
      <c r="G40" s="12" t="s">
        <v>277</v>
      </c>
      <c r="H40" s="12" t="s">
        <v>298</v>
      </c>
      <c r="I40" s="12"/>
      <c r="J40" s="12"/>
      <c r="K40" s="89" t="s">
        <v>58</v>
      </c>
      <c r="L40" s="12"/>
    </row>
    <row r="41" spans="1:12">
      <c r="A41" s="12" t="s">
        <v>39</v>
      </c>
      <c r="B41" s="12" t="s">
        <v>548</v>
      </c>
      <c r="C41" s="98">
        <f>IF(Tableau1[[#This Row],[Catégories]]=A40,(C40+1),1)</f>
        <v>6</v>
      </c>
      <c r="E41" s="11"/>
      <c r="G41" s="12" t="s">
        <v>441</v>
      </c>
      <c r="H41" s="12" t="s">
        <v>312</v>
      </c>
      <c r="I41" s="12"/>
      <c r="J41" s="12"/>
      <c r="K41" s="89" t="s">
        <v>59</v>
      </c>
      <c r="L41" s="12"/>
    </row>
    <row r="42" spans="1:12">
      <c r="A42" s="12" t="s">
        <v>39</v>
      </c>
      <c r="B42" s="12" t="s">
        <v>43</v>
      </c>
      <c r="C42" s="98">
        <f>IF(Tableau1[[#This Row],[Catégories]]=A41,(C41+1),1)</f>
        <v>7</v>
      </c>
      <c r="E42" s="11"/>
      <c r="G42" s="12" t="s">
        <v>442</v>
      </c>
      <c r="H42" s="12" t="s">
        <v>479</v>
      </c>
      <c r="I42" s="12"/>
      <c r="J42" s="12"/>
      <c r="K42" s="89" t="s">
        <v>60</v>
      </c>
      <c r="L42" s="12"/>
    </row>
    <row r="43" spans="1:12">
      <c r="A43" s="12" t="s">
        <v>39</v>
      </c>
      <c r="B43" s="12" t="s">
        <v>44</v>
      </c>
      <c r="C43" s="98">
        <f>IF(Tableau1[[#This Row],[Catégories]]=A42,(C42+1),1)</f>
        <v>8</v>
      </c>
      <c r="E43" s="11"/>
      <c r="G43" s="12" t="s">
        <v>270</v>
      </c>
      <c r="H43" s="12" t="s">
        <v>366</v>
      </c>
      <c r="I43" s="12"/>
      <c r="J43" s="12"/>
      <c r="K43" s="89" t="s">
        <v>181</v>
      </c>
      <c r="L43" s="12"/>
    </row>
    <row r="44" spans="1:12">
      <c r="A44" s="12" t="s">
        <v>39</v>
      </c>
      <c r="B44" s="12" t="s">
        <v>45</v>
      </c>
      <c r="C44" s="98">
        <f>IF(Tableau1[[#This Row],[Catégories]]=A43,(C43+1),1)</f>
        <v>9</v>
      </c>
      <c r="E44" s="11"/>
      <c r="G44" s="12" t="s">
        <v>443</v>
      </c>
      <c r="H44" s="12" t="s">
        <v>367</v>
      </c>
      <c r="I44" s="12"/>
      <c r="J44" s="12"/>
      <c r="K44" s="88" t="s">
        <v>82</v>
      </c>
      <c r="L44" s="12"/>
    </row>
    <row r="45" spans="1:12">
      <c r="A45" s="12" t="s">
        <v>39</v>
      </c>
      <c r="B45" s="12" t="s">
        <v>46</v>
      </c>
      <c r="C45" s="98">
        <f>IF(Tableau1[[#This Row],[Catégories]]=A44,(C44+1),1)</f>
        <v>10</v>
      </c>
      <c r="E45" s="11"/>
      <c r="G45" s="12" t="s">
        <v>444</v>
      </c>
      <c r="H45" s="12" t="s">
        <v>369</v>
      </c>
      <c r="I45" s="12"/>
      <c r="J45" s="12"/>
      <c r="K45" s="90" t="s">
        <v>8</v>
      </c>
      <c r="L45" s="12"/>
    </row>
    <row r="46" spans="1:12">
      <c r="A46" s="12" t="s">
        <v>39</v>
      </c>
      <c r="B46" s="12" t="s">
        <v>549</v>
      </c>
      <c r="C46" s="98">
        <f>IF(Tableau1[[#This Row],[Catégories]]=A45,(C45+1),1)</f>
        <v>11</v>
      </c>
      <c r="E46" s="11"/>
      <c r="G46" s="12" t="s">
        <v>445</v>
      </c>
      <c r="H46" s="12" t="s">
        <v>480</v>
      </c>
      <c r="I46" s="12"/>
      <c r="J46" s="12"/>
      <c r="K46" s="89" t="s">
        <v>215</v>
      </c>
      <c r="L46" s="12"/>
    </row>
    <row r="47" spans="1:12">
      <c r="A47" s="12" t="s">
        <v>39</v>
      </c>
      <c r="B47" s="12" t="s">
        <v>47</v>
      </c>
      <c r="C47" s="98">
        <f>IF(Tableau1[[#This Row],[Catégories]]=A46,(C46+1),1)</f>
        <v>12</v>
      </c>
      <c r="E47" s="11"/>
      <c r="G47" s="12" t="s">
        <v>446</v>
      </c>
      <c r="H47" s="12" t="s">
        <v>292</v>
      </c>
      <c r="I47" s="12"/>
      <c r="J47" s="12"/>
      <c r="K47" s="89" t="s">
        <v>553</v>
      </c>
      <c r="L47" s="12"/>
    </row>
    <row r="48" spans="1:12">
      <c r="A48" s="12" t="s">
        <v>39</v>
      </c>
      <c r="B48" s="12" t="s">
        <v>564</v>
      </c>
      <c r="C48" s="98">
        <f>IF(Tableau1[[#This Row],[Catégories]]=A47,(C47+1),1)</f>
        <v>13</v>
      </c>
      <c r="E48" s="11"/>
      <c r="G48" s="12" t="s">
        <v>308</v>
      </c>
      <c r="H48" s="12" t="s">
        <v>481</v>
      </c>
      <c r="I48" s="12"/>
      <c r="J48" s="12"/>
      <c r="K48" s="88" t="s">
        <v>231</v>
      </c>
      <c r="L48" s="12"/>
    </row>
    <row r="49" spans="1:12">
      <c r="A49" s="12" t="s">
        <v>39</v>
      </c>
      <c r="B49" s="12" t="s">
        <v>48</v>
      </c>
      <c r="C49" s="98">
        <f>IF(Tableau1[[#This Row],[Catégories]]=A48,(C48+1),1)</f>
        <v>14</v>
      </c>
      <c r="E49" s="11"/>
      <c r="G49" s="91" t="s">
        <v>447</v>
      </c>
      <c r="H49" s="12" t="s">
        <v>482</v>
      </c>
      <c r="I49" s="12"/>
      <c r="J49" s="12"/>
      <c r="K49" s="88" t="s">
        <v>232</v>
      </c>
      <c r="L49" s="12"/>
    </row>
    <row r="50" spans="1:12">
      <c r="A50" s="12" t="s">
        <v>39</v>
      </c>
      <c r="B50" s="12" t="s">
        <v>49</v>
      </c>
      <c r="C50" s="98">
        <f>IF(Tableau1[[#This Row],[Catégories]]=A49,(C49+1),1)</f>
        <v>15</v>
      </c>
      <c r="E50" s="11"/>
      <c r="G50" s="12" t="s">
        <v>448</v>
      </c>
      <c r="H50" s="12" t="s">
        <v>483</v>
      </c>
      <c r="I50" s="12"/>
      <c r="J50" s="12"/>
      <c r="K50" s="88" t="s">
        <v>537</v>
      </c>
      <c r="L50" s="12"/>
    </row>
    <row r="51" spans="1:12">
      <c r="A51" s="12" t="s">
        <v>39</v>
      </c>
      <c r="B51" s="12" t="s">
        <v>50</v>
      </c>
      <c r="C51" s="98">
        <f>IF(Tableau1[[#This Row],[Catégories]]=A50,(C50+1),1)</f>
        <v>16</v>
      </c>
      <c r="E51" s="11"/>
      <c r="G51" s="12" t="s">
        <v>449</v>
      </c>
      <c r="H51" s="12" t="s">
        <v>368</v>
      </c>
      <c r="I51" s="12"/>
      <c r="J51" s="12"/>
      <c r="K51" s="88" t="s">
        <v>229</v>
      </c>
      <c r="L51" s="12"/>
    </row>
    <row r="52" spans="1:12">
      <c r="A52" s="12" t="s">
        <v>39</v>
      </c>
      <c r="B52" s="12" t="s">
        <v>51</v>
      </c>
      <c r="C52" s="98">
        <f>IF(Tableau1[[#This Row],[Catégories]]=A51,(C51+1),1)</f>
        <v>17</v>
      </c>
      <c r="E52" s="11"/>
      <c r="G52" s="12" t="s">
        <v>267</v>
      </c>
      <c r="H52" s="12" t="s">
        <v>365</v>
      </c>
      <c r="I52" s="12"/>
      <c r="J52" s="12"/>
      <c r="K52" s="88" t="s">
        <v>230</v>
      </c>
      <c r="L52" s="12"/>
    </row>
    <row r="53" spans="1:12">
      <c r="A53" s="12" t="s">
        <v>53</v>
      </c>
      <c r="B53" s="12" t="s">
        <v>54</v>
      </c>
      <c r="C53" s="98">
        <f>IF(Tableau1[[#This Row],[Catégories]]=A52,(C52+1),1)</f>
        <v>1</v>
      </c>
      <c r="E53" s="11"/>
      <c r="G53" s="12" t="s">
        <v>450</v>
      </c>
      <c r="H53" s="12" t="s">
        <v>364</v>
      </c>
      <c r="I53" s="12"/>
      <c r="J53" s="12"/>
      <c r="K53" s="88" t="s">
        <v>64</v>
      </c>
      <c r="L53" s="12"/>
    </row>
    <row r="54" spans="1:12">
      <c r="A54" s="12" t="s">
        <v>53</v>
      </c>
      <c r="B54" s="12" t="s">
        <v>55</v>
      </c>
      <c r="C54" s="98">
        <f>IF(Tableau1[[#This Row],[Catégories]]=A53,(C53+1),1)</f>
        <v>2</v>
      </c>
      <c r="E54" s="11"/>
      <c r="G54" s="12" t="s">
        <v>451</v>
      </c>
      <c r="H54" s="12" t="s">
        <v>362</v>
      </c>
      <c r="I54" s="12"/>
      <c r="J54" s="12"/>
      <c r="K54" s="88" t="s">
        <v>67</v>
      </c>
      <c r="L54" s="12"/>
    </row>
    <row r="55" spans="1:12">
      <c r="A55" s="12" t="s">
        <v>53</v>
      </c>
      <c r="B55" s="12" t="s">
        <v>52</v>
      </c>
      <c r="C55" s="98">
        <f>IF(Tableau1[[#This Row],[Catégories]]=A54,(C54+1),1)</f>
        <v>3</v>
      </c>
      <c r="E55" s="11"/>
      <c r="G55" s="12" t="s">
        <v>286</v>
      </c>
      <c r="H55" s="12" t="s">
        <v>360</v>
      </c>
      <c r="I55" s="12"/>
      <c r="J55" s="12"/>
      <c r="K55" s="88" t="s">
        <v>68</v>
      </c>
      <c r="L55" s="12"/>
    </row>
    <row r="56" spans="1:12">
      <c r="A56" s="12" t="s">
        <v>53</v>
      </c>
      <c r="B56" s="12" t="s">
        <v>56</v>
      </c>
      <c r="C56" s="98">
        <f>IF(Tableau1[[#This Row],[Catégories]]=A55,(C55+1),1)</f>
        <v>4</v>
      </c>
      <c r="E56" s="11"/>
      <c r="G56" s="91" t="s">
        <v>452</v>
      </c>
      <c r="H56" s="12" t="s">
        <v>363</v>
      </c>
      <c r="I56" s="12"/>
      <c r="J56" s="12"/>
      <c r="K56" s="88" t="s">
        <v>65</v>
      </c>
      <c r="L56" s="12"/>
    </row>
    <row r="57" spans="1:12">
      <c r="A57" s="12" t="s">
        <v>53</v>
      </c>
      <c r="B57" s="12" t="s">
        <v>57</v>
      </c>
      <c r="C57" s="98">
        <f>IF(Tableau1[[#This Row],[Catégories]]=A56,(C56+1),1)</f>
        <v>5</v>
      </c>
      <c r="E57" s="11"/>
      <c r="G57" s="12" t="s">
        <v>453</v>
      </c>
      <c r="H57" s="12" t="s">
        <v>361</v>
      </c>
      <c r="I57" s="12"/>
      <c r="J57" s="12"/>
      <c r="K57" s="88" t="s">
        <v>66</v>
      </c>
      <c r="L57" s="12"/>
    </row>
    <row r="58" spans="1:12">
      <c r="A58" s="12" t="s">
        <v>53</v>
      </c>
      <c r="B58" s="12" t="s">
        <v>58</v>
      </c>
      <c r="C58" s="98">
        <f>IF(Tableau1[[#This Row],[Catégories]]=A57,(C57+1),1)</f>
        <v>6</v>
      </c>
      <c r="E58" s="11"/>
      <c r="G58" s="91" t="s">
        <v>454</v>
      </c>
      <c r="H58" s="12" t="s">
        <v>314</v>
      </c>
      <c r="I58" s="12"/>
      <c r="J58" s="12"/>
      <c r="K58" s="89" t="s">
        <v>197</v>
      </c>
      <c r="L58" s="12"/>
    </row>
    <row r="59" spans="1:12">
      <c r="A59" s="12" t="s">
        <v>53</v>
      </c>
      <c r="B59" s="12" t="s">
        <v>59</v>
      </c>
      <c r="C59" s="98">
        <f>IF(Tableau1[[#This Row],[Catégories]]=A58,(C58+1),1)</f>
        <v>7</v>
      </c>
      <c r="E59" s="11"/>
      <c r="G59" s="12" t="s">
        <v>455</v>
      </c>
      <c r="H59" s="12" t="s">
        <v>383</v>
      </c>
      <c r="I59" s="12"/>
      <c r="J59" s="12"/>
      <c r="K59" s="88" t="s">
        <v>161</v>
      </c>
      <c r="L59" s="12"/>
    </row>
    <row r="60" spans="1:12">
      <c r="A60" s="12" t="s">
        <v>53</v>
      </c>
      <c r="B60" s="12" t="s">
        <v>60</v>
      </c>
      <c r="C60" s="98">
        <f>IF(Tableau1[[#This Row],[Catégories]]=A59,(C59+1),1)</f>
        <v>8</v>
      </c>
      <c r="E60" s="11"/>
      <c r="G60" s="12" t="s">
        <v>313</v>
      </c>
      <c r="H60" s="12" t="s">
        <v>384</v>
      </c>
      <c r="I60" s="12"/>
      <c r="J60" s="12"/>
      <c r="K60" s="88" t="s">
        <v>126</v>
      </c>
      <c r="L60" s="12"/>
    </row>
    <row r="61" spans="1:12">
      <c r="A61" s="12" t="s">
        <v>53</v>
      </c>
      <c r="B61" s="12" t="s">
        <v>61</v>
      </c>
      <c r="C61" s="98">
        <f>IF(Tableau1[[#This Row],[Catégories]]=A60,(C60+1),1)</f>
        <v>9</v>
      </c>
      <c r="E61" s="11"/>
      <c r="G61" s="12" t="s">
        <v>456</v>
      </c>
      <c r="H61" s="12" t="s">
        <v>386</v>
      </c>
      <c r="I61" s="12"/>
      <c r="J61" s="12"/>
      <c r="K61" s="88" t="s">
        <v>100</v>
      </c>
      <c r="L61" s="12"/>
    </row>
    <row r="62" spans="1:12">
      <c r="A62" s="12" t="s">
        <v>63</v>
      </c>
      <c r="B62" s="12" t="s">
        <v>62</v>
      </c>
      <c r="C62" s="98">
        <f>IF(Tableau1[[#This Row],[Catégories]]=A61,(C61+1),1)</f>
        <v>1</v>
      </c>
      <c r="E62" s="11"/>
      <c r="G62" s="12" t="s">
        <v>457</v>
      </c>
      <c r="H62" s="12" t="s">
        <v>333</v>
      </c>
      <c r="I62" s="12"/>
      <c r="J62" s="12"/>
      <c r="K62" s="88" t="s">
        <v>556</v>
      </c>
      <c r="L62" s="12"/>
    </row>
    <row r="63" spans="1:12">
      <c r="A63" s="12" t="s">
        <v>63</v>
      </c>
      <c r="B63" s="12" t="s">
        <v>64</v>
      </c>
      <c r="C63" s="98">
        <f>IF(Tableau1[[#This Row],[Catégories]]=A62,(C62+1),1)</f>
        <v>2</v>
      </c>
      <c r="E63" s="11"/>
      <c r="G63" s="12" t="s">
        <v>288</v>
      </c>
      <c r="H63" s="12" t="s">
        <v>392</v>
      </c>
      <c r="I63" s="12"/>
      <c r="J63" s="12"/>
      <c r="K63" s="88" t="s">
        <v>73</v>
      </c>
      <c r="L63" s="12"/>
    </row>
    <row r="64" spans="1:12">
      <c r="A64" s="12" t="s">
        <v>63</v>
      </c>
      <c r="B64" s="12" t="s">
        <v>65</v>
      </c>
      <c r="C64" s="98">
        <f>IF(Tableau1[[#This Row],[Catégories]]=A63,(C63+1),1)</f>
        <v>3</v>
      </c>
      <c r="E64" s="11"/>
      <c r="G64" s="12" t="s">
        <v>458</v>
      </c>
      <c r="H64" s="12" t="s">
        <v>391</v>
      </c>
      <c r="I64" s="12"/>
      <c r="J64" s="12"/>
      <c r="K64" s="88" t="s">
        <v>74</v>
      </c>
      <c r="L64" s="12"/>
    </row>
    <row r="65" spans="1:12">
      <c r="A65" s="12" t="s">
        <v>63</v>
      </c>
      <c r="B65" s="12" t="s">
        <v>66</v>
      </c>
      <c r="C65" s="98">
        <f>IF(Tableau1[[#This Row],[Catégories]]=A64,(C64+1),1)</f>
        <v>4</v>
      </c>
      <c r="E65" s="11"/>
      <c r="G65" s="12" t="s">
        <v>459</v>
      </c>
      <c r="H65" s="12" t="s">
        <v>382</v>
      </c>
      <c r="I65" s="12"/>
      <c r="J65" s="12"/>
      <c r="K65" s="88" t="s">
        <v>72</v>
      </c>
      <c r="L65" s="12"/>
    </row>
    <row r="66" spans="1:12">
      <c r="A66" s="12" t="s">
        <v>63</v>
      </c>
      <c r="B66" s="12" t="s">
        <v>67</v>
      </c>
      <c r="C66" s="98">
        <f>IF(Tableau1[[#This Row],[Catégories]]=A65,(C65+1),1)</f>
        <v>5</v>
      </c>
      <c r="E66" s="11"/>
      <c r="G66" s="12" t="s">
        <v>460</v>
      </c>
      <c r="H66" s="12" t="s">
        <v>385</v>
      </c>
      <c r="I66" s="12"/>
      <c r="J66" s="12"/>
      <c r="K66" s="88" t="s">
        <v>41</v>
      </c>
      <c r="L66" s="12"/>
    </row>
    <row r="67" spans="1:12">
      <c r="A67" s="12" t="s">
        <v>63</v>
      </c>
      <c r="B67" s="12" t="s">
        <v>68</v>
      </c>
      <c r="C67" s="98">
        <f>IF(Tableau1[[#This Row],[Catégories]]=A66,(C66+1),1)</f>
        <v>6</v>
      </c>
      <c r="E67" s="11"/>
      <c r="G67" s="12" t="s">
        <v>461</v>
      </c>
      <c r="H67" s="12" t="s">
        <v>377</v>
      </c>
      <c r="I67" s="12"/>
      <c r="J67" s="12"/>
      <c r="K67" s="88" t="s">
        <v>162</v>
      </c>
      <c r="L67" s="12"/>
    </row>
    <row r="68" spans="1:12">
      <c r="A68" s="12" t="s">
        <v>63</v>
      </c>
      <c r="B68" s="12" t="s">
        <v>69</v>
      </c>
      <c r="C68" s="98">
        <f>IF(Tableau1[[#This Row],[Catégories]]=A67,(C67+1),1)</f>
        <v>7</v>
      </c>
      <c r="E68" s="11"/>
      <c r="G68" s="12" t="s">
        <v>462</v>
      </c>
      <c r="H68" s="12" t="s">
        <v>376</v>
      </c>
      <c r="I68" s="12"/>
      <c r="J68" s="12"/>
      <c r="K68" s="88" t="s">
        <v>163</v>
      </c>
      <c r="L68" s="12"/>
    </row>
    <row r="69" spans="1:12">
      <c r="A69" s="12" t="s">
        <v>63</v>
      </c>
      <c r="B69" s="12" t="s">
        <v>564</v>
      </c>
      <c r="C69" s="98">
        <f>IF(Tableau1[[#This Row],[Catégories]]=A68,(C68+1),1)</f>
        <v>8</v>
      </c>
      <c r="E69" s="11"/>
      <c r="G69" s="91" t="s">
        <v>463</v>
      </c>
      <c r="H69" s="12" t="s">
        <v>334</v>
      </c>
      <c r="I69" s="12"/>
      <c r="J69" s="12"/>
      <c r="K69" s="88" t="s">
        <v>554</v>
      </c>
      <c r="L69" s="12"/>
    </row>
    <row r="70" spans="1:12">
      <c r="A70" s="12" t="s">
        <v>71</v>
      </c>
      <c r="B70" s="12" t="s">
        <v>70</v>
      </c>
      <c r="C70" s="98">
        <f>IF(Tableau1[[#This Row],[Catégories]]=A69,(C69+1),1)</f>
        <v>1</v>
      </c>
      <c r="E70" s="11"/>
      <c r="G70" s="12" t="s">
        <v>464</v>
      </c>
      <c r="H70" s="12" t="s">
        <v>357</v>
      </c>
      <c r="I70" s="12"/>
      <c r="J70" s="12"/>
      <c r="K70" s="88" t="s">
        <v>101</v>
      </c>
      <c r="L70" s="12"/>
    </row>
    <row r="71" spans="1:12">
      <c r="A71" s="12" t="s">
        <v>71</v>
      </c>
      <c r="B71" s="12" t="s">
        <v>556</v>
      </c>
      <c r="C71" s="98">
        <f>IF(Tableau1[[#This Row],[Catégories]]=A70,(C70+1),1)</f>
        <v>2</v>
      </c>
      <c r="E71" s="11"/>
      <c r="G71" s="12" t="s">
        <v>465</v>
      </c>
      <c r="H71" s="12" t="s">
        <v>293</v>
      </c>
      <c r="I71" s="12"/>
      <c r="J71" s="12"/>
      <c r="K71" s="88" t="s">
        <v>102</v>
      </c>
      <c r="L71" s="12"/>
    </row>
    <row r="72" spans="1:12">
      <c r="A72" s="12" t="s">
        <v>71</v>
      </c>
      <c r="B72" s="12" t="s">
        <v>73</v>
      </c>
      <c r="C72" s="98">
        <f>IF(Tableau1[[#This Row],[Catégories]]=A71,(C71+1),1)</f>
        <v>3</v>
      </c>
      <c r="E72" s="11"/>
      <c r="G72" s="12" t="s">
        <v>466</v>
      </c>
      <c r="H72" s="12" t="s">
        <v>311</v>
      </c>
      <c r="I72" s="12"/>
      <c r="J72" s="12"/>
      <c r="K72" s="92" t="s">
        <v>581</v>
      </c>
      <c r="L72" s="12"/>
    </row>
    <row r="73" spans="1:12">
      <c r="A73" s="12" t="s">
        <v>71</v>
      </c>
      <c r="B73" s="12" t="s">
        <v>74</v>
      </c>
      <c r="C73" s="98">
        <f>IF(Tableau1[[#This Row],[Catégories]]=A72,(C72+1),1)</f>
        <v>4</v>
      </c>
      <c r="E73" s="11"/>
      <c r="G73" s="12" t="s">
        <v>339</v>
      </c>
      <c r="H73" s="12" t="s">
        <v>294</v>
      </c>
      <c r="I73" s="12"/>
      <c r="J73" s="12"/>
      <c r="K73" s="88" t="s">
        <v>1</v>
      </c>
      <c r="L73" s="12"/>
    </row>
    <row r="74" spans="1:12">
      <c r="A74" s="12" t="s">
        <v>71</v>
      </c>
      <c r="B74" s="12" t="s">
        <v>72</v>
      </c>
      <c r="C74" s="98">
        <f>IF(Tableau1[[#This Row],[Catégories]]=A73,(C73+1),1)</f>
        <v>5</v>
      </c>
      <c r="E74" s="11"/>
      <c r="G74" s="12" t="s">
        <v>467</v>
      </c>
      <c r="H74" s="12" t="s">
        <v>316</v>
      </c>
      <c r="I74" s="12"/>
      <c r="J74" s="12"/>
      <c r="K74" s="88" t="s">
        <v>241</v>
      </c>
      <c r="L74" s="12"/>
    </row>
    <row r="75" spans="1:12">
      <c r="A75" s="12" t="s">
        <v>71</v>
      </c>
      <c r="B75" s="12" t="s">
        <v>75</v>
      </c>
      <c r="C75" s="98">
        <f>IF(Tableau1[[#This Row],[Catégories]]=A74,(C74+1),1)</f>
        <v>6</v>
      </c>
      <c r="E75" s="11"/>
      <c r="G75" s="12" t="s">
        <v>468</v>
      </c>
      <c r="H75" s="12" t="s">
        <v>324</v>
      </c>
      <c r="I75" s="12"/>
      <c r="J75" s="12"/>
      <c r="K75" s="88" t="s">
        <v>127</v>
      </c>
      <c r="L75" s="12"/>
    </row>
    <row r="76" spans="1:12">
      <c r="A76" s="12" t="s">
        <v>71</v>
      </c>
      <c r="B76" s="12" t="s">
        <v>559</v>
      </c>
      <c r="C76" s="98">
        <f>IF(Tableau1[[#This Row],[Catégories]]=A75,(C75+1),1)</f>
        <v>7</v>
      </c>
      <c r="E76" s="11"/>
      <c r="G76" s="12" t="s">
        <v>275</v>
      </c>
      <c r="H76" s="12" t="s">
        <v>326</v>
      </c>
      <c r="I76" s="12"/>
      <c r="J76" s="12"/>
      <c r="K76" s="89" t="s">
        <v>246</v>
      </c>
      <c r="L76" s="12"/>
    </row>
    <row r="77" spans="1:12">
      <c r="A77" s="12" t="s">
        <v>71</v>
      </c>
      <c r="B77" s="12" t="s">
        <v>78</v>
      </c>
      <c r="C77" s="98">
        <f>IF(Tableau1[[#This Row],[Catégories]]=A76,(C76+1),1)</f>
        <v>8</v>
      </c>
      <c r="E77" s="11"/>
      <c r="G77" s="12" t="s">
        <v>279</v>
      </c>
      <c r="H77" s="12" t="s">
        <v>327</v>
      </c>
      <c r="I77" s="12"/>
      <c r="J77" s="12"/>
      <c r="K77" s="88" t="s">
        <v>103</v>
      </c>
      <c r="L77" s="12"/>
    </row>
    <row r="78" spans="1:12">
      <c r="A78" s="12" t="s">
        <v>71</v>
      </c>
      <c r="B78" s="12" t="s">
        <v>79</v>
      </c>
      <c r="C78" s="98">
        <f>IF(Tableau1[[#This Row],[Catégories]]=A77,(C77+1),1)</f>
        <v>9</v>
      </c>
      <c r="E78" s="11"/>
      <c r="G78" s="12" t="s">
        <v>469</v>
      </c>
      <c r="H78" s="12" t="s">
        <v>338</v>
      </c>
      <c r="I78" s="12"/>
      <c r="J78" s="12"/>
      <c r="K78" s="88" t="s">
        <v>104</v>
      </c>
      <c r="L78" s="12"/>
    </row>
    <row r="79" spans="1:12">
      <c r="A79" s="12" t="s">
        <v>71</v>
      </c>
      <c r="B79" s="12" t="s">
        <v>80</v>
      </c>
      <c r="C79" s="98">
        <f>IF(Tableau1[[#This Row],[Catégories]]=A78,(C78+1),1)</f>
        <v>10</v>
      </c>
      <c r="E79" s="11"/>
      <c r="G79" s="12"/>
      <c r="H79" s="12" t="s">
        <v>274</v>
      </c>
      <c r="I79" s="12"/>
      <c r="J79" s="12"/>
      <c r="K79" s="88" t="s">
        <v>105</v>
      </c>
      <c r="L79" s="12"/>
    </row>
    <row r="80" spans="1:12">
      <c r="A80" s="12" t="s">
        <v>71</v>
      </c>
      <c r="B80" s="12" t="s">
        <v>538</v>
      </c>
      <c r="C80" s="98">
        <f>IF(Tableau1[[#This Row],[Catégories]]=A79,(C79+1),1)</f>
        <v>11</v>
      </c>
      <c r="E80" s="11"/>
      <c r="G80" s="12"/>
      <c r="H80" s="12" t="s">
        <v>307</v>
      </c>
      <c r="I80" s="12"/>
      <c r="J80" s="12"/>
      <c r="K80" s="88" t="s">
        <v>164</v>
      </c>
      <c r="L80" s="12"/>
    </row>
    <row r="81" spans="1:12">
      <c r="A81" s="12" t="s">
        <v>71</v>
      </c>
      <c r="B81" s="12" t="s">
        <v>77</v>
      </c>
      <c r="C81" s="98">
        <f>IF(Tableau1[[#This Row],[Catégories]]=A80,(C80+1),1)</f>
        <v>12</v>
      </c>
      <c r="E81" s="11"/>
      <c r="G81" s="12"/>
      <c r="H81" s="12" t="s">
        <v>346</v>
      </c>
      <c r="I81" s="12"/>
      <c r="J81" s="12"/>
      <c r="K81" s="89" t="s">
        <v>85</v>
      </c>
      <c r="L81" s="12"/>
    </row>
    <row r="82" spans="1:12">
      <c r="A82" s="12" t="s">
        <v>71</v>
      </c>
      <c r="B82" s="12" t="s">
        <v>76</v>
      </c>
      <c r="C82" s="98">
        <f>IF(Tableau1[[#This Row],[Catégories]]=A81,(C81+1),1)</f>
        <v>13</v>
      </c>
      <c r="E82" s="11"/>
      <c r="G82" s="12"/>
      <c r="H82" s="12" t="s">
        <v>358</v>
      </c>
      <c r="I82" s="12"/>
      <c r="J82" s="12"/>
      <c r="K82" s="89" t="s">
        <v>83</v>
      </c>
      <c r="L82" s="12"/>
    </row>
    <row r="83" spans="1:12">
      <c r="A83" s="12" t="s">
        <v>71</v>
      </c>
      <c r="B83" s="12" t="s">
        <v>550</v>
      </c>
      <c r="C83" s="98">
        <f>IF(Tableau1[[#This Row],[Catégories]]=A82,(C82+1),1)</f>
        <v>14</v>
      </c>
      <c r="E83" s="11"/>
      <c r="G83" s="12"/>
      <c r="H83" s="12" t="s">
        <v>341</v>
      </c>
      <c r="I83" s="12"/>
      <c r="J83" s="12"/>
      <c r="K83" s="88" t="s">
        <v>165</v>
      </c>
      <c r="L83" s="12"/>
    </row>
    <row r="84" spans="1:12">
      <c r="A84" s="12" t="s">
        <v>81</v>
      </c>
      <c r="B84" s="12" t="s">
        <v>1</v>
      </c>
      <c r="C84" s="98">
        <f>IF(Tableau1[[#This Row],[Catégories]]=A83,(C83+1),1)</f>
        <v>1</v>
      </c>
      <c r="E84" s="11"/>
      <c r="G84" s="12"/>
      <c r="H84" s="12" t="s">
        <v>359</v>
      </c>
      <c r="I84" s="12"/>
      <c r="J84" s="12"/>
      <c r="K84" s="88" t="s">
        <v>166</v>
      </c>
      <c r="L84" s="12"/>
    </row>
    <row r="85" spans="1:12">
      <c r="A85" s="12" t="s">
        <v>81</v>
      </c>
      <c r="B85" s="12" t="s">
        <v>82</v>
      </c>
      <c r="C85" s="98">
        <f>IF(Tableau1[[#This Row],[Catégories]]=A84,(C84+1),1)</f>
        <v>2</v>
      </c>
      <c r="E85" s="11"/>
      <c r="G85" s="12"/>
      <c r="H85" s="12" t="s">
        <v>380</v>
      </c>
      <c r="I85" s="12"/>
      <c r="J85" s="12"/>
      <c r="K85" s="88" t="s">
        <v>90</v>
      </c>
      <c r="L85" s="12"/>
    </row>
    <row r="86" spans="1:12">
      <c r="A86" s="12" t="s">
        <v>81</v>
      </c>
      <c r="B86" s="12" t="s">
        <v>566</v>
      </c>
      <c r="C86" s="98">
        <f>IF(Tableau1[[#This Row],[Catégories]]=A85,(C85+1),1)</f>
        <v>3</v>
      </c>
      <c r="E86" s="11"/>
      <c r="G86" s="12"/>
      <c r="H86" s="12" t="s">
        <v>381</v>
      </c>
      <c r="I86" s="12"/>
      <c r="J86" s="12"/>
      <c r="K86" s="88" t="s">
        <v>91</v>
      </c>
      <c r="L86" s="12"/>
    </row>
    <row r="87" spans="1:12">
      <c r="A87" s="12" t="s">
        <v>84</v>
      </c>
      <c r="B87" s="12" t="s">
        <v>581</v>
      </c>
      <c r="C87" s="98">
        <f>IF(Tableau1[[#This Row],[Catégories]]=A86,(C86+1),1)</f>
        <v>1</v>
      </c>
      <c r="E87" s="11"/>
      <c r="G87" s="12"/>
      <c r="H87" s="12" t="s">
        <v>379</v>
      </c>
      <c r="I87" s="12"/>
      <c r="J87" s="12"/>
      <c r="K87" s="88" t="s">
        <v>92</v>
      </c>
      <c r="L87" s="12"/>
    </row>
    <row r="88" spans="1:12">
      <c r="A88" s="12" t="s">
        <v>84</v>
      </c>
      <c r="B88" s="12" t="s">
        <v>85</v>
      </c>
      <c r="C88" s="98">
        <f>IF(Tableau1[[#This Row],[Catégories]]=A87,(C87+1),1)</f>
        <v>2</v>
      </c>
      <c r="E88" s="11"/>
      <c r="G88" s="12"/>
      <c r="H88" s="12" t="s">
        <v>375</v>
      </c>
      <c r="I88" s="12"/>
      <c r="J88" s="12"/>
      <c r="K88" s="88" t="s">
        <v>557</v>
      </c>
      <c r="L88" s="12"/>
    </row>
    <row r="89" spans="1:12">
      <c r="A89" s="12" t="s">
        <v>84</v>
      </c>
      <c r="B89" s="12" t="s">
        <v>83</v>
      </c>
      <c r="C89" s="98">
        <f>IF(Tableau1[[#This Row],[Catégories]]=A88,(C88+1),1)</f>
        <v>3</v>
      </c>
      <c r="E89" s="11"/>
      <c r="G89" s="12"/>
      <c r="H89" s="12" t="s">
        <v>387</v>
      </c>
      <c r="I89" s="12"/>
      <c r="J89" s="12"/>
      <c r="K89" s="88" t="s">
        <v>94</v>
      </c>
      <c r="L89" s="12"/>
    </row>
    <row r="90" spans="1:12">
      <c r="A90" s="12" t="s">
        <v>84</v>
      </c>
      <c r="B90" s="12" t="s">
        <v>86</v>
      </c>
      <c r="C90" s="98">
        <f>IF(Tableau1[[#This Row],[Catégories]]=A89,(C89+1),1)</f>
        <v>4</v>
      </c>
      <c r="E90" s="11"/>
      <c r="G90" s="12"/>
      <c r="H90" s="12" t="s">
        <v>373</v>
      </c>
      <c r="I90" s="12"/>
      <c r="J90" s="12"/>
      <c r="K90" s="88" t="s">
        <v>42</v>
      </c>
      <c r="L90" s="12"/>
    </row>
    <row r="91" spans="1:12">
      <c r="A91" s="12" t="s">
        <v>84</v>
      </c>
      <c r="B91" s="12" t="s">
        <v>87</v>
      </c>
      <c r="C91" s="98">
        <f>IF(Tableau1[[#This Row],[Catégories]]=A90,(C90+1),1)</f>
        <v>5</v>
      </c>
      <c r="E91" s="11"/>
      <c r="G91" s="12"/>
      <c r="H91" s="12" t="s">
        <v>335</v>
      </c>
      <c r="I91" s="12"/>
      <c r="J91" s="12"/>
      <c r="K91" s="88" t="s">
        <v>548</v>
      </c>
      <c r="L91" s="12"/>
    </row>
    <row r="92" spans="1:12">
      <c r="A92" s="12" t="s">
        <v>89</v>
      </c>
      <c r="B92" s="12" t="s">
        <v>93</v>
      </c>
      <c r="C92" s="98">
        <f>IF(Tableau1[[#This Row],[Catégories]]=A91,(C91+1),1)</f>
        <v>1</v>
      </c>
      <c r="E92" s="11"/>
      <c r="G92" s="12"/>
      <c r="H92" s="12" t="s">
        <v>372</v>
      </c>
      <c r="I92" s="12"/>
      <c r="J92" s="12"/>
      <c r="K92" s="88" t="s">
        <v>43</v>
      </c>
      <c r="L92" s="12"/>
    </row>
    <row r="93" spans="1:12">
      <c r="A93" s="12" t="s">
        <v>89</v>
      </c>
      <c r="B93" s="12" t="s">
        <v>88</v>
      </c>
      <c r="C93" s="98">
        <f>IF(Tableau1[[#This Row],[Catégories]]=A92,(C92+1),1)</f>
        <v>2</v>
      </c>
      <c r="E93" s="11"/>
      <c r="G93" s="12"/>
      <c r="H93" s="12" t="s">
        <v>370</v>
      </c>
      <c r="I93" s="12"/>
      <c r="J93" s="12"/>
      <c r="K93" s="88" t="s">
        <v>75</v>
      </c>
      <c r="L93" s="12"/>
    </row>
    <row r="94" spans="1:12">
      <c r="A94" s="12" t="s">
        <v>89</v>
      </c>
      <c r="B94" s="12" t="s">
        <v>90</v>
      </c>
      <c r="C94" s="98">
        <f>IF(Tableau1[[#This Row],[Catégories]]=A93,(C93+1),1)</f>
        <v>3</v>
      </c>
      <c r="E94" s="11"/>
      <c r="G94" s="12"/>
      <c r="H94" s="12" t="s">
        <v>331</v>
      </c>
      <c r="I94" s="12"/>
      <c r="J94" s="12"/>
      <c r="K94" s="88" t="s">
        <v>150</v>
      </c>
      <c r="L94" s="12"/>
    </row>
    <row r="95" spans="1:12">
      <c r="A95" s="12" t="s">
        <v>89</v>
      </c>
      <c r="B95" s="12" t="s">
        <v>91</v>
      </c>
      <c r="C95" s="98">
        <f>IF(Tableau1[[#This Row],[Catégories]]=A94,(C94+1),1)</f>
        <v>4</v>
      </c>
      <c r="E95" s="11"/>
      <c r="G95" s="12"/>
      <c r="H95" s="12" t="s">
        <v>329</v>
      </c>
      <c r="I95" s="12"/>
      <c r="J95" s="12"/>
      <c r="K95" s="88" t="s">
        <v>106</v>
      </c>
      <c r="L95" s="12"/>
    </row>
    <row r="96" spans="1:12">
      <c r="A96" s="12" t="s">
        <v>89</v>
      </c>
      <c r="B96" s="12" t="s">
        <v>92</v>
      </c>
      <c r="C96" s="98">
        <f>IF(Tableau1[[#This Row],[Catégories]]=A95,(C95+1),1)</f>
        <v>5</v>
      </c>
      <c r="E96" s="11"/>
      <c r="G96" s="12"/>
      <c r="H96" s="12" t="s">
        <v>389</v>
      </c>
      <c r="I96" s="12"/>
      <c r="J96" s="12"/>
      <c r="K96" s="89" t="s">
        <v>139</v>
      </c>
      <c r="L96" s="12"/>
    </row>
    <row r="97" spans="1:12">
      <c r="A97" s="12" t="s">
        <v>89</v>
      </c>
      <c r="B97" s="12" t="s">
        <v>557</v>
      </c>
      <c r="C97" s="98">
        <f>IF(Tableau1[[#This Row],[Catégories]]=A96,(C96+1),1)</f>
        <v>6</v>
      </c>
      <c r="E97" s="11"/>
      <c r="G97" s="12"/>
      <c r="H97" s="12" t="s">
        <v>388</v>
      </c>
      <c r="I97" s="12"/>
      <c r="J97" s="12"/>
      <c r="K97" s="88" t="s">
        <v>95</v>
      </c>
      <c r="L97" s="12"/>
    </row>
    <row r="98" spans="1:12">
      <c r="A98" s="12" t="s">
        <v>89</v>
      </c>
      <c r="B98" s="12" t="s">
        <v>94</v>
      </c>
      <c r="C98" s="98">
        <f>IF(Tableau1[[#This Row],[Catégories]]=A97,(C97+1),1)</f>
        <v>7</v>
      </c>
      <c r="E98" s="11"/>
      <c r="G98" s="12"/>
      <c r="H98" s="12" t="s">
        <v>390</v>
      </c>
      <c r="I98" s="12"/>
      <c r="J98" s="12"/>
      <c r="K98" s="88" t="s">
        <v>220</v>
      </c>
      <c r="L98" s="12"/>
    </row>
    <row r="99" spans="1:12">
      <c r="A99" s="12" t="s">
        <v>89</v>
      </c>
      <c r="B99" s="12" t="s">
        <v>95</v>
      </c>
      <c r="C99" s="98">
        <f>IF(Tableau1[[#This Row],[Catégories]]=A98,(C98+1),1)</f>
        <v>8</v>
      </c>
      <c r="E99" s="11"/>
      <c r="G99" s="12"/>
      <c r="H99" s="12" t="s">
        <v>342</v>
      </c>
      <c r="I99" s="12"/>
      <c r="J99" s="12"/>
      <c r="K99" s="89" t="s">
        <v>135</v>
      </c>
      <c r="L99" s="12"/>
    </row>
    <row r="100" spans="1:12">
      <c r="A100" s="12" t="s">
        <v>97</v>
      </c>
      <c r="B100" s="12" t="s">
        <v>96</v>
      </c>
      <c r="C100" s="98">
        <f>IF(Tableau1[[#This Row],[Catégories]]=A99,(C99+1),1)</f>
        <v>1</v>
      </c>
      <c r="E100" s="11"/>
      <c r="G100" s="12"/>
      <c r="H100" s="12" t="s">
        <v>340</v>
      </c>
      <c r="I100" s="12"/>
      <c r="J100" s="12"/>
      <c r="K100" s="89" t="s">
        <v>136</v>
      </c>
      <c r="L100" s="12"/>
    </row>
    <row r="101" spans="1:12">
      <c r="A101" s="12" t="s">
        <v>97</v>
      </c>
      <c r="B101" s="12" t="s">
        <v>551</v>
      </c>
      <c r="C101" s="98">
        <f>IF(Tableau1[[#This Row],[Catégories]]=A100,(C100+1),1)</f>
        <v>2</v>
      </c>
      <c r="E101" s="11"/>
      <c r="G101" s="12"/>
      <c r="H101" s="12" t="s">
        <v>350</v>
      </c>
      <c r="I101" s="12"/>
      <c r="J101" s="12"/>
      <c r="K101" s="89" t="s">
        <v>133</v>
      </c>
      <c r="L101" s="12"/>
    </row>
    <row r="102" spans="1:12">
      <c r="A102" s="12" t="s">
        <v>97</v>
      </c>
      <c r="B102" s="12" t="s">
        <v>98</v>
      </c>
      <c r="C102" s="98">
        <f>IF(Tableau1[[#This Row],[Catégories]]=A101,(C101+1),1)</f>
        <v>3</v>
      </c>
      <c r="E102" s="11"/>
      <c r="G102" s="12"/>
      <c r="H102" s="12" t="s">
        <v>484</v>
      </c>
      <c r="I102" s="12"/>
      <c r="J102" s="12"/>
      <c r="K102" s="89" t="s">
        <v>137</v>
      </c>
      <c r="L102" s="12"/>
    </row>
    <row r="103" spans="1:12">
      <c r="A103" s="12" t="s">
        <v>97</v>
      </c>
      <c r="B103" s="12" t="s">
        <v>99</v>
      </c>
      <c r="C103" s="98">
        <f>IF(Tableau1[[#This Row],[Catégories]]=A102,(C102+1),1)</f>
        <v>4</v>
      </c>
      <c r="E103" s="11"/>
      <c r="G103" s="12"/>
      <c r="H103" s="12" t="s">
        <v>485</v>
      </c>
      <c r="I103" s="12"/>
      <c r="J103" s="12"/>
      <c r="K103" s="88" t="s">
        <v>138</v>
      </c>
      <c r="L103" s="12"/>
    </row>
    <row r="104" spans="1:12">
      <c r="A104" s="12" t="s">
        <v>97</v>
      </c>
      <c r="B104" s="12" t="s">
        <v>100</v>
      </c>
      <c r="C104" s="98">
        <f>IF(Tableau1[[#This Row],[Catégories]]=A103,(C103+1),1)</f>
        <v>5</v>
      </c>
      <c r="E104" s="11"/>
      <c r="G104" s="12"/>
      <c r="H104" s="12" t="s">
        <v>486</v>
      </c>
      <c r="I104" s="12"/>
      <c r="J104" s="12"/>
      <c r="K104" s="89" t="s">
        <v>558</v>
      </c>
      <c r="L104" s="12"/>
    </row>
    <row r="105" spans="1:12">
      <c r="A105" s="12" t="s">
        <v>97</v>
      </c>
      <c r="B105" s="12" t="s">
        <v>101</v>
      </c>
      <c r="C105" s="98">
        <f>IF(Tableau1[[#This Row],[Catégories]]=A104,(C104+1),1)</f>
        <v>6</v>
      </c>
      <c r="E105" s="11"/>
      <c r="G105" s="12"/>
      <c r="H105" s="12" t="s">
        <v>487</v>
      </c>
      <c r="I105" s="12"/>
      <c r="J105" s="12"/>
      <c r="K105" s="89" t="s">
        <v>61</v>
      </c>
      <c r="L105" s="12"/>
    </row>
    <row r="106" spans="1:12">
      <c r="A106" s="12" t="s">
        <v>97</v>
      </c>
      <c r="B106" s="12" t="s">
        <v>102</v>
      </c>
      <c r="C106" s="98">
        <f>IF(Tableau1[[#This Row],[Catégories]]=A105,(C105+1),1)</f>
        <v>7</v>
      </c>
      <c r="E106" s="11"/>
      <c r="G106" s="12"/>
      <c r="H106" s="12" t="s">
        <v>488</v>
      </c>
      <c r="I106" s="12"/>
      <c r="J106" s="12"/>
      <c r="K106" s="89" t="s">
        <v>86</v>
      </c>
      <c r="L106" s="12"/>
    </row>
    <row r="107" spans="1:12">
      <c r="A107" s="12" t="s">
        <v>97</v>
      </c>
      <c r="B107" s="12" t="s">
        <v>103</v>
      </c>
      <c r="C107" s="98">
        <f>IF(Tableau1[[#This Row],[Catégories]]=A106,(C106+1),1)</f>
        <v>8</v>
      </c>
      <c r="E107" s="11"/>
      <c r="G107" s="12"/>
      <c r="H107" s="12" t="s">
        <v>489</v>
      </c>
      <c r="I107" s="12"/>
      <c r="J107" s="12"/>
      <c r="K107" s="88" t="s">
        <v>107</v>
      </c>
      <c r="L107" s="12"/>
    </row>
    <row r="108" spans="1:12">
      <c r="A108" s="12" t="s">
        <v>97</v>
      </c>
      <c r="B108" s="12" t="s">
        <v>104</v>
      </c>
      <c r="C108" s="98">
        <f>IF(Tableau1[[#This Row],[Catégories]]=A107,(C107+1),1)</f>
        <v>9</v>
      </c>
      <c r="E108" s="11"/>
      <c r="G108" s="12"/>
      <c r="H108" s="12" t="s">
        <v>490</v>
      </c>
      <c r="I108" s="12"/>
      <c r="J108" s="12"/>
      <c r="K108" s="90" t="s">
        <v>9</v>
      </c>
      <c r="L108" s="12"/>
    </row>
    <row r="109" spans="1:12">
      <c r="A109" s="12" t="s">
        <v>97</v>
      </c>
      <c r="B109" s="12" t="s">
        <v>105</v>
      </c>
      <c r="C109" s="98">
        <f>IF(Tableau1[[#This Row],[Catégories]]=A108,(C108+1),1)</f>
        <v>10</v>
      </c>
      <c r="E109" s="11"/>
      <c r="G109" s="12"/>
      <c r="H109" s="12" t="s">
        <v>491</v>
      </c>
      <c r="I109" s="12"/>
      <c r="J109" s="12"/>
      <c r="K109" s="88" t="s">
        <v>44</v>
      </c>
      <c r="L109" s="12"/>
    </row>
    <row r="110" spans="1:12">
      <c r="A110" s="12" t="s">
        <v>97</v>
      </c>
      <c r="B110" s="12" t="s">
        <v>106</v>
      </c>
      <c r="C110" s="98">
        <f>IF(Tableau1[[#This Row],[Catégories]]=A109,(C109+1),1)</f>
        <v>11</v>
      </c>
      <c r="E110" s="11"/>
      <c r="G110" s="12"/>
      <c r="H110" s="12" t="s">
        <v>492</v>
      </c>
      <c r="I110" s="12"/>
      <c r="J110" s="12"/>
      <c r="K110" s="88" t="s">
        <v>45</v>
      </c>
      <c r="L110" s="12"/>
    </row>
    <row r="111" spans="1:12">
      <c r="A111" s="12" t="s">
        <v>97</v>
      </c>
      <c r="B111" s="12" t="s">
        <v>107</v>
      </c>
      <c r="C111" s="98">
        <f>IF(Tableau1[[#This Row],[Catégories]]=A110,(C110+1),1)</f>
        <v>12</v>
      </c>
      <c r="E111" s="11"/>
      <c r="G111" s="12"/>
      <c r="H111" s="12" t="s">
        <v>356</v>
      </c>
      <c r="I111" s="12"/>
      <c r="J111" s="12"/>
      <c r="K111" s="88" t="s">
        <v>108</v>
      </c>
      <c r="L111" s="12"/>
    </row>
    <row r="112" spans="1:12">
      <c r="A112" s="12" t="s">
        <v>97</v>
      </c>
      <c r="B112" s="12" t="s">
        <v>108</v>
      </c>
      <c r="C112" s="98">
        <f>IF(Tableau1[[#This Row],[Catégories]]=A111,(C111+1),1)</f>
        <v>13</v>
      </c>
      <c r="E112" s="11"/>
      <c r="G112" s="12"/>
      <c r="H112" s="12" t="s">
        <v>318</v>
      </c>
      <c r="I112" s="12"/>
      <c r="J112" s="12"/>
      <c r="K112" s="88" t="s">
        <v>209</v>
      </c>
      <c r="L112" s="12"/>
    </row>
    <row r="113" spans="1:12">
      <c r="A113" s="12" t="s">
        <v>97</v>
      </c>
      <c r="B113" s="12" t="s">
        <v>109</v>
      </c>
      <c r="C113" s="98">
        <f>IF(Tableau1[[#This Row],[Catégories]]=A112,(C112+1),1)</f>
        <v>14</v>
      </c>
      <c r="E113" s="11"/>
      <c r="G113" s="12"/>
      <c r="H113" s="12" t="s">
        <v>320</v>
      </c>
      <c r="I113" s="12"/>
      <c r="J113" s="12"/>
      <c r="K113" s="88" t="s">
        <v>29</v>
      </c>
      <c r="L113" s="12"/>
    </row>
    <row r="114" spans="1:12">
      <c r="A114" s="12" t="s">
        <v>97</v>
      </c>
      <c r="B114" s="12" t="s">
        <v>110</v>
      </c>
      <c r="C114" s="98">
        <f>IF(Tableau1[[#This Row],[Catégories]]=A113,(C113+1),1)</f>
        <v>15</v>
      </c>
      <c r="E114" s="11"/>
      <c r="G114" s="12"/>
      <c r="H114" s="12" t="s">
        <v>493</v>
      </c>
      <c r="I114" s="12"/>
      <c r="J114" s="12"/>
      <c r="K114" s="88" t="s">
        <v>109</v>
      </c>
      <c r="L114" s="12"/>
    </row>
    <row r="115" spans="1:12">
      <c r="A115" s="12" t="s">
        <v>97</v>
      </c>
      <c r="B115" s="12" t="s">
        <v>111</v>
      </c>
      <c r="C115" s="98">
        <f>IF(Tableau1[[#This Row],[Catégories]]=A114,(C114+1),1)</f>
        <v>16</v>
      </c>
      <c r="E115" s="11"/>
      <c r="G115" s="12"/>
      <c r="H115" s="12" t="s">
        <v>494</v>
      </c>
      <c r="I115" s="12"/>
      <c r="J115" s="12"/>
      <c r="K115" s="88" t="s">
        <v>559</v>
      </c>
      <c r="L115" s="12"/>
    </row>
    <row r="116" spans="1:12">
      <c r="A116" s="12" t="s">
        <v>97</v>
      </c>
      <c r="B116" s="12" t="s">
        <v>112</v>
      </c>
      <c r="C116" s="98">
        <f>IF(Tableau1[[#This Row],[Catégories]]=A115,(C115+1),1)</f>
        <v>17</v>
      </c>
      <c r="E116" s="11"/>
      <c r="G116" s="12"/>
      <c r="H116" s="12" t="s">
        <v>495</v>
      </c>
      <c r="I116" s="12"/>
      <c r="J116" s="12"/>
      <c r="K116" s="88" t="s">
        <v>78</v>
      </c>
      <c r="L116" s="12"/>
    </row>
    <row r="117" spans="1:12">
      <c r="A117" s="12" t="s">
        <v>97</v>
      </c>
      <c r="B117" s="12" t="s">
        <v>113</v>
      </c>
      <c r="C117" s="98">
        <f>IF(Tableau1[[#This Row],[Catégories]]=A116,(C116+1),1)</f>
        <v>18</v>
      </c>
      <c r="E117" s="11"/>
      <c r="G117" s="12"/>
      <c r="H117" s="12" t="s">
        <v>309</v>
      </c>
      <c r="I117" s="12"/>
      <c r="J117" s="12"/>
      <c r="K117" s="88" t="s">
        <v>79</v>
      </c>
      <c r="L117" s="12"/>
    </row>
    <row r="118" spans="1:12">
      <c r="A118" s="12" t="s">
        <v>97</v>
      </c>
      <c r="B118" s="12" t="s">
        <v>114</v>
      </c>
      <c r="C118" s="98">
        <f>IF(Tableau1[[#This Row],[Catégories]]=A117,(C117+1),1)</f>
        <v>19</v>
      </c>
      <c r="E118" s="11"/>
      <c r="G118" s="12"/>
      <c r="H118" s="12" t="s">
        <v>309</v>
      </c>
      <c r="I118" s="12"/>
      <c r="J118" s="12"/>
      <c r="K118" s="88" t="s">
        <v>80</v>
      </c>
      <c r="L118" s="12"/>
    </row>
    <row r="119" spans="1:12">
      <c r="A119" s="12" t="s">
        <v>97</v>
      </c>
      <c r="B119" s="12" t="s">
        <v>115</v>
      </c>
      <c r="C119" s="98">
        <f>IF(Tableau1[[#This Row],[Catégories]]=A118,(C118+1),1)</f>
        <v>20</v>
      </c>
      <c r="E119" s="11"/>
      <c r="G119" s="12"/>
      <c r="H119" s="12" t="s">
        <v>319</v>
      </c>
      <c r="I119" s="12"/>
      <c r="J119" s="12"/>
      <c r="K119" s="93" t="s">
        <v>580</v>
      </c>
      <c r="L119" s="12"/>
    </row>
    <row r="120" spans="1:12">
      <c r="A120" s="12" t="s">
        <v>97</v>
      </c>
      <c r="B120" s="12" t="s">
        <v>116</v>
      </c>
      <c r="C120" s="98">
        <f>IF(Tableau1[[#This Row],[Catégories]]=A119,(C119+1),1)</f>
        <v>21</v>
      </c>
      <c r="E120" s="11"/>
      <c r="G120" s="12"/>
      <c r="H120" s="12" t="s">
        <v>397</v>
      </c>
      <c r="I120" s="12"/>
      <c r="J120" s="12"/>
      <c r="K120" s="89" t="s">
        <v>110</v>
      </c>
      <c r="L120" s="12"/>
    </row>
    <row r="121" spans="1:12">
      <c r="A121" s="12" t="s">
        <v>97</v>
      </c>
      <c r="B121" s="12" t="s">
        <v>117</v>
      </c>
      <c r="C121" s="98">
        <f>IF(Tableau1[[#This Row],[Catégories]]=A120,(C120+1),1)</f>
        <v>22</v>
      </c>
      <c r="E121" s="11"/>
      <c r="G121" s="12"/>
      <c r="H121" s="12" t="s">
        <v>374</v>
      </c>
      <c r="I121" s="12"/>
      <c r="J121" s="12"/>
      <c r="K121" s="88" t="s">
        <v>152</v>
      </c>
      <c r="L121" s="12"/>
    </row>
    <row r="122" spans="1:12">
      <c r="A122" s="12" t="s">
        <v>97</v>
      </c>
      <c r="B122" s="12" t="s">
        <v>118</v>
      </c>
      <c r="C122" s="98">
        <f>IF(Tableau1[[#This Row],[Catégories]]=A121,(C121+1),1)</f>
        <v>23</v>
      </c>
      <c r="E122" s="11"/>
      <c r="G122" s="12"/>
      <c r="H122" s="12" t="s">
        <v>496</v>
      </c>
      <c r="I122" s="12"/>
      <c r="J122" s="12"/>
      <c r="K122" s="89" t="s">
        <v>144</v>
      </c>
      <c r="L122" s="12"/>
    </row>
    <row r="123" spans="1:12">
      <c r="A123" s="12" t="s">
        <v>97</v>
      </c>
      <c r="B123" s="12" t="s">
        <v>119</v>
      </c>
      <c r="C123" s="98">
        <f>IF(Tableau1[[#This Row],[Catégories]]=A122,(C122+1),1)</f>
        <v>24</v>
      </c>
      <c r="E123" s="11"/>
      <c r="G123" s="12"/>
      <c r="H123" s="12" t="s">
        <v>371</v>
      </c>
      <c r="I123" s="12"/>
      <c r="J123" s="12"/>
      <c r="K123" s="89" t="s">
        <v>146</v>
      </c>
      <c r="L123" s="12"/>
    </row>
    <row r="124" spans="1:12">
      <c r="A124" s="12" t="s">
        <v>97</v>
      </c>
      <c r="B124" s="12" t="s">
        <v>120</v>
      </c>
      <c r="C124" s="98">
        <f>IF(Tableau1[[#This Row],[Catégories]]=A123,(C123+1),1)</f>
        <v>25</v>
      </c>
      <c r="E124" s="11"/>
      <c r="G124" s="12"/>
      <c r="H124" s="12" t="s">
        <v>272</v>
      </c>
      <c r="I124" s="12"/>
      <c r="J124" s="12"/>
      <c r="K124" s="88" t="s">
        <v>111</v>
      </c>
      <c r="L124" s="12"/>
    </row>
    <row r="125" spans="1:12">
      <c r="A125" s="12" t="s">
        <v>97</v>
      </c>
      <c r="B125" s="12" t="s">
        <v>121</v>
      </c>
      <c r="C125" s="98">
        <f>IF(Tableau1[[#This Row],[Catégories]]=A124,(C124+1),1)</f>
        <v>26</v>
      </c>
      <c r="E125" s="11"/>
      <c r="G125" s="12"/>
      <c r="H125" s="12" t="s">
        <v>271</v>
      </c>
      <c r="I125" s="12"/>
      <c r="J125" s="12"/>
      <c r="K125" s="89" t="s">
        <v>112</v>
      </c>
      <c r="L125" s="12"/>
    </row>
    <row r="126" spans="1:12">
      <c r="A126" s="12" t="s">
        <v>97</v>
      </c>
      <c r="B126" s="12" t="s">
        <v>122</v>
      </c>
      <c r="C126" s="98">
        <f>IF(Tableau1[[#This Row],[Catégories]]=A125,(C125+1),1)</f>
        <v>27</v>
      </c>
      <c r="E126" s="11"/>
      <c r="G126" s="12"/>
      <c r="H126" s="12" t="s">
        <v>317</v>
      </c>
      <c r="I126" s="12"/>
      <c r="J126" s="12"/>
      <c r="K126" s="88" t="s">
        <v>113</v>
      </c>
      <c r="L126" s="12"/>
    </row>
    <row r="127" spans="1:12">
      <c r="A127" s="12" t="s">
        <v>97</v>
      </c>
      <c r="B127" s="12" t="s">
        <v>123</v>
      </c>
      <c r="C127" s="98">
        <f>IF(Tableau1[[#This Row],[Catégories]]=A126,(C126+1),1)</f>
        <v>28</v>
      </c>
      <c r="E127" s="11"/>
      <c r="G127" s="12"/>
      <c r="H127" s="12" t="s">
        <v>398</v>
      </c>
      <c r="I127" s="12"/>
      <c r="J127" s="12"/>
      <c r="K127" s="88" t="s">
        <v>128</v>
      </c>
      <c r="L127" s="12"/>
    </row>
    <row r="128" spans="1:12">
      <c r="A128" s="12" t="s">
        <v>97</v>
      </c>
      <c r="B128" s="12" t="s">
        <v>124</v>
      </c>
      <c r="C128" s="98">
        <f>IF(Tableau1[[#This Row],[Catégories]]=A127,(C127+1),1)</f>
        <v>29</v>
      </c>
      <c r="E128" s="11"/>
      <c r="G128" s="12"/>
      <c r="H128" s="12" t="s">
        <v>378</v>
      </c>
      <c r="I128" s="12"/>
      <c r="J128" s="12"/>
      <c r="K128" s="88" t="s">
        <v>129</v>
      </c>
      <c r="L128" s="12"/>
    </row>
    <row r="129" spans="1:12">
      <c r="A129" s="12" t="s">
        <v>125</v>
      </c>
      <c r="B129" s="12" t="s">
        <v>132</v>
      </c>
      <c r="C129" s="98">
        <f>IF(Tableau1[[#This Row],[Catégories]]=A128,(C128+1),1)</f>
        <v>1</v>
      </c>
      <c r="E129" s="11"/>
      <c r="G129" s="12"/>
      <c r="H129" s="12" t="s">
        <v>402</v>
      </c>
      <c r="I129" s="12"/>
      <c r="J129" s="12"/>
      <c r="K129" s="89" t="s">
        <v>147</v>
      </c>
      <c r="L129" s="12"/>
    </row>
    <row r="130" spans="1:12">
      <c r="A130" s="12" t="s">
        <v>125</v>
      </c>
      <c r="B130" s="12" t="s">
        <v>553</v>
      </c>
      <c r="C130" s="98">
        <f>IF(Tableau1[[#This Row],[Catégories]]=A129,(C129+1),1)</f>
        <v>2</v>
      </c>
      <c r="E130" s="12"/>
      <c r="G130" s="12"/>
      <c r="H130" s="12" t="s">
        <v>396</v>
      </c>
      <c r="I130" s="12"/>
      <c r="J130" s="12"/>
      <c r="K130" s="88" t="s">
        <v>189</v>
      </c>
      <c r="L130" s="12"/>
    </row>
    <row r="131" spans="1:12">
      <c r="A131" s="12" t="s">
        <v>125</v>
      </c>
      <c r="B131" s="12" t="s">
        <v>126</v>
      </c>
      <c r="C131" s="98">
        <f>IF(Tableau1[[#This Row],[Catégories]]=A130,(C130+1),1)</f>
        <v>3</v>
      </c>
      <c r="E131" s="11"/>
      <c r="G131" s="12"/>
      <c r="H131" s="12" t="s">
        <v>401</v>
      </c>
      <c r="I131" s="12"/>
      <c r="J131" s="12"/>
      <c r="K131" s="89" t="s">
        <v>216</v>
      </c>
      <c r="L131" s="12"/>
    </row>
    <row r="132" spans="1:12">
      <c r="A132" s="12" t="s">
        <v>125</v>
      </c>
      <c r="B132" s="12" t="s">
        <v>127</v>
      </c>
      <c r="C132" s="98">
        <f>IF(Tableau1[[#This Row],[Catégories]]=A131,(C131+1),1)</f>
        <v>4</v>
      </c>
      <c r="E132" s="11"/>
      <c r="G132" s="12"/>
      <c r="H132" s="12" t="s">
        <v>403</v>
      </c>
      <c r="I132" s="12"/>
      <c r="J132" s="12"/>
      <c r="K132" s="89" t="s">
        <v>210</v>
      </c>
      <c r="L132" s="12"/>
    </row>
    <row r="133" spans="1:12">
      <c r="A133" s="12" t="s">
        <v>125</v>
      </c>
      <c r="B133" s="12" t="s">
        <v>107</v>
      </c>
      <c r="C133" s="98">
        <f>IF(Tableau1[[#This Row],[Catégories]]=A132,(C132+1),1)</f>
        <v>5</v>
      </c>
      <c r="E133" s="11"/>
      <c r="G133" s="12"/>
      <c r="H133" s="12" t="s">
        <v>404</v>
      </c>
      <c r="I133" s="12"/>
      <c r="J133" s="12"/>
      <c r="K133" s="88" t="s">
        <v>114</v>
      </c>
      <c r="L133" s="12"/>
    </row>
    <row r="134" spans="1:12">
      <c r="A134" s="12" t="s">
        <v>125</v>
      </c>
      <c r="B134" s="12" t="s">
        <v>128</v>
      </c>
      <c r="C134" s="98">
        <f>IF(Tableau1[[#This Row],[Catégories]]=A133,(C133+1),1)</f>
        <v>6</v>
      </c>
      <c r="E134" s="11"/>
      <c r="G134" s="12"/>
      <c r="H134" s="12" t="s">
        <v>405</v>
      </c>
      <c r="I134" s="12"/>
      <c r="J134" s="12"/>
      <c r="K134" s="88" t="s">
        <v>115</v>
      </c>
      <c r="L134" s="12"/>
    </row>
    <row r="135" spans="1:12">
      <c r="A135" s="12" t="s">
        <v>125</v>
      </c>
      <c r="B135" s="12" t="s">
        <v>129</v>
      </c>
      <c r="C135" s="98">
        <f>IF(Tableau1[[#This Row],[Catégories]]=A134,(C134+1),1)</f>
        <v>7</v>
      </c>
      <c r="E135" s="11"/>
      <c r="G135" s="12"/>
      <c r="H135" s="12" t="s">
        <v>400</v>
      </c>
      <c r="I135" s="12"/>
      <c r="J135" s="12"/>
      <c r="K135" s="88" t="s">
        <v>221</v>
      </c>
      <c r="L135" s="12"/>
    </row>
    <row r="136" spans="1:12">
      <c r="A136" s="12" t="s">
        <v>125</v>
      </c>
      <c r="B136" s="12" t="s">
        <v>18</v>
      </c>
      <c r="C136" s="98">
        <f>IF(Tableau1[[#This Row],[Catégories]]=A135,(C135+1),1)</f>
        <v>8</v>
      </c>
      <c r="E136" s="11"/>
      <c r="G136" s="12"/>
      <c r="H136" s="12" t="s">
        <v>399</v>
      </c>
      <c r="I136" s="12"/>
      <c r="J136" s="12"/>
      <c r="K136" s="88" t="s">
        <v>167</v>
      </c>
      <c r="L136" s="12"/>
    </row>
    <row r="137" spans="1:12">
      <c r="A137" s="12" t="s">
        <v>125</v>
      </c>
      <c r="B137" s="12" t="s">
        <v>131</v>
      </c>
      <c r="C137" s="98">
        <f>IF(Tableau1[[#This Row],[Catégories]]=A136,(C136+1),1)</f>
        <v>9</v>
      </c>
      <c r="E137" s="11"/>
      <c r="G137" s="12"/>
      <c r="H137" s="12" t="s">
        <v>349</v>
      </c>
      <c r="I137" s="12"/>
      <c r="J137" s="12"/>
      <c r="K137" s="88" t="s">
        <v>168</v>
      </c>
      <c r="L137" s="12"/>
    </row>
    <row r="138" spans="1:12">
      <c r="A138" s="12" t="s">
        <v>125</v>
      </c>
      <c r="B138" s="12" t="s">
        <v>130</v>
      </c>
      <c r="C138" s="98">
        <f>IF(Tableau1[[#This Row],[Catégories]]=A137,(C137+1),1)</f>
        <v>10</v>
      </c>
      <c r="E138" s="11"/>
      <c r="G138" s="12"/>
      <c r="H138" s="12" t="s">
        <v>348</v>
      </c>
      <c r="I138" s="12"/>
      <c r="J138" s="12"/>
      <c r="K138" s="88" t="s">
        <v>169</v>
      </c>
      <c r="L138" s="12"/>
    </row>
    <row r="139" spans="1:12">
      <c r="A139" s="12" t="s">
        <v>134</v>
      </c>
      <c r="B139" s="12" t="s">
        <v>133</v>
      </c>
      <c r="C139" s="98">
        <f>IF(Tableau1[[#This Row],[Catégories]]=A138,(C138+1),1)</f>
        <v>1</v>
      </c>
      <c r="E139" s="11"/>
      <c r="G139" s="12"/>
      <c r="H139" s="12" t="s">
        <v>351</v>
      </c>
      <c r="I139" s="12"/>
      <c r="J139" s="12"/>
      <c r="K139" s="88" t="s">
        <v>170</v>
      </c>
      <c r="L139" s="12"/>
    </row>
    <row r="140" spans="1:12">
      <c r="A140" s="12" t="s">
        <v>134</v>
      </c>
      <c r="B140" s="12" t="s">
        <v>135</v>
      </c>
      <c r="C140" s="98">
        <f>IF(Tableau1[[#This Row],[Catégories]]=A139,(C139+1),1)</f>
        <v>2</v>
      </c>
      <c r="E140" s="11"/>
      <c r="G140" s="12"/>
      <c r="H140" s="12" t="s">
        <v>276</v>
      </c>
      <c r="I140" s="12"/>
      <c r="J140" s="12"/>
      <c r="K140" s="88" t="s">
        <v>171</v>
      </c>
      <c r="L140" s="12"/>
    </row>
    <row r="141" spans="1:12">
      <c r="A141" s="12" t="s">
        <v>134</v>
      </c>
      <c r="B141" s="12" t="s">
        <v>136</v>
      </c>
      <c r="C141" s="98">
        <f>IF(Tableau1[[#This Row],[Catégories]]=A140,(C140+1),1)</f>
        <v>3</v>
      </c>
      <c r="E141" s="11"/>
      <c r="G141" s="12"/>
      <c r="H141" s="12" t="s">
        <v>281</v>
      </c>
      <c r="I141" s="12"/>
      <c r="J141" s="12"/>
      <c r="K141" s="88" t="s">
        <v>172</v>
      </c>
      <c r="L141" s="12"/>
    </row>
    <row r="142" spans="1:12">
      <c r="A142" s="12" t="s">
        <v>134</v>
      </c>
      <c r="B142" s="12" t="s">
        <v>137</v>
      </c>
      <c r="C142" s="98">
        <f>IF(Tableau1[[#This Row],[Catégories]]=A141,(C141+1),1)</f>
        <v>4</v>
      </c>
      <c r="E142" s="11"/>
      <c r="G142" s="12"/>
      <c r="H142" s="12" t="s">
        <v>353</v>
      </c>
      <c r="I142" s="12"/>
      <c r="J142" s="12"/>
      <c r="K142" s="88" t="s">
        <v>173</v>
      </c>
      <c r="L142" s="12"/>
    </row>
    <row r="143" spans="1:12">
      <c r="A143" s="12" t="s">
        <v>134</v>
      </c>
      <c r="B143" s="12" t="s">
        <v>138</v>
      </c>
      <c r="C143" s="98">
        <f>IF(Tableau1[[#This Row],[Catégories]]=A142,(C142+1),1)</f>
        <v>5</v>
      </c>
      <c r="E143" s="11"/>
      <c r="G143" s="12"/>
      <c r="H143" s="12" t="s">
        <v>354</v>
      </c>
      <c r="I143" s="12"/>
      <c r="J143" s="12"/>
      <c r="K143" s="88" t="s">
        <v>174</v>
      </c>
      <c r="L143" s="12"/>
    </row>
    <row r="144" spans="1:12">
      <c r="A144" s="12" t="s">
        <v>140</v>
      </c>
      <c r="B144" s="12" t="s">
        <v>139</v>
      </c>
      <c r="C144" s="98">
        <f>IF(Tableau1[[#This Row],[Catégories]]=A143,(C143+1),1)</f>
        <v>1</v>
      </c>
      <c r="E144" s="11"/>
      <c r="G144" s="12"/>
      <c r="H144" s="12" t="s">
        <v>355</v>
      </c>
      <c r="I144" s="12"/>
      <c r="J144" s="12"/>
      <c r="K144" s="88" t="s">
        <v>175</v>
      </c>
      <c r="L144" s="12"/>
    </row>
    <row r="145" spans="1:12">
      <c r="A145" s="12" t="s">
        <v>140</v>
      </c>
      <c r="B145" s="12" t="s">
        <v>141</v>
      </c>
      <c r="C145" s="98">
        <f>IF(Tableau1[[#This Row],[Catégories]]=A144,(C144+1),1)</f>
        <v>2</v>
      </c>
      <c r="E145" s="11"/>
      <c r="G145" s="12"/>
      <c r="H145" s="12" t="s">
        <v>336</v>
      </c>
      <c r="I145" s="12"/>
      <c r="J145" s="12"/>
      <c r="K145" s="93" t="s">
        <v>176</v>
      </c>
      <c r="L145" s="12"/>
    </row>
    <row r="146" spans="1:12">
      <c r="A146" s="12" t="s">
        <v>140</v>
      </c>
      <c r="B146" s="12" t="s">
        <v>142</v>
      </c>
      <c r="C146" s="98">
        <f>IF(Tableau1[[#This Row],[Catégories]]=A145,(C145+1),1)</f>
        <v>3</v>
      </c>
      <c r="E146" s="11"/>
      <c r="G146" s="12"/>
      <c r="H146" s="12" t="s">
        <v>337</v>
      </c>
      <c r="I146" s="12"/>
      <c r="J146" s="12"/>
      <c r="K146" s="88" t="s">
        <v>177</v>
      </c>
      <c r="L146" s="12"/>
    </row>
    <row r="147" spans="1:12">
      <c r="A147" s="12" t="s">
        <v>140</v>
      </c>
      <c r="B147" s="12" t="s">
        <v>143</v>
      </c>
      <c r="C147" s="98">
        <f>IF(Tableau1[[#This Row],[Catégories]]=A146,(C146+1),1)</f>
        <v>4</v>
      </c>
      <c r="E147" s="11"/>
      <c r="G147" s="12"/>
      <c r="H147" s="12" t="s">
        <v>290</v>
      </c>
      <c r="I147" s="12"/>
      <c r="J147" s="12"/>
      <c r="K147" s="88" t="s">
        <v>178</v>
      </c>
      <c r="L147" s="12"/>
    </row>
    <row r="148" spans="1:12">
      <c r="A148" s="12" t="s">
        <v>140</v>
      </c>
      <c r="B148" s="12" t="s">
        <v>565</v>
      </c>
      <c r="C148" s="98">
        <f>IF(Tableau1[[#This Row],[Catégories]]=A147,(C147+1),1)</f>
        <v>5</v>
      </c>
      <c r="E148" s="11"/>
      <c r="G148" s="12"/>
      <c r="H148" s="12" t="s">
        <v>395</v>
      </c>
      <c r="I148" s="12"/>
      <c r="J148" s="12"/>
      <c r="K148" s="88" t="s">
        <v>555</v>
      </c>
      <c r="L148" s="12"/>
    </row>
    <row r="149" spans="1:12">
      <c r="A149" s="12" t="s">
        <v>145</v>
      </c>
      <c r="B149" s="12" t="s">
        <v>144</v>
      </c>
      <c r="C149" s="98">
        <f>IF(Tableau1[[#This Row],[Catégories]]=A148,(C148+1),1)</f>
        <v>1</v>
      </c>
      <c r="E149" s="11"/>
      <c r="G149" s="12"/>
      <c r="H149" s="12" t="s">
        <v>497</v>
      </c>
      <c r="I149" s="12"/>
      <c r="J149" s="12"/>
      <c r="K149" s="88" t="s">
        <v>31</v>
      </c>
      <c r="L149" s="12"/>
    </row>
    <row r="150" spans="1:12">
      <c r="A150" s="12" t="s">
        <v>145</v>
      </c>
      <c r="B150" s="12" t="s">
        <v>146</v>
      </c>
      <c r="C150" s="98">
        <f>IF(Tableau1[[#This Row],[Catégories]]=A149,(C149+1),1)</f>
        <v>2</v>
      </c>
      <c r="E150" s="11"/>
      <c r="G150" s="12"/>
      <c r="H150" s="12" t="s">
        <v>498</v>
      </c>
      <c r="I150" s="12"/>
      <c r="J150" s="12"/>
      <c r="K150" s="90" t="s">
        <v>12</v>
      </c>
      <c r="L150" s="12"/>
    </row>
    <row r="151" spans="1:12">
      <c r="A151" s="12" t="s">
        <v>145</v>
      </c>
      <c r="B151" s="12" t="s">
        <v>147</v>
      </c>
      <c r="C151" s="98">
        <f>IF(Tableau1[[#This Row],[Catégories]]=A150,(C150+1),1)</f>
        <v>3</v>
      </c>
      <c r="E151" s="11"/>
      <c r="G151" s="12"/>
      <c r="H151" s="12" t="s">
        <v>499</v>
      </c>
      <c r="I151" s="12"/>
      <c r="J151" s="12"/>
      <c r="K151" s="90" t="s">
        <v>10</v>
      </c>
      <c r="L151" s="12"/>
    </row>
    <row r="152" spans="1:12">
      <c r="A152" s="12" t="s">
        <v>145</v>
      </c>
      <c r="B152" s="12" t="s">
        <v>148</v>
      </c>
      <c r="C152" s="98">
        <f>IF(Tableau1[[#This Row],[Catégories]]=A151,(C151+1),1)</f>
        <v>4</v>
      </c>
      <c r="E152" s="11"/>
      <c r="G152" s="12"/>
      <c r="H152" s="12" t="s">
        <v>500</v>
      </c>
      <c r="I152" s="12"/>
      <c r="J152" s="12"/>
      <c r="K152" s="88" t="s">
        <v>116</v>
      </c>
      <c r="L152" s="12"/>
    </row>
    <row r="153" spans="1:12">
      <c r="A153" s="12" t="s">
        <v>145</v>
      </c>
      <c r="B153" s="12" t="s">
        <v>149</v>
      </c>
      <c r="C153" s="98">
        <f>IF(Tableau1[[#This Row],[Catégories]]=A152,(C152+1),1)</f>
        <v>5</v>
      </c>
      <c r="E153" s="11"/>
      <c r="G153" s="12"/>
      <c r="H153" s="12" t="s">
        <v>315</v>
      </c>
      <c r="I153" s="12"/>
      <c r="J153" s="12"/>
      <c r="K153" s="89" t="s">
        <v>142</v>
      </c>
      <c r="L153" s="12"/>
    </row>
    <row r="154" spans="1:12">
      <c r="A154" s="12" t="s">
        <v>151</v>
      </c>
      <c r="B154" s="12" t="s">
        <v>150</v>
      </c>
      <c r="C154" s="98">
        <f>IF(Tableau1[[#This Row],[Catégories]]=A153,(C153+1),1)</f>
        <v>1</v>
      </c>
      <c r="E154" s="11"/>
      <c r="G154" s="12"/>
      <c r="H154" s="12" t="s">
        <v>501</v>
      </c>
      <c r="I154" s="12"/>
      <c r="J154" s="12"/>
      <c r="K154" s="89" t="s">
        <v>87</v>
      </c>
      <c r="L154" s="12"/>
    </row>
    <row r="155" spans="1:12">
      <c r="A155" s="12" t="s">
        <v>151</v>
      </c>
      <c r="B155" s="12" t="s">
        <v>152</v>
      </c>
      <c r="C155" s="98">
        <f>IF(Tableau1[[#This Row],[Catégories]]=A154,(C154+1),1)</f>
        <v>2</v>
      </c>
      <c r="E155" s="11"/>
      <c r="G155" s="12"/>
      <c r="H155" s="12" t="s">
        <v>502</v>
      </c>
      <c r="I155" s="12"/>
      <c r="J155" s="12"/>
      <c r="K155" s="89" t="s">
        <v>183</v>
      </c>
      <c r="L155" s="12"/>
    </row>
    <row r="156" spans="1:12">
      <c r="A156" s="12" t="s">
        <v>151</v>
      </c>
      <c r="B156" s="12" t="s">
        <v>153</v>
      </c>
      <c r="C156" s="98">
        <f>IF(Tableau1[[#This Row],[Catégories]]=A155,(C155+1),1)</f>
        <v>3</v>
      </c>
      <c r="E156" s="11"/>
      <c r="G156" s="12"/>
      <c r="H156" s="12" t="s">
        <v>291</v>
      </c>
      <c r="I156" s="12"/>
      <c r="J156" s="12"/>
      <c r="K156" s="89" t="s">
        <v>185</v>
      </c>
      <c r="L156" s="12"/>
    </row>
    <row r="157" spans="1:12">
      <c r="A157" s="12" t="s">
        <v>151</v>
      </c>
      <c r="B157" s="12" t="s">
        <v>154</v>
      </c>
      <c r="C157" s="98">
        <f>IF(Tableau1[[#This Row],[Catégories]]=A156,(C156+1),1)</f>
        <v>4</v>
      </c>
      <c r="E157" s="11"/>
      <c r="G157" s="12"/>
      <c r="H157" s="12" t="s">
        <v>503</v>
      </c>
      <c r="I157" s="12"/>
      <c r="J157" s="12"/>
      <c r="K157" s="89" t="s">
        <v>184</v>
      </c>
      <c r="L157" s="12"/>
    </row>
    <row r="158" spans="1:12">
      <c r="A158" s="12" t="s">
        <v>151</v>
      </c>
      <c r="B158" s="12" t="s">
        <v>155</v>
      </c>
      <c r="C158" s="98">
        <f>IF(Tableau1[[#This Row],[Catégories]]=A157,(C157+1),1)</f>
        <v>5</v>
      </c>
      <c r="E158" s="11"/>
      <c r="G158" s="12"/>
      <c r="H158" s="12" t="s">
        <v>352</v>
      </c>
      <c r="I158" s="12"/>
      <c r="J158" s="12"/>
      <c r="K158" s="88" t="s">
        <v>193</v>
      </c>
      <c r="L158" s="12"/>
    </row>
    <row r="159" spans="1:12">
      <c r="A159" s="12" t="s">
        <v>157</v>
      </c>
      <c r="B159" s="12" t="s">
        <v>156</v>
      </c>
      <c r="C159" s="98">
        <f>IF(Tableau1[[#This Row],[Catégories]]=A158,(C158+1),1)</f>
        <v>1</v>
      </c>
      <c r="E159" s="11"/>
      <c r="G159" s="12"/>
      <c r="H159" s="12"/>
      <c r="I159" s="12"/>
      <c r="J159" s="12"/>
      <c r="K159" s="88" t="s">
        <v>192</v>
      </c>
      <c r="L159" s="12"/>
    </row>
    <row r="160" spans="1:12">
      <c r="A160" s="12" t="s">
        <v>157</v>
      </c>
      <c r="B160" s="12" t="s">
        <v>158</v>
      </c>
      <c r="C160" s="98">
        <f>IF(Tableau1[[#This Row],[Catégories]]=A159,(C159+1),1)</f>
        <v>2</v>
      </c>
      <c r="E160" s="11"/>
      <c r="G160" s="12"/>
      <c r="H160" s="12"/>
      <c r="I160" s="12"/>
      <c r="J160" s="12"/>
      <c r="K160" s="88" t="s">
        <v>190</v>
      </c>
      <c r="L160" s="12"/>
    </row>
    <row r="161" spans="1:12">
      <c r="A161" s="12" t="s">
        <v>157</v>
      </c>
      <c r="B161" s="12" t="s">
        <v>159</v>
      </c>
      <c r="C161" s="98">
        <f>IF(Tableau1[[#This Row],[Catégories]]=A160,(C160+1),1)</f>
        <v>3</v>
      </c>
      <c r="E161" s="11"/>
      <c r="G161" s="12"/>
      <c r="H161" s="12"/>
      <c r="I161" s="12"/>
      <c r="J161" s="12"/>
      <c r="K161" s="88" t="s">
        <v>191</v>
      </c>
      <c r="L161" s="12"/>
    </row>
    <row r="162" spans="1:12">
      <c r="A162" s="12" t="s">
        <v>157</v>
      </c>
      <c r="B162" s="12" t="s">
        <v>160</v>
      </c>
      <c r="C162" s="98">
        <f>IF(Tableau1[[#This Row],[Catégories]]=A161,(C161+1),1)</f>
        <v>4</v>
      </c>
      <c r="E162" s="11"/>
      <c r="G162" s="12"/>
      <c r="H162" s="12"/>
      <c r="I162" s="12"/>
      <c r="J162" s="12"/>
      <c r="K162" s="89" t="s">
        <v>117</v>
      </c>
      <c r="L162" s="12"/>
    </row>
    <row r="163" spans="1:12">
      <c r="A163" s="12" t="s">
        <v>157</v>
      </c>
      <c r="B163" s="12" t="s">
        <v>161</v>
      </c>
      <c r="C163" s="98">
        <f>IF(Tableau1[[#This Row],[Catégories]]=A162,(C162+1),1)</f>
        <v>5</v>
      </c>
      <c r="E163" s="11"/>
      <c r="G163" s="12"/>
      <c r="H163" s="12"/>
      <c r="I163" s="12"/>
      <c r="J163" s="12"/>
      <c r="K163" s="88" t="s">
        <v>538</v>
      </c>
      <c r="L163" s="12"/>
    </row>
    <row r="164" spans="1:12">
      <c r="A164" s="12" t="s">
        <v>157</v>
      </c>
      <c r="B164" s="12" t="s">
        <v>162</v>
      </c>
      <c r="C164" s="98">
        <f>IF(Tableau1[[#This Row],[Catégories]]=A163,(C163+1),1)</f>
        <v>6</v>
      </c>
      <c r="E164" s="11"/>
      <c r="G164" s="12"/>
      <c r="H164" s="12"/>
      <c r="I164" s="12"/>
      <c r="J164" s="12"/>
      <c r="K164" s="93" t="s">
        <v>566</v>
      </c>
      <c r="L164" s="12"/>
    </row>
    <row r="165" spans="1:12">
      <c r="A165" s="12" t="s">
        <v>157</v>
      </c>
      <c r="B165" s="12" t="s">
        <v>163</v>
      </c>
      <c r="C165" s="98">
        <f>IF(Tableau1[[#This Row],[Catégories]]=A164,(C164+1),1)</f>
        <v>7</v>
      </c>
      <c r="E165" s="11"/>
      <c r="G165" s="12"/>
      <c r="H165" s="12"/>
      <c r="I165" s="12"/>
      <c r="J165" s="12"/>
      <c r="K165" s="89" t="s">
        <v>141</v>
      </c>
      <c r="L165" s="12"/>
    </row>
    <row r="166" spans="1:12">
      <c r="A166" s="12" t="s">
        <v>157</v>
      </c>
      <c r="B166" s="12" t="s">
        <v>554</v>
      </c>
      <c r="C166" s="98">
        <f>IF(Tableau1[[#This Row],[Catégories]]=A165,(C165+1),1)</f>
        <v>8</v>
      </c>
      <c r="E166" s="11"/>
      <c r="G166" s="12"/>
      <c r="H166" s="12"/>
      <c r="I166" s="12"/>
      <c r="J166" s="12"/>
      <c r="K166" s="88" t="s">
        <v>245</v>
      </c>
      <c r="L166" s="12"/>
    </row>
    <row r="167" spans="1:12">
      <c r="A167" s="12" t="s">
        <v>157</v>
      </c>
      <c r="B167" s="12" t="s">
        <v>164</v>
      </c>
      <c r="C167" s="98">
        <f>IF(Tableau1[[#This Row],[Catégories]]=A166,(C166+1),1)</f>
        <v>9</v>
      </c>
      <c r="E167" s="11"/>
      <c r="G167" s="12"/>
      <c r="H167" s="12"/>
      <c r="I167" s="12"/>
      <c r="J167" s="12"/>
      <c r="K167" s="94" t="s">
        <v>194</v>
      </c>
      <c r="L167" s="12"/>
    </row>
    <row r="168" spans="1:12">
      <c r="A168" s="12" t="s">
        <v>157</v>
      </c>
      <c r="B168" s="12" t="s">
        <v>165</v>
      </c>
      <c r="C168" s="98">
        <f>IF(Tableau1[[#This Row],[Catégories]]=A167,(C167+1),1)</f>
        <v>10</v>
      </c>
      <c r="E168" s="11"/>
      <c r="G168" s="12"/>
      <c r="H168" s="12"/>
      <c r="I168" s="12"/>
      <c r="J168" s="12"/>
      <c r="K168" s="93" t="s">
        <v>248</v>
      </c>
      <c r="L168" s="12"/>
    </row>
    <row r="169" spans="1:12">
      <c r="A169" s="12" t="s">
        <v>157</v>
      </c>
      <c r="B169" s="12" t="s">
        <v>166</v>
      </c>
      <c r="C169" s="98">
        <f>IF(Tableau1[[#This Row],[Catégories]]=A168,(C168+1),1)</f>
        <v>11</v>
      </c>
      <c r="E169" s="11"/>
      <c r="G169" s="12"/>
      <c r="H169" s="12"/>
      <c r="I169" s="12"/>
      <c r="J169" s="12"/>
      <c r="K169" s="93" t="s">
        <v>179</v>
      </c>
      <c r="L169" s="12"/>
    </row>
    <row r="170" spans="1:12">
      <c r="A170" s="12" t="s">
        <v>157</v>
      </c>
      <c r="B170" s="12" t="s">
        <v>167</v>
      </c>
      <c r="C170" s="98">
        <f>IF(Tableau1[[#This Row],[Catégories]]=A169,(C169+1),1)</f>
        <v>12</v>
      </c>
      <c r="E170" s="11"/>
      <c r="G170" s="12"/>
      <c r="H170" s="12"/>
      <c r="I170" s="12"/>
      <c r="J170" s="12"/>
      <c r="K170" s="93" t="s">
        <v>240</v>
      </c>
      <c r="L170" s="12"/>
    </row>
    <row r="171" spans="1:12">
      <c r="A171" s="12" t="s">
        <v>157</v>
      </c>
      <c r="B171" s="12" t="s">
        <v>168</v>
      </c>
      <c r="C171" s="98">
        <f>IF(Tableau1[[#This Row],[Catégories]]=A170,(C170+1),1)</f>
        <v>13</v>
      </c>
      <c r="E171" s="11"/>
      <c r="G171" s="12"/>
      <c r="H171" s="12"/>
      <c r="I171" s="12"/>
      <c r="J171" s="12"/>
      <c r="K171" s="93" t="s">
        <v>234</v>
      </c>
      <c r="L171" s="12"/>
    </row>
    <row r="172" spans="1:12">
      <c r="A172" s="12" t="s">
        <v>157</v>
      </c>
      <c r="B172" s="12" t="s">
        <v>169</v>
      </c>
      <c r="C172" s="98">
        <f>IF(Tableau1[[#This Row],[Catégories]]=A171,(C171+1),1)</f>
        <v>14</v>
      </c>
      <c r="E172" s="11"/>
      <c r="G172" s="12"/>
      <c r="H172" s="12"/>
      <c r="I172" s="12"/>
      <c r="J172" s="12"/>
      <c r="K172" s="93" t="s">
        <v>233</v>
      </c>
      <c r="L172" s="12"/>
    </row>
    <row r="173" spans="1:12">
      <c r="A173" s="12" t="s">
        <v>157</v>
      </c>
      <c r="B173" s="12" t="s">
        <v>170</v>
      </c>
      <c r="C173" s="98">
        <f>IF(Tableau1[[#This Row],[Catégories]]=A172,(C172+1),1)</f>
        <v>15</v>
      </c>
      <c r="E173" s="11"/>
      <c r="G173" s="12"/>
      <c r="H173" s="12"/>
      <c r="I173" s="12"/>
      <c r="J173" s="12"/>
      <c r="K173" s="93" t="s">
        <v>236</v>
      </c>
      <c r="L173" s="12"/>
    </row>
    <row r="174" spans="1:12">
      <c r="A174" s="12" t="s">
        <v>157</v>
      </c>
      <c r="B174" s="12" t="s">
        <v>171</v>
      </c>
      <c r="C174" s="98">
        <f>IF(Tableau1[[#This Row],[Catégories]]=A173,(C173+1),1)</f>
        <v>16</v>
      </c>
      <c r="E174" s="11"/>
      <c r="G174" s="12"/>
      <c r="H174" s="12"/>
      <c r="I174" s="12"/>
      <c r="J174" s="12"/>
      <c r="K174" s="93" t="s">
        <v>235</v>
      </c>
      <c r="L174" s="12"/>
    </row>
    <row r="175" spans="1:12">
      <c r="A175" s="12" t="s">
        <v>157</v>
      </c>
      <c r="B175" s="12" t="s">
        <v>172</v>
      </c>
      <c r="C175" s="98">
        <f>IF(Tableau1[[#This Row],[Catégories]]=A174,(C174+1),1)</f>
        <v>17</v>
      </c>
      <c r="E175" s="11"/>
      <c r="G175" s="12"/>
      <c r="H175" s="12"/>
      <c r="I175" s="12"/>
      <c r="J175" s="12"/>
      <c r="K175" s="93" t="s">
        <v>238</v>
      </c>
      <c r="L175" s="12"/>
    </row>
    <row r="176" spans="1:12">
      <c r="A176" s="12" t="s">
        <v>157</v>
      </c>
      <c r="B176" s="12" t="s">
        <v>173</v>
      </c>
      <c r="C176" s="98">
        <f>IF(Tableau1[[#This Row],[Catégories]]=A175,(C175+1),1)</f>
        <v>18</v>
      </c>
      <c r="E176" s="11"/>
      <c r="G176" s="12"/>
      <c r="H176" s="12"/>
      <c r="I176" s="12"/>
      <c r="J176" s="12"/>
      <c r="K176" s="93" t="s">
        <v>237</v>
      </c>
      <c r="L176" s="12"/>
    </row>
    <row r="177" spans="1:12">
      <c r="A177" s="12" t="s">
        <v>157</v>
      </c>
      <c r="B177" s="12" t="s">
        <v>174</v>
      </c>
      <c r="C177" s="98">
        <f>IF(Tableau1[[#This Row],[Catégories]]=A176,(C176+1),1)</f>
        <v>19</v>
      </c>
      <c r="E177" s="11"/>
      <c r="G177" s="12"/>
      <c r="H177" s="12"/>
      <c r="I177" s="12"/>
      <c r="J177" s="12"/>
      <c r="K177" s="93" t="s">
        <v>239</v>
      </c>
      <c r="L177" s="12"/>
    </row>
    <row r="178" spans="1:12">
      <c r="A178" s="12" t="s">
        <v>157</v>
      </c>
      <c r="B178" s="12" t="s">
        <v>175</v>
      </c>
      <c r="C178" s="98">
        <f>IF(Tableau1[[#This Row],[Catégories]]=A177,(C177+1),1)</f>
        <v>20</v>
      </c>
      <c r="E178" s="11"/>
      <c r="G178" s="12"/>
      <c r="H178" s="12"/>
      <c r="I178" s="12"/>
      <c r="J178" s="12"/>
      <c r="K178" s="93" t="s">
        <v>36</v>
      </c>
      <c r="L178" s="12"/>
    </row>
    <row r="179" spans="1:12">
      <c r="A179" s="12" t="s">
        <v>157</v>
      </c>
      <c r="B179" s="12" t="s">
        <v>176</v>
      </c>
      <c r="C179" s="98">
        <f>IF(Tableau1[[#This Row],[Catégories]]=A178,(C178+1),1)</f>
        <v>21</v>
      </c>
      <c r="E179" s="11"/>
      <c r="G179" s="12"/>
      <c r="H179" s="12"/>
      <c r="I179" s="12"/>
      <c r="J179" s="12"/>
      <c r="K179" s="93" t="s">
        <v>180</v>
      </c>
      <c r="L179" s="12"/>
    </row>
    <row r="180" spans="1:12">
      <c r="A180" s="12" t="s">
        <v>157</v>
      </c>
      <c r="B180" s="12" t="s">
        <v>177</v>
      </c>
      <c r="C180" s="98">
        <f>IF(Tableau1[[#This Row],[Catégories]]=A179,(C179+1),1)</f>
        <v>22</v>
      </c>
      <c r="E180" s="11"/>
      <c r="G180" s="12"/>
      <c r="H180" s="12"/>
      <c r="I180" s="12"/>
      <c r="J180" s="12"/>
      <c r="K180" s="93" t="s">
        <v>565</v>
      </c>
      <c r="L180" s="12"/>
    </row>
    <row r="181" spans="1:12">
      <c r="A181" s="12" t="s">
        <v>157</v>
      </c>
      <c r="B181" s="12" t="s">
        <v>178</v>
      </c>
      <c r="C181" s="98">
        <f>IF(Tableau1[[#This Row],[Catégories]]=A180,(C180+1),1)</f>
        <v>23</v>
      </c>
      <c r="E181" s="11"/>
      <c r="G181" s="12"/>
      <c r="H181" s="12"/>
      <c r="I181" s="12"/>
      <c r="J181" s="12"/>
      <c r="K181" s="93" t="s">
        <v>573</v>
      </c>
      <c r="L181" s="12"/>
    </row>
    <row r="182" spans="1:12">
      <c r="A182" s="12" t="s">
        <v>157</v>
      </c>
      <c r="B182" s="12" t="s">
        <v>555</v>
      </c>
      <c r="C182" s="98">
        <f>IF(Tableau1[[#This Row],[Catégories]]=A181,(C181+1),1)</f>
        <v>24</v>
      </c>
      <c r="E182" s="11"/>
      <c r="G182" s="12"/>
      <c r="H182" s="12"/>
      <c r="I182" s="12"/>
      <c r="J182" s="12"/>
      <c r="K182" s="93" t="s">
        <v>575</v>
      </c>
      <c r="L182" s="12"/>
    </row>
    <row r="183" spans="1:12">
      <c r="A183" s="12" t="s">
        <v>157</v>
      </c>
      <c r="B183" s="12" t="s">
        <v>179</v>
      </c>
      <c r="C183" s="98">
        <f>IF(Tableau1[[#This Row],[Catégories]]=A182,(C182+1),1)</f>
        <v>25</v>
      </c>
      <c r="E183" s="11"/>
      <c r="G183" s="12"/>
      <c r="H183" s="12"/>
      <c r="I183" s="12"/>
      <c r="J183" s="12"/>
      <c r="K183" s="93" t="s">
        <v>574</v>
      </c>
      <c r="L183" s="12"/>
    </row>
    <row r="184" spans="1:12">
      <c r="A184" s="12" t="s">
        <v>157</v>
      </c>
      <c r="B184" s="12" t="s">
        <v>180</v>
      </c>
      <c r="C184" s="98">
        <f>IF(Tableau1[[#This Row],[Catégories]]=A183,(C183+1),1)</f>
        <v>26</v>
      </c>
      <c r="E184" s="11"/>
      <c r="G184" s="12"/>
      <c r="H184" s="12"/>
      <c r="I184" s="12"/>
      <c r="J184" s="12"/>
      <c r="K184" s="93" t="s">
        <v>579</v>
      </c>
      <c r="L184" s="12"/>
    </row>
    <row r="185" spans="1:12">
      <c r="A185" s="12" t="s">
        <v>182</v>
      </c>
      <c r="B185" s="12" t="s">
        <v>181</v>
      </c>
      <c r="C185" s="98">
        <f>IF(Tableau1[[#This Row],[Catégories]]=A184,(C184+1),1)</f>
        <v>1</v>
      </c>
      <c r="E185" s="11"/>
      <c r="G185" s="12"/>
      <c r="H185" s="12"/>
      <c r="I185" s="12"/>
      <c r="J185" s="12"/>
      <c r="K185" s="93" t="s">
        <v>576</v>
      </c>
      <c r="L185" s="12"/>
    </row>
    <row r="186" spans="1:12">
      <c r="A186" s="12" t="s">
        <v>182</v>
      </c>
      <c r="B186" s="12" t="s">
        <v>183</v>
      </c>
      <c r="C186" s="98">
        <f>IF(Tableau1[[#This Row],[Catégories]]=A185,(C185+1),1)</f>
        <v>2</v>
      </c>
      <c r="E186" s="11"/>
      <c r="G186" s="12"/>
      <c r="H186" s="12"/>
      <c r="I186" s="12"/>
      <c r="J186" s="12"/>
      <c r="K186" s="93" t="s">
        <v>577</v>
      </c>
      <c r="L186" s="12"/>
    </row>
    <row r="187" spans="1:12">
      <c r="A187" s="12" t="s">
        <v>182</v>
      </c>
      <c r="B187" s="12" t="s">
        <v>184</v>
      </c>
      <c r="C187" s="98">
        <f>IF(Tableau1[[#This Row],[Catégories]]=A186,(C186+1),1)</f>
        <v>3</v>
      </c>
      <c r="E187" s="11"/>
      <c r="G187" s="12"/>
      <c r="H187" s="12"/>
      <c r="I187" s="12"/>
      <c r="J187" s="12"/>
      <c r="K187" s="93" t="s">
        <v>578</v>
      </c>
      <c r="L187" s="12"/>
    </row>
    <row r="188" spans="1:12">
      <c r="A188" s="12" t="s">
        <v>182</v>
      </c>
      <c r="B188" s="12" t="s">
        <v>185</v>
      </c>
      <c r="C188" s="98">
        <f>IF(Tableau1[[#This Row],[Catégories]]=A187,(C187+1),1)</f>
        <v>4</v>
      </c>
      <c r="E188" s="11"/>
      <c r="G188" s="12"/>
      <c r="H188" s="12"/>
      <c r="I188" s="12"/>
      <c r="J188" s="12"/>
      <c r="K188" s="93" t="s">
        <v>567</v>
      </c>
      <c r="L188" s="12"/>
    </row>
    <row r="189" spans="1:12">
      <c r="A189" s="12" t="s">
        <v>182</v>
      </c>
      <c r="B189" s="12" t="s">
        <v>186</v>
      </c>
      <c r="C189" s="98">
        <f>IF(Tableau1[[#This Row],[Catégories]]=A188,(C188+1),1)</f>
        <v>5</v>
      </c>
      <c r="E189" s="11"/>
      <c r="G189" s="12"/>
      <c r="H189" s="12"/>
      <c r="I189" s="12"/>
      <c r="J189" s="12"/>
      <c r="K189" s="93" t="s">
        <v>568</v>
      </c>
      <c r="L189" s="12"/>
    </row>
    <row r="190" spans="1:12">
      <c r="A190" s="12" t="s">
        <v>188</v>
      </c>
      <c r="B190" s="12" t="s">
        <v>187</v>
      </c>
      <c r="C190" s="98">
        <f>IF(Tableau1[[#This Row],[Catégories]]=A189,(C189+1),1)</f>
        <v>1</v>
      </c>
      <c r="E190" s="11"/>
      <c r="G190" s="12"/>
      <c r="H190" s="12"/>
      <c r="I190" s="12"/>
      <c r="J190" s="12"/>
      <c r="K190" s="93" t="s">
        <v>569</v>
      </c>
      <c r="L190" s="12"/>
    </row>
    <row r="191" spans="1:12">
      <c r="A191" s="12" t="s">
        <v>188</v>
      </c>
      <c r="B191" s="12" t="s">
        <v>189</v>
      </c>
      <c r="C191" s="98">
        <f>IF(Tableau1[[#This Row],[Catégories]]=A190,(C190+1),1)</f>
        <v>2</v>
      </c>
      <c r="E191" s="11"/>
      <c r="G191" s="12"/>
      <c r="H191" s="12"/>
      <c r="I191" s="12"/>
      <c r="J191" s="12"/>
      <c r="K191" s="93" t="s">
        <v>570</v>
      </c>
      <c r="L191" s="12"/>
    </row>
    <row r="192" spans="1:12">
      <c r="A192" s="12" t="s">
        <v>188</v>
      </c>
      <c r="B192" s="12" t="s">
        <v>567</v>
      </c>
      <c r="C192" s="98">
        <f>IF(Tableau1[[#This Row],[Catégories]]=A191,(C191+1),1)</f>
        <v>3</v>
      </c>
      <c r="E192" s="11"/>
      <c r="G192" s="12"/>
      <c r="H192" s="12"/>
      <c r="I192" s="12"/>
      <c r="J192" s="12"/>
      <c r="K192" s="93" t="s">
        <v>571</v>
      </c>
      <c r="L192" s="12"/>
    </row>
    <row r="193" spans="1:12">
      <c r="A193" s="12" t="s">
        <v>188</v>
      </c>
      <c r="B193" s="12" t="s">
        <v>568</v>
      </c>
      <c r="C193" s="98">
        <f>IF(Tableau1[[#This Row],[Catégories]]=A192,(C192+1),1)</f>
        <v>4</v>
      </c>
      <c r="E193" s="11"/>
      <c r="G193" s="12"/>
      <c r="H193" s="12"/>
      <c r="I193" s="12"/>
      <c r="J193" s="12"/>
      <c r="K193" s="93" t="s">
        <v>572</v>
      </c>
      <c r="L193" s="12"/>
    </row>
    <row r="194" spans="1:12">
      <c r="A194" s="12" t="s">
        <v>188</v>
      </c>
      <c r="B194" s="12" t="s">
        <v>569</v>
      </c>
      <c r="C194" s="98">
        <f>IF(Tableau1[[#This Row],[Catégories]]=A193,(C193+1),1)</f>
        <v>5</v>
      </c>
      <c r="E194" s="11"/>
      <c r="G194" s="12"/>
      <c r="H194" s="12"/>
      <c r="I194" s="12"/>
      <c r="J194" s="12"/>
      <c r="K194" s="93" t="s">
        <v>199</v>
      </c>
      <c r="L194" s="12"/>
    </row>
    <row r="195" spans="1:12">
      <c r="A195" s="12" t="s">
        <v>188</v>
      </c>
      <c r="B195" s="12" t="s">
        <v>570</v>
      </c>
      <c r="C195" s="98">
        <f>IF(Tableau1[[#This Row],[Catégories]]=A194,(C194+1),1)</f>
        <v>6</v>
      </c>
      <c r="E195" s="11"/>
      <c r="G195" s="12"/>
      <c r="H195" s="12"/>
      <c r="I195" s="12"/>
      <c r="J195" s="12"/>
      <c r="K195" s="93" t="s">
        <v>202</v>
      </c>
      <c r="L195" s="12"/>
    </row>
    <row r="196" spans="1:12">
      <c r="A196" s="12" t="s">
        <v>188</v>
      </c>
      <c r="B196" s="12" t="s">
        <v>571</v>
      </c>
      <c r="C196" s="98">
        <f>IF(Tableau1[[#This Row],[Catégories]]=A195,(C195+1),1)</f>
        <v>7</v>
      </c>
      <c r="E196" s="11"/>
      <c r="G196" s="12"/>
      <c r="H196" s="12"/>
      <c r="I196" s="12"/>
      <c r="J196" s="12"/>
      <c r="K196" s="93" t="s">
        <v>198</v>
      </c>
      <c r="L196" s="12"/>
    </row>
    <row r="197" spans="1:12">
      <c r="A197" s="12" t="s">
        <v>188</v>
      </c>
      <c r="B197" s="12" t="s">
        <v>572</v>
      </c>
      <c r="C197" s="98">
        <f>IF(Tableau1[[#This Row],[Catégories]]=A196,(C196+1),1)</f>
        <v>8</v>
      </c>
      <c r="E197" s="11"/>
      <c r="G197" s="12"/>
      <c r="H197" s="12"/>
      <c r="I197" s="12"/>
      <c r="J197" s="12"/>
      <c r="K197" s="93" t="s">
        <v>118</v>
      </c>
      <c r="L197" s="12"/>
    </row>
    <row r="198" spans="1:12">
      <c r="A198" s="12" t="s">
        <v>188</v>
      </c>
      <c r="B198" s="12" t="s">
        <v>573</v>
      </c>
      <c r="C198" s="98">
        <f>IF(Tableau1[[#This Row],[Catégories]]=A197,(C197+1),1)</f>
        <v>9</v>
      </c>
      <c r="E198" s="11"/>
      <c r="G198" s="12"/>
      <c r="H198" s="12"/>
      <c r="I198" s="12"/>
      <c r="J198" s="12"/>
      <c r="K198" s="93" t="s">
        <v>201</v>
      </c>
      <c r="L198" s="12"/>
    </row>
    <row r="199" spans="1:12">
      <c r="A199" s="12" t="s">
        <v>188</v>
      </c>
      <c r="B199" s="12" t="s">
        <v>574</v>
      </c>
      <c r="C199" s="98">
        <f>IF(Tableau1[[#This Row],[Catégories]]=A198,(C198+1),1)</f>
        <v>10</v>
      </c>
      <c r="E199" s="11"/>
      <c r="G199" s="12"/>
      <c r="H199" s="12"/>
      <c r="I199" s="12"/>
      <c r="J199" s="12"/>
      <c r="K199" s="93" t="s">
        <v>200</v>
      </c>
      <c r="L199" s="12"/>
    </row>
    <row r="200" spans="1:12">
      <c r="A200" s="12" t="s">
        <v>188</v>
      </c>
      <c r="B200" s="12" t="s">
        <v>575</v>
      </c>
      <c r="C200" s="98">
        <f>IF(Tableau1[[#This Row],[Catégories]]=A199,(C199+1),1)</f>
        <v>11</v>
      </c>
      <c r="E200" s="11"/>
      <c r="G200" s="12"/>
      <c r="H200" s="12"/>
      <c r="I200" s="12"/>
      <c r="J200" s="12"/>
      <c r="K200" s="93" t="s">
        <v>208</v>
      </c>
      <c r="L200" s="12"/>
    </row>
    <row r="201" spans="1:12">
      <c r="A201" s="12" t="s">
        <v>188</v>
      </c>
      <c r="B201" s="12" t="s">
        <v>576</v>
      </c>
      <c r="C201" s="98">
        <f>IF(Tableau1[[#This Row],[Catégories]]=A200,(C200+1),1)</f>
        <v>12</v>
      </c>
      <c r="E201" s="11"/>
      <c r="G201" s="12"/>
      <c r="H201" s="12"/>
      <c r="I201" s="12"/>
      <c r="J201" s="12"/>
      <c r="K201" s="93" t="s">
        <v>204</v>
      </c>
      <c r="L201" s="12"/>
    </row>
    <row r="202" spans="1:12">
      <c r="A202" s="12" t="s">
        <v>188</v>
      </c>
      <c r="B202" s="12" t="s">
        <v>577</v>
      </c>
      <c r="C202" s="98">
        <f>IF(Tableau1[[#This Row],[Catégories]]=A201,(C201+1),1)</f>
        <v>13</v>
      </c>
      <c r="E202" s="11"/>
      <c r="G202" s="12"/>
      <c r="H202" s="12"/>
      <c r="I202" s="12"/>
      <c r="J202" s="12"/>
      <c r="K202" s="93" t="s">
        <v>207</v>
      </c>
      <c r="L202" s="12"/>
    </row>
    <row r="203" spans="1:12">
      <c r="A203" s="12" t="s">
        <v>188</v>
      </c>
      <c r="B203" s="12" t="s">
        <v>578</v>
      </c>
      <c r="C203" s="98">
        <f>IF(Tableau1[[#This Row],[Catégories]]=A202,(C202+1),1)</f>
        <v>14</v>
      </c>
      <c r="E203" s="11"/>
      <c r="G203" s="12"/>
      <c r="H203" s="12"/>
      <c r="I203" s="12"/>
      <c r="J203" s="12"/>
      <c r="K203" s="93" t="s">
        <v>206</v>
      </c>
      <c r="L203" s="12"/>
    </row>
    <row r="204" spans="1:12">
      <c r="A204" s="12" t="s">
        <v>188</v>
      </c>
      <c r="B204" s="12" t="s">
        <v>579</v>
      </c>
      <c r="C204" s="98">
        <f>IF(Tableau1[[#This Row],[Catégories]]=A203,(C203+1),1)</f>
        <v>15</v>
      </c>
      <c r="E204" s="11"/>
      <c r="G204" s="12"/>
      <c r="H204" s="12"/>
      <c r="I204" s="12"/>
      <c r="J204" s="12"/>
      <c r="K204" s="93" t="s">
        <v>148</v>
      </c>
      <c r="L204" s="12"/>
    </row>
    <row r="205" spans="1:12">
      <c r="A205" s="12" t="s">
        <v>188</v>
      </c>
      <c r="B205" s="12" t="s">
        <v>190</v>
      </c>
      <c r="C205" s="98">
        <f>IF(Tableau1[[#This Row],[Catégories]]=A204,(C204+1),1)</f>
        <v>16</v>
      </c>
      <c r="E205" s="11"/>
      <c r="G205" s="12"/>
      <c r="H205" s="12"/>
      <c r="I205" s="12"/>
      <c r="J205" s="12"/>
      <c r="K205" s="93" t="s">
        <v>119</v>
      </c>
      <c r="L205" s="12"/>
    </row>
    <row r="206" spans="1:12">
      <c r="A206" s="12" t="s">
        <v>188</v>
      </c>
      <c r="B206" s="12" t="s">
        <v>191</v>
      </c>
      <c r="C206" s="98">
        <f>IF(Tableau1[[#This Row],[Catégories]]=A205,(C205+1),1)</f>
        <v>17</v>
      </c>
      <c r="E206" s="11"/>
      <c r="G206" s="12"/>
      <c r="H206" s="12"/>
      <c r="I206" s="12"/>
      <c r="J206" s="12"/>
      <c r="K206" s="93" t="s">
        <v>211</v>
      </c>
      <c r="L206" s="12"/>
    </row>
    <row r="207" spans="1:12">
      <c r="A207" s="12" t="s">
        <v>188</v>
      </c>
      <c r="B207" s="12" t="s">
        <v>192</v>
      </c>
      <c r="C207" s="98">
        <f>IF(Tableau1[[#This Row],[Catégories]]=A206,(C206+1),1)</f>
        <v>18</v>
      </c>
      <c r="E207" s="11"/>
      <c r="G207" s="12"/>
      <c r="H207" s="12"/>
      <c r="I207" s="12"/>
      <c r="J207" s="12"/>
      <c r="K207" s="93" t="s">
        <v>212</v>
      </c>
      <c r="L207" s="12"/>
    </row>
    <row r="208" spans="1:12">
      <c r="A208" s="12" t="s">
        <v>188</v>
      </c>
      <c r="B208" s="12" t="s">
        <v>193</v>
      </c>
      <c r="C208" s="98">
        <f>IF(Tableau1[[#This Row],[Catégories]]=A207,(C207+1),1)</f>
        <v>19</v>
      </c>
      <c r="E208" s="11"/>
      <c r="G208" s="12"/>
      <c r="H208" s="12"/>
      <c r="I208" s="12"/>
      <c r="J208" s="12"/>
      <c r="K208" s="93" t="s">
        <v>213</v>
      </c>
      <c r="L208" s="12"/>
    </row>
    <row r="209" spans="1:12">
      <c r="A209" s="12" t="s">
        <v>188</v>
      </c>
      <c r="B209" s="12" t="s">
        <v>194</v>
      </c>
      <c r="C209" s="98">
        <f>IF(Tableau1[[#This Row],[Catégories]]=A208,(C208+1),1)</f>
        <v>20</v>
      </c>
      <c r="E209" s="11"/>
      <c r="G209" s="12"/>
      <c r="H209" s="12"/>
      <c r="I209" s="12"/>
      <c r="J209" s="12"/>
      <c r="K209" s="93" t="s">
        <v>13</v>
      </c>
      <c r="L209" s="12"/>
    </row>
    <row r="210" spans="1:12">
      <c r="A210" s="12" t="s">
        <v>196</v>
      </c>
      <c r="B210" s="12" t="s">
        <v>195</v>
      </c>
      <c r="C210" s="98">
        <f>IF(Tableau1[[#This Row],[Catégories]]=A209,(C209+1),1)</f>
        <v>1</v>
      </c>
      <c r="E210" s="11"/>
      <c r="G210" s="12"/>
      <c r="H210" s="12"/>
      <c r="I210" s="12"/>
      <c r="J210" s="12"/>
      <c r="K210" s="93" t="s">
        <v>14</v>
      </c>
      <c r="L210" s="12"/>
    </row>
    <row r="211" spans="1:12">
      <c r="A211" s="12" t="s">
        <v>196</v>
      </c>
      <c r="B211" s="12" t="s">
        <v>197</v>
      </c>
      <c r="C211" s="98">
        <f>IF(Tableau1[[#This Row],[Catégories]]=A210,(C210+1),1)</f>
        <v>2</v>
      </c>
      <c r="E211" s="11"/>
      <c r="G211" s="12"/>
      <c r="H211" s="12"/>
      <c r="I211" s="12"/>
      <c r="J211" s="12"/>
      <c r="K211" s="93" t="s">
        <v>11</v>
      </c>
      <c r="L211" s="12"/>
    </row>
    <row r="212" spans="1:12">
      <c r="A212" s="12" t="s">
        <v>196</v>
      </c>
      <c r="B212" s="12" t="s">
        <v>198</v>
      </c>
      <c r="C212" s="98">
        <f>IF(Tableau1[[#This Row],[Catégories]]=A211,(C211+1),1)</f>
        <v>3</v>
      </c>
      <c r="E212" s="11"/>
      <c r="G212" s="12"/>
      <c r="H212" s="12"/>
      <c r="I212" s="12"/>
      <c r="J212" s="12"/>
      <c r="K212" s="93" t="s">
        <v>15</v>
      </c>
      <c r="L212" s="12"/>
    </row>
    <row r="213" spans="1:12">
      <c r="A213" s="12" t="s">
        <v>196</v>
      </c>
      <c r="B213" s="12" t="s">
        <v>199</v>
      </c>
      <c r="C213" s="98">
        <f>IF(Tableau1[[#This Row],[Catégories]]=A212,(C212+1),1)</f>
        <v>4</v>
      </c>
      <c r="E213" s="11"/>
      <c r="G213" s="12"/>
      <c r="H213" s="12"/>
      <c r="I213" s="12"/>
      <c r="J213" s="12"/>
      <c r="K213" s="93" t="s">
        <v>77</v>
      </c>
      <c r="L213" s="12"/>
    </row>
    <row r="214" spans="1:12">
      <c r="A214" s="12" t="s">
        <v>196</v>
      </c>
      <c r="B214" s="12" t="s">
        <v>200</v>
      </c>
      <c r="C214" s="98">
        <f>IF(Tableau1[[#This Row],[Catégories]]=A213,(C213+1),1)</f>
        <v>5</v>
      </c>
      <c r="E214" s="11"/>
      <c r="G214" s="12"/>
      <c r="H214" s="12"/>
      <c r="I214" s="12"/>
      <c r="J214" s="12"/>
      <c r="K214" s="93" t="s">
        <v>76</v>
      </c>
      <c r="L214" s="12"/>
    </row>
    <row r="215" spans="1:12">
      <c r="A215" s="12" t="s">
        <v>196</v>
      </c>
      <c r="B215" s="12" t="s">
        <v>201</v>
      </c>
      <c r="C215" s="98">
        <f>IF(Tableau1[[#This Row],[Catégories]]=A214,(C214+1),1)</f>
        <v>6</v>
      </c>
      <c r="E215" s="11"/>
      <c r="G215" s="12"/>
      <c r="H215" s="12"/>
      <c r="I215" s="12"/>
      <c r="J215" s="12"/>
      <c r="K215" s="93" t="s">
        <v>120</v>
      </c>
      <c r="L215" s="12"/>
    </row>
    <row r="216" spans="1:12">
      <c r="A216" s="12" t="s">
        <v>196</v>
      </c>
      <c r="B216" s="12" t="s">
        <v>202</v>
      </c>
      <c r="C216" s="98">
        <f>IF(Tableau1[[#This Row],[Catégories]]=A215,(C215+1),1)</f>
        <v>7</v>
      </c>
      <c r="E216" s="11"/>
      <c r="G216" s="12"/>
      <c r="H216" s="12"/>
      <c r="I216" s="12"/>
      <c r="J216" s="12"/>
      <c r="K216" s="93" t="s">
        <v>550</v>
      </c>
      <c r="L216" s="12"/>
    </row>
    <row r="217" spans="1:12">
      <c r="A217" s="12" t="s">
        <v>196</v>
      </c>
      <c r="B217" s="12" t="s">
        <v>203</v>
      </c>
      <c r="C217" s="98">
        <f>IF(Tableau1[[#This Row],[Catégories]]=A216,(C216+1),1)</f>
        <v>8</v>
      </c>
      <c r="E217" s="11"/>
      <c r="G217" s="12"/>
      <c r="H217" s="12"/>
      <c r="I217" s="12"/>
      <c r="J217" s="12"/>
      <c r="K217" s="93" t="s">
        <v>217</v>
      </c>
      <c r="L217" s="12"/>
    </row>
    <row r="218" spans="1:12">
      <c r="A218" s="12" t="s">
        <v>205</v>
      </c>
      <c r="B218" s="12" t="s">
        <v>204</v>
      </c>
      <c r="C218" s="98">
        <f>IF(Tableau1[[#This Row],[Catégories]]=A217,(C217+1),1)</f>
        <v>1</v>
      </c>
      <c r="E218" s="11"/>
      <c r="G218" s="12"/>
      <c r="H218" s="12"/>
      <c r="I218" s="12"/>
      <c r="J218" s="12"/>
      <c r="K218" s="93" t="s">
        <v>121</v>
      </c>
      <c r="L218" s="12"/>
    </row>
    <row r="219" spans="1:12">
      <c r="A219" s="12" t="s">
        <v>205</v>
      </c>
      <c r="B219" s="12" t="s">
        <v>206</v>
      </c>
      <c r="C219" s="98">
        <f>IF(Tableau1[[#This Row],[Catégories]]=A218,(C218+1),1)</f>
        <v>2</v>
      </c>
      <c r="E219" s="11"/>
      <c r="G219" s="12"/>
      <c r="H219" s="12"/>
      <c r="I219" s="12"/>
      <c r="J219" s="12"/>
      <c r="K219" s="93" t="s">
        <v>153</v>
      </c>
      <c r="L219" s="12"/>
    </row>
    <row r="220" spans="1:12">
      <c r="A220" s="12" t="s">
        <v>205</v>
      </c>
      <c r="B220" s="12" t="s">
        <v>207</v>
      </c>
      <c r="C220" s="98">
        <f>IF(Tableau1[[#This Row],[Catégories]]=A219,(C219+1),1)</f>
        <v>3</v>
      </c>
      <c r="E220" s="11"/>
      <c r="G220" s="12"/>
      <c r="H220" s="12"/>
      <c r="I220" s="12"/>
      <c r="J220" s="12"/>
      <c r="K220" s="93" t="s">
        <v>149</v>
      </c>
      <c r="L220" s="12"/>
    </row>
    <row r="221" spans="1:12">
      <c r="A221" s="12" t="s">
        <v>205</v>
      </c>
      <c r="B221" s="12" t="s">
        <v>148</v>
      </c>
      <c r="C221" s="98">
        <f>IF(Tableau1[[#This Row],[Catégories]]=A220,(C220+1),1)</f>
        <v>4</v>
      </c>
      <c r="E221" s="11"/>
      <c r="G221" s="12"/>
      <c r="H221" s="12"/>
      <c r="I221" s="12"/>
      <c r="J221" s="12"/>
      <c r="K221" s="93" t="s">
        <v>186</v>
      </c>
      <c r="L221" s="12"/>
    </row>
    <row r="222" spans="1:12">
      <c r="A222" s="12" t="s">
        <v>205</v>
      </c>
      <c r="B222" s="12" t="s">
        <v>208</v>
      </c>
      <c r="C222" s="98">
        <f>IF(Tableau1[[#This Row],[Catégories]]=A221,(C221+1),1)</f>
        <v>5</v>
      </c>
      <c r="E222" s="11"/>
      <c r="G222" s="12"/>
      <c r="H222" s="12"/>
      <c r="I222" s="12"/>
      <c r="J222" s="12"/>
      <c r="K222" s="93" t="s">
        <v>225</v>
      </c>
      <c r="L222" s="12"/>
    </row>
    <row r="223" spans="1:12">
      <c r="A223" s="12" t="s">
        <v>205</v>
      </c>
      <c r="B223" s="12" t="s">
        <v>209</v>
      </c>
      <c r="C223" s="98">
        <f>IF(Tableau1[[#This Row],[Catégories]]=A222,(C222+1),1)</f>
        <v>6</v>
      </c>
      <c r="E223" s="11"/>
      <c r="G223" s="12"/>
      <c r="H223" s="12"/>
      <c r="I223" s="12"/>
      <c r="J223" s="12"/>
      <c r="K223" s="93" t="s">
        <v>16</v>
      </c>
      <c r="L223" s="12"/>
    </row>
    <row r="224" spans="1:12">
      <c r="A224" s="12" t="s">
        <v>211</v>
      </c>
      <c r="B224" s="12" t="s">
        <v>210</v>
      </c>
      <c r="C224" s="98">
        <f>IF(Tableau1[[#This Row],[Catégories]]=A223,(C223+1),1)</f>
        <v>1</v>
      </c>
      <c r="E224" s="11"/>
      <c r="G224" s="12"/>
      <c r="H224" s="12"/>
      <c r="I224" s="12"/>
      <c r="J224" s="12"/>
      <c r="K224" s="93" t="s">
        <v>46</v>
      </c>
      <c r="L224" s="12"/>
    </row>
    <row r="225" spans="1:12">
      <c r="A225" s="12" t="s">
        <v>211</v>
      </c>
      <c r="B225" s="12" t="s">
        <v>211</v>
      </c>
      <c r="C225" s="98">
        <f>IF(Tableau1[[#This Row],[Catégories]]=A224,(C224+1),1)</f>
        <v>2</v>
      </c>
      <c r="E225" s="11"/>
      <c r="G225" s="12"/>
      <c r="H225" s="12"/>
      <c r="I225" s="12"/>
      <c r="J225" s="12"/>
      <c r="K225" s="93" t="s">
        <v>539</v>
      </c>
      <c r="L225" s="12"/>
    </row>
    <row r="226" spans="1:12">
      <c r="A226" s="12" t="s">
        <v>211</v>
      </c>
      <c r="B226" s="12" t="s">
        <v>212</v>
      </c>
      <c r="C226" s="98">
        <f>IF(Tableau1[[#This Row],[Catégories]]=A225,(C225+1),1)</f>
        <v>3</v>
      </c>
      <c r="E226" s="11"/>
      <c r="G226" s="12"/>
      <c r="H226" s="12"/>
      <c r="I226" s="12"/>
      <c r="J226" s="12"/>
      <c r="K226" s="93" t="s">
        <v>540</v>
      </c>
      <c r="L226" s="12"/>
    </row>
    <row r="227" spans="1:12">
      <c r="A227" s="12" t="s">
        <v>211</v>
      </c>
      <c r="B227" s="12" t="s">
        <v>213</v>
      </c>
      <c r="C227" s="98">
        <f>IF(Tableau1[[#This Row],[Catégories]]=A226,(C226+1),1)</f>
        <v>4</v>
      </c>
      <c r="E227" s="11"/>
      <c r="G227" s="12"/>
      <c r="H227" s="12"/>
      <c r="I227" s="12"/>
      <c r="J227" s="12"/>
      <c r="K227" s="93" t="s">
        <v>541</v>
      </c>
      <c r="L227" s="12"/>
    </row>
    <row r="228" spans="1:12">
      <c r="A228" s="12" t="s">
        <v>211</v>
      </c>
      <c r="B228" s="12" t="s">
        <v>214</v>
      </c>
      <c r="C228" s="98">
        <f>IF(Tableau1[[#This Row],[Catégories]]=A227,(C227+1),1)</f>
        <v>5</v>
      </c>
      <c r="E228" s="11"/>
      <c r="G228" s="12"/>
      <c r="H228" s="12"/>
      <c r="I228" s="12"/>
      <c r="J228" s="12"/>
      <c r="K228" s="93" t="s">
        <v>542</v>
      </c>
      <c r="L228" s="12"/>
    </row>
    <row r="229" spans="1:12">
      <c r="A229" s="12" t="s">
        <v>211</v>
      </c>
      <c r="B229" s="12" t="s">
        <v>215</v>
      </c>
      <c r="C229" s="98">
        <f>IF(Tableau1[[#This Row],[Catégories]]=A228,(C228+1),1)</f>
        <v>6</v>
      </c>
      <c r="E229" s="11"/>
      <c r="G229" s="12"/>
      <c r="H229" s="12"/>
      <c r="I229" s="12"/>
      <c r="J229" s="12"/>
      <c r="K229" s="93" t="s">
        <v>543</v>
      </c>
      <c r="L229" s="12"/>
    </row>
    <row r="230" spans="1:12">
      <c r="A230" s="12" t="s">
        <v>211</v>
      </c>
      <c r="B230" s="12" t="s">
        <v>216</v>
      </c>
      <c r="C230" s="98">
        <f>IF(Tableau1[[#This Row],[Catégories]]=A229,(C229+1),1)</f>
        <v>7</v>
      </c>
      <c r="E230" s="11"/>
      <c r="G230" s="12"/>
      <c r="H230" s="12"/>
      <c r="I230" s="12"/>
      <c r="J230" s="12"/>
      <c r="K230" s="93" t="s">
        <v>544</v>
      </c>
      <c r="L230" s="12"/>
    </row>
    <row r="231" spans="1:12">
      <c r="A231" s="12" t="s">
        <v>217</v>
      </c>
      <c r="B231" s="12" t="s">
        <v>217</v>
      </c>
      <c r="C231" s="98">
        <f>IF(Tableau1[[#This Row],[Catégories]]=A230,(C230+1),1)</f>
        <v>1</v>
      </c>
      <c r="E231" s="11"/>
      <c r="G231" s="12"/>
      <c r="H231" s="12"/>
      <c r="I231" s="12"/>
      <c r="J231" s="12"/>
      <c r="K231" s="93" t="s">
        <v>224</v>
      </c>
      <c r="L231" s="12"/>
    </row>
    <row r="232" spans="1:12">
      <c r="A232" s="12" t="s">
        <v>219</v>
      </c>
      <c r="B232" s="12" t="s">
        <v>218</v>
      </c>
      <c r="C232" s="98">
        <f>IF(Tableau1[[#This Row],[Catégories]]=A231,(C231+1),1)</f>
        <v>1</v>
      </c>
      <c r="E232" s="11"/>
      <c r="G232" s="12"/>
      <c r="H232" s="12"/>
      <c r="I232" s="12"/>
      <c r="J232" s="12"/>
      <c r="K232" s="93" t="s">
        <v>222</v>
      </c>
      <c r="L232" s="12"/>
    </row>
    <row r="233" spans="1:12">
      <c r="A233" s="12" t="s">
        <v>219</v>
      </c>
      <c r="B233" s="12" t="s">
        <v>220</v>
      </c>
      <c r="C233" s="98">
        <f>IF(Tableau1[[#This Row],[Catégories]]=A232,(C232+1),1)</f>
        <v>2</v>
      </c>
      <c r="E233" s="11"/>
      <c r="G233" s="12"/>
      <c r="H233" s="12"/>
      <c r="I233" s="12"/>
      <c r="J233" s="12"/>
      <c r="K233" s="93" t="s">
        <v>223</v>
      </c>
      <c r="L233" s="12"/>
    </row>
    <row r="234" spans="1:12">
      <c r="A234" s="12" t="s">
        <v>219</v>
      </c>
      <c r="B234" s="12" t="s">
        <v>221</v>
      </c>
      <c r="C234" s="98">
        <f>IF(Tableau1[[#This Row],[Catégories]]=A233,(C233+1),1)</f>
        <v>3</v>
      </c>
      <c r="E234" s="11"/>
      <c r="G234" s="12"/>
      <c r="H234" s="12"/>
      <c r="I234" s="12"/>
      <c r="J234" s="12"/>
      <c r="K234" s="93" t="s">
        <v>242</v>
      </c>
      <c r="L234" s="12"/>
    </row>
    <row r="235" spans="1:12">
      <c r="A235" s="12" t="s">
        <v>219</v>
      </c>
      <c r="B235" s="12" t="s">
        <v>222</v>
      </c>
      <c r="C235" s="98">
        <f>IF(Tableau1[[#This Row],[Catégories]]=A234,(C234+1),1)</f>
        <v>4</v>
      </c>
      <c r="E235" s="11"/>
      <c r="G235" s="12"/>
      <c r="H235" s="12"/>
      <c r="I235" s="12"/>
      <c r="J235" s="12"/>
      <c r="K235" s="93" t="s">
        <v>154</v>
      </c>
      <c r="L235" s="12"/>
    </row>
    <row r="236" spans="1:12">
      <c r="A236" s="12" t="s">
        <v>219</v>
      </c>
      <c r="B236" s="12" t="s">
        <v>540</v>
      </c>
      <c r="C236" s="98">
        <f>IF(Tableau1[[#This Row],[Catégories]]=A235,(C235+1),1)</f>
        <v>5</v>
      </c>
      <c r="E236" s="11"/>
      <c r="G236" s="12"/>
      <c r="H236" s="12"/>
      <c r="I236" s="12"/>
      <c r="J236" s="12"/>
      <c r="K236" s="88" t="s">
        <v>563</v>
      </c>
      <c r="L236" s="12"/>
    </row>
    <row r="237" spans="1:12">
      <c r="A237" s="12" t="s">
        <v>219</v>
      </c>
      <c r="B237" s="12" t="s">
        <v>539</v>
      </c>
      <c r="C237" s="98">
        <f>IF(Tableau1[[#This Row],[Catégories]]=A236,(C236+1),1)</f>
        <v>6</v>
      </c>
      <c r="E237" s="11"/>
      <c r="G237" s="12"/>
      <c r="H237" s="12"/>
      <c r="I237" s="12"/>
      <c r="J237" s="12"/>
      <c r="K237" s="93" t="s">
        <v>32</v>
      </c>
      <c r="L237" s="12"/>
    </row>
    <row r="238" spans="1:12">
      <c r="A238" s="12" t="s">
        <v>219</v>
      </c>
      <c r="B238" s="12" t="s">
        <v>541</v>
      </c>
      <c r="C238" s="98">
        <f>IF(Tableau1[[#This Row],[Catégories]]=A237,(C237+1),1)</f>
        <v>7</v>
      </c>
      <c r="E238" s="11"/>
      <c r="G238" s="12"/>
      <c r="H238" s="12"/>
      <c r="I238" s="12"/>
      <c r="J238" s="12"/>
      <c r="K238" s="93" t="s">
        <v>562</v>
      </c>
      <c r="L238" s="12"/>
    </row>
    <row r="239" spans="1:12">
      <c r="A239" s="12" t="s">
        <v>219</v>
      </c>
      <c r="B239" s="12" t="s">
        <v>542</v>
      </c>
      <c r="C239" s="98">
        <f>IF(Tableau1[[#This Row],[Catégories]]=A238,(C238+1),1)</f>
        <v>8</v>
      </c>
      <c r="E239" s="11"/>
      <c r="G239" s="12"/>
      <c r="H239" s="12"/>
      <c r="I239" s="12"/>
      <c r="J239" s="12"/>
      <c r="K239" s="93" t="s">
        <v>561</v>
      </c>
      <c r="L239" s="12"/>
    </row>
    <row r="240" spans="1:12">
      <c r="A240" s="12" t="s">
        <v>219</v>
      </c>
      <c r="B240" s="12" t="s">
        <v>543</v>
      </c>
      <c r="C240" s="98">
        <f>IF(Tableau1[[#This Row],[Catégories]]=A239,(C239+1),1)</f>
        <v>9</v>
      </c>
      <c r="E240" s="11"/>
      <c r="G240" s="12"/>
      <c r="H240" s="12"/>
      <c r="I240" s="12"/>
      <c r="J240" s="12"/>
      <c r="K240" s="93" t="s">
        <v>33</v>
      </c>
      <c r="L240" s="12"/>
    </row>
    <row r="241" spans="1:12">
      <c r="A241" s="12" t="s">
        <v>219</v>
      </c>
      <c r="B241" s="12" t="s">
        <v>544</v>
      </c>
      <c r="C241" s="98">
        <f>IF(Tableau1[[#This Row],[Catégories]]=A240,(C240+1),1)</f>
        <v>10</v>
      </c>
      <c r="E241" s="11"/>
      <c r="G241" s="12"/>
      <c r="H241" s="12"/>
      <c r="I241" s="12"/>
      <c r="J241" s="12"/>
      <c r="K241" s="93" t="s">
        <v>560</v>
      </c>
      <c r="L241" s="12"/>
    </row>
    <row r="242" spans="1:12">
      <c r="A242" s="12" t="s">
        <v>219</v>
      </c>
      <c r="B242" s="12" t="s">
        <v>223</v>
      </c>
      <c r="C242" s="98">
        <f>IF(Tableau1[[#This Row],[Catégories]]=A241,(C241+1),1)</f>
        <v>11</v>
      </c>
      <c r="E242" s="11"/>
      <c r="G242" s="12"/>
      <c r="H242" s="12"/>
      <c r="I242" s="12"/>
      <c r="J242" s="12"/>
      <c r="K242" s="93" t="s">
        <v>17</v>
      </c>
      <c r="L242" s="12"/>
    </row>
    <row r="243" spans="1:12">
      <c r="A243" s="12" t="s">
        <v>219</v>
      </c>
      <c r="B243" s="12" t="s">
        <v>224</v>
      </c>
      <c r="C243" s="98">
        <f>IF(Tableau1[[#This Row],[Catégories]]=A242,(C242+1),1)</f>
        <v>12</v>
      </c>
      <c r="E243" s="11"/>
      <c r="G243" s="12"/>
      <c r="H243" s="12"/>
      <c r="I243" s="12"/>
      <c r="J243" s="12"/>
      <c r="K243" s="93" t="s">
        <v>122</v>
      </c>
      <c r="L243" s="12"/>
    </row>
    <row r="244" spans="1:12">
      <c r="A244" s="12" t="s">
        <v>219</v>
      </c>
      <c r="B244" s="12" t="s">
        <v>225</v>
      </c>
      <c r="C244" s="98">
        <f>IF(Tableau1[[#This Row],[Catégories]]=A243,(C243+1),1)</f>
        <v>13</v>
      </c>
      <c r="E244" s="11"/>
      <c r="G244" s="12"/>
      <c r="H244" s="12"/>
      <c r="I244" s="12"/>
      <c r="J244" s="12"/>
      <c r="K244" s="90" t="s">
        <v>18</v>
      </c>
      <c r="L244" s="12"/>
    </row>
    <row r="245" spans="1:12">
      <c r="A245" s="12" t="s">
        <v>219</v>
      </c>
      <c r="B245" s="12" t="s">
        <v>226</v>
      </c>
      <c r="C245" s="98">
        <f>IF(Tableau1[[#This Row],[Catégories]]=A244,(C244+1),1)</f>
        <v>14</v>
      </c>
      <c r="E245" s="11"/>
      <c r="G245" s="12"/>
      <c r="H245" s="12"/>
      <c r="I245" s="12"/>
      <c r="J245" s="12"/>
      <c r="K245" s="93" t="s">
        <v>252</v>
      </c>
      <c r="L245" s="12"/>
    </row>
    <row r="246" spans="1:12">
      <c r="A246" s="12" t="s">
        <v>228</v>
      </c>
      <c r="B246" s="12" t="s">
        <v>227</v>
      </c>
      <c r="C246" s="98">
        <f>IF(Tableau1[[#This Row],[Catégories]]=A245,(C245+1),1)</f>
        <v>1</v>
      </c>
      <c r="E246" s="11"/>
      <c r="G246" s="12"/>
      <c r="H246" s="12"/>
      <c r="I246" s="12"/>
      <c r="J246" s="12"/>
      <c r="K246" s="93" t="s">
        <v>250</v>
      </c>
      <c r="L246" s="12"/>
    </row>
    <row r="247" spans="1:12">
      <c r="A247" s="12" t="s">
        <v>228</v>
      </c>
      <c r="B247" s="12" t="s">
        <v>229</v>
      </c>
      <c r="C247" s="98">
        <f>IF(Tableau1[[#This Row],[Catégories]]=A246,(C246+1),1)</f>
        <v>2</v>
      </c>
      <c r="E247" s="11"/>
      <c r="G247" s="12"/>
      <c r="H247" s="12"/>
      <c r="I247" s="12"/>
      <c r="J247" s="12"/>
      <c r="K247" s="93" t="s">
        <v>249</v>
      </c>
      <c r="L247" s="12"/>
    </row>
    <row r="248" spans="1:12">
      <c r="A248" s="12" t="s">
        <v>228</v>
      </c>
      <c r="B248" s="12" t="s">
        <v>230</v>
      </c>
      <c r="C248" s="98">
        <f>IF(Tableau1[[#This Row],[Catégories]]=A247,(C247+1),1)</f>
        <v>3</v>
      </c>
      <c r="E248" s="11"/>
      <c r="G248" s="12"/>
      <c r="H248" s="12"/>
      <c r="I248" s="12"/>
      <c r="J248" s="12"/>
      <c r="K248" s="89" t="s">
        <v>251</v>
      </c>
      <c r="L248" s="12"/>
    </row>
    <row r="249" spans="1:12">
      <c r="A249" s="12" t="s">
        <v>228</v>
      </c>
      <c r="B249" s="12" t="s">
        <v>231</v>
      </c>
      <c r="C249" s="98">
        <f>IF(Tableau1[[#This Row],[Catégories]]=A248,(C248+1),1)</f>
        <v>4</v>
      </c>
      <c r="E249" s="11"/>
      <c r="G249" s="12"/>
      <c r="H249" s="12"/>
      <c r="I249" s="12"/>
      <c r="J249" s="12"/>
      <c r="K249" s="88" t="s">
        <v>549</v>
      </c>
      <c r="L249" s="12"/>
    </row>
    <row r="250" spans="1:12">
      <c r="A250" s="12" t="s">
        <v>228</v>
      </c>
      <c r="B250" s="12" t="s">
        <v>232</v>
      </c>
      <c r="C250" s="98">
        <f>IF(Tableau1[[#This Row],[Catégories]]=A249,(C249+1),1)</f>
        <v>5</v>
      </c>
      <c r="E250" s="11"/>
      <c r="G250" s="12"/>
      <c r="H250" s="12"/>
      <c r="I250" s="12"/>
      <c r="J250" s="12"/>
      <c r="K250" s="88" t="s">
        <v>47</v>
      </c>
      <c r="L250" s="12"/>
    </row>
    <row r="251" spans="1:12">
      <c r="A251" s="12" t="s">
        <v>228</v>
      </c>
      <c r="B251" s="12" t="s">
        <v>233</v>
      </c>
      <c r="C251" s="98">
        <f>IF(Tableau1[[#This Row],[Catégories]]=A250,(C250+1),1)</f>
        <v>6</v>
      </c>
      <c r="E251" s="11"/>
      <c r="G251" s="12"/>
      <c r="H251" s="12"/>
      <c r="I251" s="12"/>
      <c r="J251" s="12"/>
      <c r="K251" s="90" t="s">
        <v>19</v>
      </c>
      <c r="L251" s="12"/>
    </row>
    <row r="252" spans="1:12">
      <c r="A252" s="12" t="s">
        <v>228</v>
      </c>
      <c r="B252" s="12" t="s">
        <v>234</v>
      </c>
      <c r="C252" s="98">
        <f>IF(Tableau1[[#This Row],[Catégories]]=A251,(C251+1),1)</f>
        <v>7</v>
      </c>
      <c r="E252" s="11"/>
      <c r="G252" s="12"/>
      <c r="H252" s="12"/>
      <c r="I252" s="12"/>
      <c r="J252" s="12"/>
      <c r="K252" s="88" t="s">
        <v>69</v>
      </c>
      <c r="L252" s="12"/>
    </row>
    <row r="253" spans="1:12">
      <c r="A253" s="12" t="s">
        <v>228</v>
      </c>
      <c r="B253" s="12" t="s">
        <v>235</v>
      </c>
      <c r="C253" s="98">
        <f>IF(Tableau1[[#This Row],[Catégories]]=A252,(C252+1),1)</f>
        <v>8</v>
      </c>
      <c r="E253" s="11"/>
      <c r="G253" s="12"/>
      <c r="H253" s="12"/>
      <c r="I253" s="12"/>
      <c r="J253" s="12"/>
      <c r="K253" s="95" t="s">
        <v>564</v>
      </c>
      <c r="L253" s="12"/>
    </row>
    <row r="254" spans="1:12">
      <c r="A254" s="12" t="s">
        <v>228</v>
      </c>
      <c r="B254" s="12" t="s">
        <v>236</v>
      </c>
      <c r="C254" s="98">
        <f>IF(Tableau1[[#This Row],[Catégories]]=A253,(C253+1),1)</f>
        <v>9</v>
      </c>
      <c r="E254" s="11"/>
      <c r="G254" s="12"/>
      <c r="H254" s="12"/>
      <c r="I254" s="12"/>
      <c r="J254" s="12"/>
      <c r="K254" s="89" t="s">
        <v>253</v>
      </c>
      <c r="L254" s="12"/>
    </row>
    <row r="255" spans="1:12">
      <c r="A255" s="12" t="s">
        <v>228</v>
      </c>
      <c r="B255" s="12" t="s">
        <v>237</v>
      </c>
      <c r="C255" s="98">
        <f>IF(Tableau1[[#This Row],[Catégories]]=A254,(C254+1),1)</f>
        <v>10</v>
      </c>
      <c r="E255" s="11"/>
      <c r="G255" s="12"/>
      <c r="H255" s="12"/>
      <c r="I255" s="12"/>
      <c r="J255" s="12"/>
      <c r="K255" s="88" t="s">
        <v>34</v>
      </c>
      <c r="L255" s="12"/>
    </row>
    <row r="256" spans="1:12">
      <c r="A256" s="12" t="s">
        <v>228</v>
      </c>
      <c r="B256" s="12" t="s">
        <v>238</v>
      </c>
      <c r="C256" s="98">
        <f>IF(Tableau1[[#This Row],[Catégories]]=A255,(C255+1),1)</f>
        <v>11</v>
      </c>
      <c r="E256" s="11"/>
      <c r="G256" s="12"/>
      <c r="H256" s="12"/>
      <c r="I256" s="12"/>
      <c r="J256" s="12"/>
      <c r="K256" s="88" t="s">
        <v>226</v>
      </c>
      <c r="L256" s="12"/>
    </row>
    <row r="257" spans="1:12">
      <c r="A257" s="12" t="s">
        <v>228</v>
      </c>
      <c r="B257" s="12" t="s">
        <v>239</v>
      </c>
      <c r="C257" s="98">
        <f>IF(Tableau1[[#This Row],[Catégories]]=A256,(C256+1),1)</f>
        <v>12</v>
      </c>
      <c r="E257" s="11"/>
      <c r="G257" s="12"/>
      <c r="H257" s="12"/>
      <c r="I257" s="12"/>
      <c r="J257" s="12"/>
      <c r="K257" s="89" t="s">
        <v>203</v>
      </c>
      <c r="L257" s="12"/>
    </row>
    <row r="258" spans="1:12">
      <c r="A258" s="12" t="s">
        <v>228</v>
      </c>
      <c r="B258" s="12" t="s">
        <v>240</v>
      </c>
      <c r="C258" s="98">
        <f>IF(Tableau1[[#This Row],[Catégories]]=A257,(C257+1),1)</f>
        <v>13</v>
      </c>
      <c r="E258" s="11"/>
      <c r="G258" s="12"/>
      <c r="H258" s="12"/>
      <c r="I258" s="12"/>
      <c r="J258" s="12"/>
      <c r="K258" s="88" t="s">
        <v>123</v>
      </c>
      <c r="L258" s="12"/>
    </row>
    <row r="259" spans="1:12">
      <c r="A259" s="12" t="s">
        <v>228</v>
      </c>
      <c r="B259" s="12" t="s">
        <v>241</v>
      </c>
      <c r="C259" s="98">
        <f>IF(Tableau1[[#This Row],[Catégories]]=A258,(C258+1),1)</f>
        <v>14</v>
      </c>
      <c r="E259" s="11"/>
      <c r="G259" s="12"/>
      <c r="H259" s="12"/>
      <c r="I259" s="12"/>
      <c r="J259" s="12"/>
      <c r="K259" s="88" t="s">
        <v>155</v>
      </c>
      <c r="L259" s="12"/>
    </row>
    <row r="260" spans="1:12">
      <c r="A260" s="12" t="s">
        <v>228</v>
      </c>
      <c r="B260" s="12" t="s">
        <v>242</v>
      </c>
      <c r="C260" s="98">
        <f>IF(Tableau1[[#This Row],[Catégories]]=A259,(C259+1),1)</f>
        <v>15</v>
      </c>
      <c r="E260" s="11"/>
      <c r="G260" s="12"/>
      <c r="H260" s="12"/>
      <c r="I260" s="12"/>
      <c r="J260" s="12"/>
      <c r="K260" s="88" t="s">
        <v>124</v>
      </c>
      <c r="L260" s="12"/>
    </row>
    <row r="261" spans="1:12">
      <c r="A261" s="12" t="s">
        <v>244</v>
      </c>
      <c r="B261" s="12" t="s">
        <v>243</v>
      </c>
      <c r="C261" s="98">
        <f>IF(Tableau1[[#This Row],[Catégories]]=A260,(C260+1),1)</f>
        <v>1</v>
      </c>
      <c r="E261" s="11"/>
      <c r="G261" s="12"/>
      <c r="H261" s="12"/>
      <c r="I261" s="12"/>
      <c r="J261" s="12"/>
      <c r="K261" s="88" t="s">
        <v>131</v>
      </c>
      <c r="L261" s="12"/>
    </row>
    <row r="262" spans="1:12">
      <c r="A262" s="12" t="s">
        <v>244</v>
      </c>
      <c r="B262" s="12" t="s">
        <v>245</v>
      </c>
      <c r="C262" s="98">
        <f>IF(Tableau1[[#This Row],[Catégories]]=A261,(C261+1),1)</f>
        <v>2</v>
      </c>
      <c r="E262" s="11"/>
      <c r="G262" s="12"/>
      <c r="H262" s="12"/>
      <c r="I262" s="12"/>
      <c r="J262" s="12"/>
      <c r="K262" s="88" t="s">
        <v>130</v>
      </c>
      <c r="L262" s="12"/>
    </row>
    <row r="263" spans="1:12">
      <c r="A263" s="12" t="s">
        <v>244</v>
      </c>
      <c r="B263" s="12" t="s">
        <v>580</v>
      </c>
      <c r="C263" s="98">
        <f>IF(Tableau1[[#This Row],[Catégories]]=A262,(C262+1),1)</f>
        <v>3</v>
      </c>
      <c r="E263" s="11"/>
      <c r="G263" s="12"/>
      <c r="H263" s="12"/>
      <c r="I263" s="12"/>
      <c r="J263" s="12"/>
      <c r="K263" s="88" t="s">
        <v>48</v>
      </c>
      <c r="L263" s="12"/>
    </row>
    <row r="264" spans="1:12">
      <c r="A264" s="12" t="s">
        <v>247</v>
      </c>
      <c r="B264" s="12" t="s">
        <v>246</v>
      </c>
      <c r="C264" s="98">
        <f>IF(Tableau1[[#This Row],[Catégories]]=A263,(C263+1),1)</f>
        <v>1</v>
      </c>
      <c r="E264" s="11"/>
      <c r="G264" s="12"/>
      <c r="H264" s="12"/>
      <c r="I264" s="12"/>
      <c r="J264" s="12"/>
      <c r="K264" s="88" t="s">
        <v>49</v>
      </c>
      <c r="L264" s="12"/>
    </row>
    <row r="265" spans="1:12">
      <c r="A265" s="12" t="s">
        <v>247</v>
      </c>
      <c r="B265" s="12" t="s">
        <v>248</v>
      </c>
      <c r="C265" s="98">
        <f>IF(Tableau1[[#This Row],[Catégories]]=A264,(C264+1),1)</f>
        <v>2</v>
      </c>
      <c r="E265" s="11"/>
      <c r="G265" s="12"/>
      <c r="H265" s="12"/>
      <c r="I265" s="12"/>
      <c r="J265" s="12"/>
      <c r="K265" s="88" t="s">
        <v>50</v>
      </c>
      <c r="L265" s="12"/>
    </row>
    <row r="266" spans="1:12">
      <c r="A266" s="12" t="s">
        <v>247</v>
      </c>
      <c r="B266" s="12" t="s">
        <v>249</v>
      </c>
      <c r="C266" s="98">
        <f>IF(Tableau1[[#This Row],[Catégories]]=A265,(C265+1),1)</f>
        <v>3</v>
      </c>
      <c r="E266" s="11"/>
      <c r="G266" s="12"/>
      <c r="H266" s="12"/>
      <c r="I266" s="12"/>
      <c r="J266" s="12"/>
      <c r="K266" s="88" t="s">
        <v>51</v>
      </c>
      <c r="L266" s="12"/>
    </row>
    <row r="267" spans="1:12">
      <c r="A267" s="12" t="s">
        <v>247</v>
      </c>
      <c r="B267" s="12" t="s">
        <v>250</v>
      </c>
      <c r="C267" s="98">
        <f>IF(Tableau1[[#This Row],[Catégories]]=A266,(C266+1),1)</f>
        <v>4</v>
      </c>
      <c r="E267" s="11"/>
      <c r="K267" s="54"/>
      <c r="L267" s="12"/>
    </row>
    <row r="268" spans="1:12">
      <c r="A268" s="12" t="s">
        <v>247</v>
      </c>
      <c r="B268" s="12" t="s">
        <v>251</v>
      </c>
      <c r="C268" s="98">
        <f>IF(Tableau1[[#This Row],[Catégories]]=A267,(C267+1),1)</f>
        <v>5</v>
      </c>
      <c r="E268" s="11"/>
      <c r="K268" s="59"/>
    </row>
    <row r="269" spans="1:12">
      <c r="A269" s="12" t="s">
        <v>247</v>
      </c>
      <c r="B269" s="12" t="s">
        <v>252</v>
      </c>
      <c r="C269" s="98">
        <f>IF(Tableau1[[#This Row],[Catégories]]=A268,(C268+1),1)</f>
        <v>6</v>
      </c>
      <c r="E269" s="11"/>
      <c r="K269" s="60"/>
    </row>
    <row r="270" spans="1:12">
      <c r="A270" s="12" t="s">
        <v>247</v>
      </c>
      <c r="B270" s="12" t="s">
        <v>253</v>
      </c>
      <c r="C270" s="98">
        <f>IF(Tableau1[[#This Row],[Catégories]]=A269,(C269+1),1)</f>
        <v>7</v>
      </c>
      <c r="E270" s="11"/>
      <c r="K270" s="60"/>
    </row>
    <row r="271" spans="1:12">
      <c r="A271" s="12"/>
      <c r="B271" s="12"/>
      <c r="E271" s="11"/>
      <c r="K271" s="60"/>
    </row>
    <row r="272" spans="1:12">
      <c r="A272" s="12"/>
      <c r="B272" s="12"/>
      <c r="E272" s="11"/>
      <c r="K272"/>
    </row>
    <row r="273" spans="1:11">
      <c r="A273" s="12"/>
      <c r="B273" s="12"/>
      <c r="E273" s="11"/>
      <c r="K273"/>
    </row>
    <row r="274" spans="1:11">
      <c r="A274" s="12"/>
      <c r="B274" s="12"/>
      <c r="K274"/>
    </row>
    <row r="275" spans="1:11">
      <c r="A275" s="12"/>
      <c r="B275" s="12"/>
      <c r="K275"/>
    </row>
  </sheetData>
  <sortState ref="K2:K268">
    <sortCondition ref="K268"/>
  </sortState>
  <mergeCells count="2">
    <mergeCell ref="N2:N4"/>
    <mergeCell ref="N6:N7"/>
  </mergeCells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3" tint="0.39997558519241921"/>
  </sheetPr>
  <dimension ref="A2:D18"/>
  <sheetViews>
    <sheetView workbookViewId="0">
      <selection activeCell="G16" sqref="G16"/>
    </sheetView>
  </sheetViews>
  <sheetFormatPr baseColWidth="10" defaultRowHeight="13.5"/>
  <cols>
    <col min="1" max="1" width="25.4609375" bestFit="1" customWidth="1"/>
    <col min="2" max="2" width="12" bestFit="1" customWidth="1"/>
    <col min="3" max="3" width="9.921875" bestFit="1" customWidth="1"/>
    <col min="4" max="4" width="10.3828125" bestFit="1" customWidth="1"/>
    <col min="5" max="5" width="11.15234375" customWidth="1"/>
    <col min="6" max="6" width="11.15234375" bestFit="1" customWidth="1"/>
    <col min="7" max="7" width="10.61328125" customWidth="1"/>
  </cols>
  <sheetData>
    <row r="2" spans="1:4">
      <c r="A2" s="8" t="s">
        <v>265</v>
      </c>
      <c r="B2" t="s">
        <v>409</v>
      </c>
    </row>
    <row r="3" spans="1:4">
      <c r="A3" s="8" t="s">
        <v>266</v>
      </c>
      <c r="B3" t="s">
        <v>409</v>
      </c>
    </row>
    <row r="5" spans="1:4">
      <c r="B5" s="15" t="s">
        <v>547</v>
      </c>
      <c r="C5" s="56" t="s">
        <v>534</v>
      </c>
      <c r="D5" t="s">
        <v>546</v>
      </c>
    </row>
    <row r="6" spans="1:4">
      <c r="A6" s="6" t="s">
        <v>4</v>
      </c>
      <c r="B6" s="57">
        <v>5</v>
      </c>
      <c r="C6" s="55">
        <v>9.9</v>
      </c>
      <c r="D6" s="7">
        <v>0</v>
      </c>
    </row>
    <row r="7" spans="1:4">
      <c r="A7" s="84" t="s">
        <v>5</v>
      </c>
      <c r="B7" s="7">
        <v>5</v>
      </c>
      <c r="C7" s="55">
        <v>9.9</v>
      </c>
      <c r="D7" s="7">
        <v>0</v>
      </c>
    </row>
    <row r="8" spans="1:4">
      <c r="A8" s="85" t="s">
        <v>267</v>
      </c>
      <c r="B8" s="7">
        <v>5</v>
      </c>
      <c r="C8" s="55">
        <v>9.9</v>
      </c>
      <c r="D8" s="7">
        <v>0</v>
      </c>
    </row>
    <row r="9" spans="1:4">
      <c r="A9" s="86" t="s">
        <v>268</v>
      </c>
      <c r="B9" s="7">
        <v>5</v>
      </c>
      <c r="C9" s="55">
        <v>9.9</v>
      </c>
      <c r="D9" s="7">
        <v>0</v>
      </c>
    </row>
    <row r="10" spans="1:4">
      <c r="A10" s="6" t="s">
        <v>157</v>
      </c>
      <c r="B10" s="57">
        <v>0</v>
      </c>
      <c r="C10" s="55">
        <v>0</v>
      </c>
      <c r="D10" s="7"/>
    </row>
    <row r="11" spans="1:4">
      <c r="A11" s="84" t="s">
        <v>589</v>
      </c>
      <c r="B11" s="7">
        <v>0</v>
      </c>
      <c r="C11" s="55">
        <v>0</v>
      </c>
      <c r="D11" s="7"/>
    </row>
    <row r="12" spans="1:4">
      <c r="A12" s="85" t="s">
        <v>589</v>
      </c>
      <c r="B12" s="7">
        <v>0</v>
      </c>
      <c r="C12" s="55">
        <v>0</v>
      </c>
      <c r="D12" s="7"/>
    </row>
    <row r="13" spans="1:4">
      <c r="A13" s="86" t="s">
        <v>589</v>
      </c>
      <c r="B13" s="7">
        <v>0</v>
      </c>
      <c r="C13" s="55">
        <v>0</v>
      </c>
      <c r="D13" s="7"/>
    </row>
    <row r="14" spans="1:4">
      <c r="A14" s="6" t="s">
        <v>37</v>
      </c>
      <c r="B14" s="7">
        <v>6</v>
      </c>
      <c r="C14" s="55">
        <v>318.06</v>
      </c>
      <c r="D14" s="7"/>
    </row>
    <row r="15" spans="1:4">
      <c r="A15" s="84" t="s">
        <v>589</v>
      </c>
      <c r="B15" s="7">
        <v>6</v>
      </c>
      <c r="C15" s="55">
        <v>318.06</v>
      </c>
      <c r="D15" s="7"/>
    </row>
    <row r="16" spans="1:4">
      <c r="A16" s="85" t="s">
        <v>452</v>
      </c>
      <c r="B16" s="7">
        <v>6</v>
      </c>
      <c r="C16" s="55">
        <v>318.06</v>
      </c>
      <c r="D16" s="7"/>
    </row>
    <row r="17" spans="1:4">
      <c r="A17" s="86" t="s">
        <v>589</v>
      </c>
      <c r="B17" s="7">
        <v>6</v>
      </c>
      <c r="C17" s="55">
        <v>318.06</v>
      </c>
      <c r="D17" s="7"/>
    </row>
    <row r="18" spans="1:4">
      <c r="A18" s="6" t="s">
        <v>410</v>
      </c>
      <c r="B18" s="7">
        <v>11</v>
      </c>
      <c r="C18" s="55">
        <v>327.96</v>
      </c>
      <c r="D18" s="7">
        <v>0</v>
      </c>
    </row>
  </sheetData>
  <pageMargins left="0.7" right="0.7" top="0.75" bottom="0.75" header="0.3" footer="0.3"/>
  <pageSetup paperSize="9" orientation="portrait" horizontalDpi="4294967293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theme="3" tint="0.59999389629810485"/>
    <pageSetUpPr fitToPage="1"/>
  </sheetPr>
  <dimension ref="A1:O13"/>
  <sheetViews>
    <sheetView tabSelected="1" workbookViewId="0">
      <selection activeCell="E16" sqref="E16"/>
    </sheetView>
  </sheetViews>
  <sheetFormatPr baseColWidth="10" defaultColWidth="11" defaultRowHeight="14.5"/>
  <cols>
    <col min="1" max="1" width="10.4609375" style="46" customWidth="1"/>
    <col min="2" max="2" width="31.23046875" style="42" customWidth="1"/>
    <col min="3" max="3" width="27.765625" style="42" customWidth="1"/>
    <col min="4" max="4" width="14.84375" style="42" customWidth="1"/>
    <col min="5" max="5" width="14.765625" style="42" customWidth="1"/>
    <col min="6" max="6" width="11.3828125" style="2" customWidth="1"/>
    <col min="7" max="7" width="12.4609375" style="43" customWidth="1"/>
    <col min="8" max="8" width="14.3828125" style="44" customWidth="1"/>
    <col min="9" max="9" width="7.4609375" style="3" customWidth="1"/>
    <col min="10" max="10" width="14.765625" style="4" customWidth="1"/>
    <col min="11" max="11" width="12.84375" style="43" customWidth="1"/>
    <col min="12" max="12" width="16.15234375" style="53" customWidth="1"/>
    <col min="13" max="13" width="15.4609375" style="5" customWidth="1"/>
    <col min="14" max="14" width="15.765625" style="45" customWidth="1"/>
    <col min="15" max="15" width="11" style="41"/>
    <col min="16" max="16384" width="11" style="38"/>
  </cols>
  <sheetData>
    <row r="1" spans="1:15" ht="15" customHeight="1">
      <c r="A1" s="104" t="s">
        <v>254</v>
      </c>
      <c r="B1" s="104"/>
      <c r="C1" s="104"/>
      <c r="D1" s="16"/>
      <c r="E1" s="105" t="s">
        <v>590</v>
      </c>
      <c r="F1" s="105"/>
      <c r="G1" s="105"/>
      <c r="H1" s="105"/>
      <c r="I1" s="105"/>
      <c r="J1" s="35"/>
      <c r="K1" s="36"/>
      <c r="L1" s="50"/>
      <c r="M1" s="1"/>
      <c r="N1" s="37"/>
      <c r="O1" s="38"/>
    </row>
    <row r="2" spans="1:15" ht="15" customHeight="1">
      <c r="A2" s="104"/>
      <c r="B2" s="104"/>
      <c r="C2" s="104"/>
      <c r="D2" s="16"/>
      <c r="E2" s="105"/>
      <c r="F2" s="105"/>
      <c r="G2" s="105"/>
      <c r="H2" s="105"/>
      <c r="I2" s="105"/>
      <c r="J2" s="35"/>
      <c r="K2" s="36"/>
      <c r="L2" s="50"/>
      <c r="M2" s="1"/>
      <c r="N2" s="37"/>
      <c r="O2" s="38"/>
    </row>
    <row r="3" spans="1:15" ht="15" customHeight="1">
      <c r="A3" s="104"/>
      <c r="B3" s="104"/>
      <c r="C3" s="104"/>
      <c r="D3" s="16"/>
      <c r="E3" s="105"/>
      <c r="F3" s="105"/>
      <c r="G3" s="105"/>
      <c r="H3" s="105"/>
      <c r="I3" s="105"/>
      <c r="J3" s="35"/>
      <c r="K3" s="106" t="s">
        <v>255</v>
      </c>
      <c r="L3" s="106"/>
      <c r="M3" s="16"/>
      <c r="N3" s="37"/>
      <c r="O3" s="38"/>
    </row>
    <row r="4" spans="1:15" ht="15" customHeight="1">
      <c r="A4" s="39"/>
      <c r="B4" s="35"/>
      <c r="C4" s="36"/>
      <c r="D4" s="16"/>
      <c r="E4" s="105"/>
      <c r="F4" s="105"/>
      <c r="G4" s="105"/>
      <c r="H4" s="105"/>
      <c r="I4" s="105"/>
      <c r="J4" s="36"/>
      <c r="K4" s="107">
        <f>SUM(J11:J13)</f>
        <v>11</v>
      </c>
      <c r="L4" s="108"/>
      <c r="M4" s="17"/>
      <c r="N4" s="37"/>
      <c r="O4" s="38"/>
    </row>
    <row r="5" spans="1:15" ht="15" customHeight="1">
      <c r="A5" s="39"/>
      <c r="B5" s="35"/>
      <c r="C5" s="36"/>
      <c r="D5" s="16"/>
      <c r="E5" s="105"/>
      <c r="F5" s="105"/>
      <c r="G5" s="105"/>
      <c r="H5" s="105"/>
      <c r="I5" s="105"/>
      <c r="J5" s="35"/>
      <c r="K5" s="108"/>
      <c r="L5" s="108"/>
      <c r="M5" s="17"/>
      <c r="N5" s="37"/>
      <c r="O5" s="38"/>
    </row>
    <row r="6" spans="1:15" ht="15" customHeight="1">
      <c r="A6" s="40"/>
      <c r="B6" s="36"/>
      <c r="C6" s="36"/>
      <c r="D6" s="16"/>
      <c r="E6" s="105"/>
      <c r="F6" s="105"/>
      <c r="G6" s="105"/>
      <c r="H6" s="105"/>
      <c r="I6" s="105"/>
      <c r="J6" s="35"/>
      <c r="K6" s="109" t="s">
        <v>256</v>
      </c>
      <c r="L6" s="109"/>
      <c r="M6" s="18"/>
      <c r="N6" s="37"/>
      <c r="O6" s="38"/>
    </row>
    <row r="7" spans="1:15" ht="15" customHeight="1">
      <c r="A7" s="40"/>
      <c r="B7" s="36"/>
      <c r="C7" s="36"/>
      <c r="D7" s="16"/>
      <c r="E7" s="105"/>
      <c r="F7" s="105"/>
      <c r="G7" s="105"/>
      <c r="H7" s="105"/>
      <c r="I7" s="105"/>
      <c r="J7" s="35"/>
      <c r="K7" s="110">
        <f>SUM(K11:K13)</f>
        <v>327.96</v>
      </c>
      <c r="L7" s="111"/>
      <c r="M7" s="19"/>
      <c r="N7" s="37"/>
      <c r="O7" s="38"/>
    </row>
    <row r="8" spans="1:15" ht="15" customHeight="1">
      <c r="A8" s="40"/>
      <c r="B8" s="36"/>
      <c r="C8" s="36"/>
      <c r="D8" s="16"/>
      <c r="E8" s="105"/>
      <c r="F8" s="105"/>
      <c r="G8" s="105"/>
      <c r="H8" s="105"/>
      <c r="I8" s="105"/>
      <c r="J8" s="35"/>
      <c r="K8" s="111"/>
      <c r="L8" s="111"/>
      <c r="M8" s="19"/>
      <c r="N8" s="37"/>
      <c r="O8" s="38"/>
    </row>
    <row r="9" spans="1:15" ht="15" customHeight="1">
      <c r="A9" s="40"/>
      <c r="B9" s="36"/>
      <c r="C9" s="36"/>
      <c r="D9" s="16"/>
      <c r="E9" s="16"/>
      <c r="F9" s="16"/>
      <c r="G9" s="16"/>
      <c r="H9" s="36"/>
      <c r="I9" s="36"/>
      <c r="J9" s="36"/>
      <c r="K9" s="36"/>
      <c r="L9" s="50"/>
      <c r="M9" s="1"/>
      <c r="N9" s="37"/>
      <c r="O9" s="38"/>
    </row>
    <row r="10" spans="1:15" s="26" customFormat="1" ht="16.5" customHeight="1">
      <c r="A10" s="20" t="s">
        <v>536</v>
      </c>
      <c r="B10" s="21" t="s">
        <v>0</v>
      </c>
      <c r="C10" s="21" t="s">
        <v>2</v>
      </c>
      <c r="D10" s="21" t="s">
        <v>257</v>
      </c>
      <c r="E10" s="21" t="s">
        <v>524</v>
      </c>
      <c r="F10" s="22" t="s">
        <v>258</v>
      </c>
      <c r="G10" s="23" t="s">
        <v>259</v>
      </c>
      <c r="H10" s="24" t="s">
        <v>260</v>
      </c>
      <c r="I10" s="22" t="s">
        <v>261</v>
      </c>
      <c r="J10" s="22" t="s">
        <v>262</v>
      </c>
      <c r="K10" s="23" t="s">
        <v>263</v>
      </c>
      <c r="L10" s="51" t="s">
        <v>264</v>
      </c>
      <c r="M10" s="25" t="s">
        <v>265</v>
      </c>
      <c r="N10" s="25" t="s">
        <v>266</v>
      </c>
    </row>
    <row r="11" spans="1:15" ht="18.75" customHeight="1">
      <c r="A11" s="27">
        <v>40722</v>
      </c>
      <c r="B11" s="112" t="s">
        <v>21</v>
      </c>
      <c r="C11" s="113" t="s">
        <v>23</v>
      </c>
      <c r="D11" s="87" t="s">
        <v>267</v>
      </c>
      <c r="E11" s="87" t="s">
        <v>268</v>
      </c>
      <c r="F11" s="28">
        <v>5</v>
      </c>
      <c r="G11" s="29">
        <v>1.98</v>
      </c>
      <c r="H11" s="29">
        <f>FeuilleDesStocks[[#This Row],[Prix U]]*FeuilleDesStocks[[#This Row],[Quantité]]</f>
        <v>9.9</v>
      </c>
      <c r="I11" s="30">
        <v>0</v>
      </c>
      <c r="J11" s="31">
        <f>FeuilleDesStocks[[#This Row],[Quantité]]-FeuilleDesStocks[[#This Row],[Sortie]]</f>
        <v>5</v>
      </c>
      <c r="K11" s="32">
        <f>FeuilleDesStocks[[#This Row],[Prix U]]*FeuilleDesStocks[[#This Row],[Nouveau Stock]]</f>
        <v>9.9</v>
      </c>
      <c r="L11" s="52"/>
      <c r="M11" s="33" t="s">
        <v>269</v>
      </c>
      <c r="N11" s="34" t="s">
        <v>535</v>
      </c>
      <c r="O11" s="38"/>
    </row>
    <row r="12" spans="1:15">
      <c r="A12" s="78">
        <v>40723</v>
      </c>
      <c r="B12" s="112" t="s">
        <v>37</v>
      </c>
      <c r="C12" s="113" t="s">
        <v>36</v>
      </c>
      <c r="D12" s="42" t="s">
        <v>452</v>
      </c>
      <c r="E12" s="79"/>
      <c r="F12" s="80">
        <v>6</v>
      </c>
      <c r="G12" s="81">
        <v>53.01</v>
      </c>
      <c r="H12" s="81">
        <f>FeuilleDesStocks[[#This Row],[Prix U]]*FeuilleDesStocks[[#This Row],[Quantité]]</f>
        <v>318.06</v>
      </c>
      <c r="I12" s="48"/>
      <c r="J12" s="49">
        <f>FeuilleDesStocks[[#This Row],[Quantité]]-FeuilleDesStocks[[#This Row],[Sortie]]</f>
        <v>6</v>
      </c>
      <c r="K12" s="82">
        <f>FeuilleDesStocks[[#This Row],[Prix U]]*FeuilleDesStocks[[#This Row],[Nouveau Stock]]</f>
        <v>318.06</v>
      </c>
      <c r="L12" s="83"/>
      <c r="M12" s="47" t="s">
        <v>509</v>
      </c>
      <c r="N12" s="79" t="s">
        <v>158</v>
      </c>
    </row>
    <row r="13" spans="1:15">
      <c r="A13" s="78">
        <v>40724</v>
      </c>
      <c r="B13" s="112" t="s">
        <v>21</v>
      </c>
      <c r="C13" s="113" t="s">
        <v>24</v>
      </c>
      <c r="D13" s="79"/>
      <c r="E13" s="79"/>
      <c r="F13" s="80"/>
      <c r="G13" s="81"/>
      <c r="H13" s="81">
        <f>FeuilleDesStocks[[#This Row],[Prix U]]*FeuilleDesStocks[[#This Row],[Quantité]]</f>
        <v>0</v>
      </c>
      <c r="I13" s="48"/>
      <c r="J13" s="49">
        <f>FeuilleDesStocks[[#This Row],[Quantité]]-FeuilleDesStocks[[#This Row],[Sortie]]</f>
        <v>0</v>
      </c>
      <c r="K13" s="82">
        <f>FeuilleDesStocks[[#This Row],[Prix U]]*FeuilleDesStocks[[#This Row],[Nouveau Stock]]</f>
        <v>0</v>
      </c>
      <c r="L13" s="83"/>
      <c r="M13" s="47"/>
      <c r="N13" s="79"/>
    </row>
  </sheetData>
  <mergeCells count="6">
    <mergeCell ref="A1:C3"/>
    <mergeCell ref="E1:I8"/>
    <mergeCell ref="K3:L3"/>
    <mergeCell ref="K4:L5"/>
    <mergeCell ref="K6:L6"/>
    <mergeCell ref="K7:L8"/>
  </mergeCells>
  <dataValidations count="6">
    <dataValidation type="list" allowBlank="1" showInputMessage="1" sqref="N11:N13">
      <formula1>IF(N11&lt;&gt;"",OFFSET(f_velo,MATCH(N11&amp;"*",f_velo,0)-1,,COUNTIF(f_velo,N11&amp;"*"),1),f_velo)</formula1>
    </dataValidation>
    <dataValidation type="list" allowBlank="1" showInputMessage="1" sqref="D11:D13">
      <formula1>IF(D11&lt;&gt;"",OFFSET(f_Marque,MATCH(D11&amp;"*",f_Marque,0)-1,,COUNTIF(f_Marque,D11&amp;"*"),1),f_Marque)</formula1>
    </dataValidation>
    <dataValidation type="list" allowBlank="1" sqref="B11:B13">
      <formula1>listeCatégories</formula1>
    </dataValidation>
    <dataValidation type="list" allowBlank="1" sqref="E11:E13">
      <formula1>IF(E11&lt;&gt;"",OFFSET(f_Piece,MATCH(E11&amp;"*",f_Piece,0)-1,,COUNTIF(f_Piece,E11&amp;"*"),1),f_Piece)</formula1>
    </dataValidation>
    <dataValidation type="list" allowBlank="1" showInputMessage="1" sqref="M11:M13">
      <formula1>IF(M11&lt;&gt;"",OFFSET(f_Salarie,MATCH(M11&amp;"*",f_Salarie,0)-1,,COUNTIF(f_Salarie,M11&amp;"*"),1),f_Salarie)</formula1>
    </dataValidation>
    <dataValidation type="list" allowBlank="1" showInputMessage="1" showErrorMessage="1" sqref="C11:C13">
      <formula1>OFFSET(dept,MATCH($B11,cola,0)-1,,COUNTIF(cola,$B11))</formula1>
    </dataValidation>
  </dataValidations>
  <pageMargins left="0.70866141732283472" right="0.70866141732283472" top="0.74803149606299213" bottom="0.74803149606299213" header="0.31496062992125984" footer="0.31496062992125984"/>
  <pageSetup paperSize="9" scale="52" orientation="landscape" horizontalDpi="4294967293" verticalDpi="0" r:id="rId1"/>
  <headerFooter>
    <oddHeader>&amp;L&amp;D&amp;R&amp;P</oddHeader>
    <oddFooter>&amp;R&amp;N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OFFSET(Données!$B$1,MATCH($B$11,Données!$A:$A,0)-1,0,COUNTIF(Données!$A:$A,$B$11),1)</xm:f>
          </x14:formula1>
          <xm:sqref>C11:C13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Données</vt:lpstr>
      <vt:lpstr>Vue d'ensemble</vt:lpstr>
      <vt:lpstr>Général</vt:lpstr>
      <vt:lpstr>dept</vt:lpstr>
      <vt:lpstr>Général!Impression_des_titres</vt:lpstr>
      <vt:lpstr>listeCatégories</vt:lpstr>
      <vt:lpstr>listeDesignation</vt:lpstr>
      <vt:lpstr>listeMarque</vt:lpstr>
      <vt:lpstr>listePiece</vt:lpstr>
      <vt:lpstr>listeSalarie</vt:lpstr>
      <vt:lpstr>listeVelo</vt:lpstr>
      <vt:lpstr>Général!Page_de_Garde</vt:lpstr>
      <vt:lpstr>zDesignation</vt:lpstr>
      <vt:lpstr>zMarque</vt:lpstr>
      <vt:lpstr>Général!Zone_d_impression</vt:lpstr>
      <vt:lpstr>zPiece</vt:lpstr>
      <vt:lpstr>zSalarie</vt:lpstr>
      <vt:lpstr>zVelo</vt:lpstr>
    </vt:vector>
  </TitlesOfParts>
  <Manager>Mignot.laurent@orange.fr</Manager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 stock</dc:title>
  <dc:creator>mignot.laurent@orange.fr</dc:creator>
  <cp:keywords>Stock;Finance;Budget;Gestion</cp:keywords>
  <cp:lastModifiedBy>tulipe</cp:lastModifiedBy>
  <cp:lastPrinted>2015-07-14T10:42:02Z</cp:lastPrinted>
  <dcterms:created xsi:type="dcterms:W3CDTF">2008-06-15T14:29:33Z</dcterms:created>
  <dcterms:modified xsi:type="dcterms:W3CDTF">2015-07-14T16:48:06Z</dcterms:modified>
  <cp:category>Finances</cp:category>
</cp:coreProperties>
</file>