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40" yWindow="120" windowWidth="14940" windowHeight="9230"/>
  </bookViews>
  <sheets>
    <sheet name="Feuil1" sheetId="2" r:id="rId1"/>
  </sheets>
  <definedNames>
    <definedName name="_xlnm._FilterDatabase" localSheetId="0" hidden="1">Feuil1!$A$2:$D$2</definedName>
  </definedNames>
  <calcPr calcId="124519"/>
</workbook>
</file>

<file path=xl/calcChain.xml><?xml version="1.0" encoding="utf-8"?>
<calcChain xmlns="http://schemas.openxmlformats.org/spreadsheetml/2006/main">
  <c r="H4" i="2" a="1"/>
  <c r="H4" s="1"/>
  <c r="H5" l="1" a="1"/>
  <c r="H5" s="1"/>
  <c r="I5" s="1"/>
  <c r="J4" a="1"/>
  <c r="J4" s="1"/>
  <c r="I4"/>
  <c r="C4"/>
  <c r="C5" s="1"/>
  <c r="C6" s="1"/>
  <c r="D4"/>
  <c r="D5"/>
  <c r="D6"/>
  <c r="C7"/>
  <c r="D7"/>
  <c r="C8"/>
  <c r="C9" s="1"/>
  <c r="C10" s="1"/>
  <c r="C11" s="1"/>
  <c r="C12" s="1"/>
  <c r="D8"/>
  <c r="D9"/>
  <c r="D10"/>
  <c r="D11"/>
  <c r="D12"/>
  <c r="C13"/>
  <c r="D13"/>
  <c r="C14"/>
  <c r="C15" s="1"/>
  <c r="C16" s="1"/>
  <c r="C17" s="1"/>
  <c r="C18" s="1"/>
  <c r="D14"/>
  <c r="D15"/>
  <c r="D16"/>
  <c r="D17"/>
  <c r="D18"/>
  <c r="D3"/>
  <c r="C3"/>
  <c r="H6" l="1" a="1"/>
  <c r="H6" s="1"/>
  <c r="H7" s="1" a="1"/>
  <c r="H7" s="1"/>
  <c r="J7" s="1" a="1"/>
  <c r="J7" s="1"/>
  <c r="J5" a="1"/>
  <c r="J5" s="1"/>
  <c r="I6" l="1"/>
  <c r="J6" a="1"/>
  <c r="J6" s="1"/>
  <c r="H8" a="1"/>
  <c r="H8" s="1"/>
  <c r="I7"/>
  <c r="H9" l="1" a="1"/>
  <c r="H9" s="1"/>
  <c r="H10" s="1" a="1"/>
  <c r="H10" s="1"/>
  <c r="J8" a="1"/>
  <c r="J8" s="1"/>
  <c r="I8"/>
  <c r="I9" l="1"/>
  <c r="J9" a="1"/>
  <c r="J9" s="1"/>
  <c r="I10" l="1"/>
  <c r="J10" a="1"/>
  <c r="J10" s="1"/>
</calcChain>
</file>

<file path=xl/sharedStrings.xml><?xml version="1.0" encoding="utf-8"?>
<sst xmlns="http://schemas.openxmlformats.org/spreadsheetml/2006/main" count="25" uniqueCount="12">
  <si>
    <t>XCV0765001</t>
  </si>
  <si>
    <t>XCV0866545</t>
  </si>
  <si>
    <t>Contrats</t>
  </si>
  <si>
    <t>Dates</t>
  </si>
  <si>
    <t>Occurrences contrats</t>
  </si>
  <si>
    <t>XCV0896432</t>
  </si>
  <si>
    <t>Délais en jours ouvrés</t>
  </si>
  <si>
    <t>tri sans double des contrats</t>
  </si>
  <si>
    <t>occ</t>
  </si>
  <si>
    <t>delai en j ouv</t>
  </si>
  <si>
    <t>tulipe</t>
  </si>
  <si>
    <t xml:space="preserve">en terme de jour ouvré ; j'en ai conclu quil ne fallait pas tenir compte des samedi et dimanche  </t>
  </si>
</sst>
</file>

<file path=xl/styles.xml><?xml version="1.0" encoding="utf-8"?>
<styleSheet xmlns="http://schemas.openxmlformats.org/spreadsheetml/2006/main">
  <numFmts count="2">
    <numFmt numFmtId="166" formatCode="dddd/dd/mm/yyyy"/>
    <numFmt numFmtId="167" formatCode="General;s\t\d;&quot;&quot;"/>
  </numFmts>
  <fonts count="1"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shrinkToFit="1"/>
    </xf>
    <xf numFmtId="166" fontId="0" fillId="0" borderId="0" xfId="0" applyNumberFormat="1" applyAlignment="1">
      <alignment horizontal="center" wrapText="1"/>
    </xf>
    <xf numFmtId="0" fontId="0" fillId="2" borderId="1" xfId="0" applyFill="1" applyBorder="1" applyAlignment="1">
      <alignment wrapText="1"/>
    </xf>
    <xf numFmtId="167" fontId="0" fillId="2" borderId="1" xfId="0" applyNumberForma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J18"/>
  <sheetViews>
    <sheetView tabSelected="1" topLeftCell="A3" workbookViewId="0">
      <selection activeCell="H15" sqref="H15"/>
    </sheetView>
  </sheetViews>
  <sheetFormatPr baseColWidth="10" defaultRowHeight="12.5"/>
  <cols>
    <col min="1" max="1" width="16.1796875" style="1" customWidth="1"/>
    <col min="2" max="2" width="18.7265625" style="1" customWidth="1"/>
    <col min="3" max="3" width="1.26953125" style="1" customWidth="1"/>
    <col min="4" max="4" width="1.453125" style="1" customWidth="1"/>
    <col min="8" max="8" width="21.1796875" customWidth="1"/>
    <col min="10" max="10" width="18.453125" customWidth="1"/>
  </cols>
  <sheetData>
    <row r="2" spans="1:10" ht="237.5">
      <c r="A2" s="1" t="s">
        <v>2</v>
      </c>
      <c r="B2" s="1" t="s">
        <v>3</v>
      </c>
      <c r="C2" s="1" t="s">
        <v>4</v>
      </c>
      <c r="D2" s="1" t="s">
        <v>6</v>
      </c>
      <c r="H2" t="s">
        <v>10</v>
      </c>
    </row>
    <row r="3" spans="1:10" ht="19.5" customHeight="1">
      <c r="A3" s="1" t="s">
        <v>0</v>
      </c>
      <c r="B3" s="3">
        <v>43479</v>
      </c>
      <c r="C3" s="1">
        <f>IF($A3=$A2,C2+1,1)</f>
        <v>1</v>
      </c>
      <c r="D3" s="1" t="str">
        <f>IF($A3=$A2,B3-B2,"")</f>
        <v/>
      </c>
      <c r="H3" s="2" t="s">
        <v>7</v>
      </c>
      <c r="I3" t="s">
        <v>8</v>
      </c>
      <c r="J3" s="2" t="s">
        <v>9</v>
      </c>
    </row>
    <row r="4" spans="1:10">
      <c r="A4" s="1" t="s">
        <v>0</v>
      </c>
      <c r="B4" s="3">
        <v>43485</v>
      </c>
      <c r="C4" s="1">
        <f t="shared" ref="C4:C18" si="0">IF($A4=$A3,C3+1,1)</f>
        <v>2</v>
      </c>
      <c r="D4" s="1">
        <f t="shared" ref="D4:D18" si="1">IF($A4=$A3,B4-B3,"")</f>
        <v>6</v>
      </c>
      <c r="H4" s="4" t="str">
        <f t="array" aca="1" ref="H4" ca="1">IFERROR(OFFSET(A$2,MATCH(0,COUNTIF(H$3:H3,A$3:A$18),0),),"")</f>
        <v>XCV0765001</v>
      </c>
      <c r="I4" s="5">
        <f ca="1">COUNTIF(A$3:A$18,H4)</f>
        <v>4</v>
      </c>
      <c r="J4" s="5">
        <f t="array" aca="1" ref="J4" ca="1">MAX(IF(($A$3:$A$18=$H4)*(WEEKDAY(B3:B18,2)&lt;5),$B$3:$B$18,""))-MIN(IF(($A$3:$A$18=$H4)*(WEEKDAY(B3:B18,2)&lt;5),$B$3:$B$18,""))</f>
        <v>9</v>
      </c>
    </row>
    <row r="5" spans="1:10">
      <c r="A5" s="1" t="s">
        <v>0</v>
      </c>
      <c r="B5" s="3">
        <v>43488</v>
      </c>
      <c r="C5" s="1">
        <f t="shared" si="0"/>
        <v>3</v>
      </c>
      <c r="D5" s="1">
        <f t="shared" si="1"/>
        <v>3</v>
      </c>
      <c r="H5" s="4" t="str">
        <f t="array" aca="1" ref="H5" ca="1">IFERROR(OFFSET(A$2,MATCH(0,COUNTIF(H$3:H4,A$3:A$18),0),),"")</f>
        <v>XCV0866545</v>
      </c>
      <c r="I5" s="5">
        <f t="shared" ref="I5:I10" ca="1" si="2">COUNTIF(A$3:A$18,H5)</f>
        <v>6</v>
      </c>
      <c r="J5" s="5">
        <f t="array" aca="1" ref="J5" ca="1">MAX(IF(($A$3:$A$18=$H5)*(WEEKDAY(B4:B19,2)&lt;5),$B$3:$B$18,""))-MIN(IF(($A$3:$A$18=$H5)*(WEEKDAY(B4:B19,2)&lt;5),$B$3:$B$18,""))</f>
        <v>27</v>
      </c>
    </row>
    <row r="6" spans="1:10">
      <c r="A6" s="1" t="s">
        <v>0</v>
      </c>
      <c r="B6" s="3">
        <v>43491</v>
      </c>
      <c r="C6" s="1">
        <f t="shared" si="0"/>
        <v>4</v>
      </c>
      <c r="D6" s="1">
        <f t="shared" si="1"/>
        <v>3</v>
      </c>
      <c r="H6" s="4" t="str">
        <f t="array" aca="1" ref="H6" ca="1">IFERROR(OFFSET(A$2,MATCH(0,COUNTIF(H$3:H5,A$3:A$18),0),),"")</f>
        <v>XCV0896432</v>
      </c>
      <c r="I6" s="5">
        <f t="shared" ca="1" si="2"/>
        <v>6</v>
      </c>
      <c r="J6" s="5">
        <f t="array" aca="1" ref="J6" ca="1">MAX(IF(($A$3:$A$18=$H6)*(WEEKDAY(B5:B20,2)&lt;5),$B$3:$B$18,""))-MIN(IF(($A$3:$A$18=$H6)*(WEEKDAY(B5:B20,2)&lt;5),$B$3:$B$18,""))</f>
        <v>20</v>
      </c>
    </row>
    <row r="7" spans="1:10">
      <c r="A7" s="1" t="s">
        <v>1</v>
      </c>
      <c r="B7" s="3">
        <v>43466</v>
      </c>
      <c r="C7" s="1">
        <f t="shared" si="0"/>
        <v>1</v>
      </c>
      <c r="D7" s="1" t="str">
        <f t="shared" si="1"/>
        <v/>
      </c>
      <c r="H7" s="4" t="str">
        <f t="array" aca="1" ref="H7" ca="1">IFERROR(OFFSET(A$2,MATCH(0,COUNTIF(H$3:H6,A$3:A$18),0),),"")</f>
        <v/>
      </c>
      <c r="I7" s="5">
        <f t="shared" ca="1" si="2"/>
        <v>0</v>
      </c>
      <c r="J7" s="5">
        <f t="array" aca="1" ref="J7" ca="1">MAX(IF(($A$3:$A$18=$H7)*(WEEKDAY(B6:B21,2)&lt;5),$B$3:$B$18,""))-MIN(IF(($A$3:$A$18=$H7)*(WEEKDAY(B6:B21,2)&lt;5),$B$3:$B$18,""))</f>
        <v>0</v>
      </c>
    </row>
    <row r="8" spans="1:10">
      <c r="A8" s="1" t="s">
        <v>1</v>
      </c>
      <c r="B8" s="3">
        <v>43488</v>
      </c>
      <c r="C8" s="1">
        <f t="shared" si="0"/>
        <v>2</v>
      </c>
      <c r="D8" s="1">
        <f t="shared" si="1"/>
        <v>22</v>
      </c>
      <c r="H8" s="4" t="str">
        <f t="array" aca="1" ref="H8" ca="1">IFERROR(OFFSET(A$2,MATCH(0,COUNTIF(H$3:H7,A$3:A$18),0),),"")</f>
        <v/>
      </c>
      <c r="I8" s="5">
        <f t="shared" ca="1" si="2"/>
        <v>0</v>
      </c>
      <c r="J8" s="5">
        <f t="array" aca="1" ref="J8" ca="1">MAX(IF(($A$3:$A$18=$H8)*(WEEKDAY(B7:B22,2)&lt;5),$B$3:$B$18,""))-MIN(IF(($A$3:$A$18=$H8)*(WEEKDAY(B7:B22,2)&lt;5),$B$3:$B$18,""))</f>
        <v>0</v>
      </c>
    </row>
    <row r="9" spans="1:10">
      <c r="A9" s="1" t="s">
        <v>1</v>
      </c>
      <c r="B9" s="3">
        <v>43489</v>
      </c>
      <c r="C9" s="1">
        <f t="shared" si="0"/>
        <v>3</v>
      </c>
      <c r="D9" s="1">
        <f t="shared" si="1"/>
        <v>1</v>
      </c>
      <c r="H9" s="4" t="str">
        <f t="array" aca="1" ref="H9" ca="1">IFERROR(OFFSET(A$2,MATCH(0,COUNTIF(H$3:H8,A$3:A$18),0),),"")</f>
        <v/>
      </c>
      <c r="I9" s="5">
        <f t="shared" ca="1" si="2"/>
        <v>0</v>
      </c>
      <c r="J9" s="5">
        <f t="array" aca="1" ref="J9" ca="1">MAX(IF(($A$3:$A$18=$H9)*(WEEKDAY(B8:B23,2)&lt;5),$B$3:$B$18,""))-MIN(IF(($A$3:$A$18=$H9)*(WEEKDAY(B8:B23,2)&lt;5),$B$3:$B$18,""))</f>
        <v>0</v>
      </c>
    </row>
    <row r="10" spans="1:10">
      <c r="A10" s="1" t="s">
        <v>1</v>
      </c>
      <c r="B10" s="3">
        <v>43492</v>
      </c>
      <c r="C10" s="1">
        <f t="shared" si="0"/>
        <v>4</v>
      </c>
      <c r="D10" s="1">
        <f t="shared" si="1"/>
        <v>3</v>
      </c>
      <c r="H10" s="4" t="str">
        <f t="array" aca="1" ref="H10" ca="1">IFERROR(OFFSET(A$2,MATCH(0,COUNTIF(H$3:H9,A$3:A$18),0),),"")</f>
        <v/>
      </c>
      <c r="I10" s="5">
        <f t="shared" ca="1" si="2"/>
        <v>0</v>
      </c>
      <c r="J10" s="5">
        <f t="array" aca="1" ref="J10" ca="1">MAX(IF(($A$3:$A$18=$H10)*(WEEKDAY(B9:B24,2)&lt;5),$B$3:$B$18,""))-MIN(IF(($A$3:$A$18=$H10)*(WEEKDAY(B9:B24,2)&lt;5),$B$3:$B$18,""))</f>
        <v>0</v>
      </c>
    </row>
    <row r="11" spans="1:10">
      <c r="A11" s="1" t="s">
        <v>1</v>
      </c>
      <c r="B11" s="3">
        <v>43493</v>
      </c>
      <c r="C11" s="1">
        <f t="shared" si="0"/>
        <v>5</v>
      </c>
      <c r="D11" s="1">
        <f t="shared" si="1"/>
        <v>1</v>
      </c>
    </row>
    <row r="12" spans="1:10">
      <c r="A12" s="1" t="s">
        <v>1</v>
      </c>
      <c r="B12" s="3">
        <v>43495</v>
      </c>
      <c r="C12" s="1">
        <f t="shared" si="0"/>
        <v>6</v>
      </c>
      <c r="D12" s="1">
        <f t="shared" si="1"/>
        <v>2</v>
      </c>
    </row>
    <row r="13" spans="1:10">
      <c r="A13" s="1" t="s">
        <v>5</v>
      </c>
      <c r="B13" s="3">
        <v>43497</v>
      </c>
      <c r="C13" s="1">
        <f t="shared" si="0"/>
        <v>1</v>
      </c>
      <c r="D13" s="1" t="str">
        <f t="shared" si="1"/>
        <v/>
      </c>
    </row>
    <row r="14" spans="1:10">
      <c r="A14" s="1" t="s">
        <v>5</v>
      </c>
      <c r="B14" s="3">
        <v>43497</v>
      </c>
      <c r="C14" s="1">
        <f t="shared" si="0"/>
        <v>2</v>
      </c>
      <c r="D14" s="1">
        <f t="shared" si="1"/>
        <v>0</v>
      </c>
    </row>
    <row r="15" spans="1:10" ht="50">
      <c r="A15" s="1" t="s">
        <v>5</v>
      </c>
      <c r="B15" s="3">
        <v>43507</v>
      </c>
      <c r="C15" s="1">
        <f t="shared" si="0"/>
        <v>3</v>
      </c>
      <c r="D15" s="1">
        <f t="shared" si="1"/>
        <v>10</v>
      </c>
      <c r="H15" t="s">
        <v>11</v>
      </c>
    </row>
    <row r="16" spans="1:10">
      <c r="A16" s="1" t="s">
        <v>5</v>
      </c>
      <c r="B16" s="3">
        <v>43517</v>
      </c>
      <c r="C16" s="1">
        <f t="shared" si="0"/>
        <v>4</v>
      </c>
      <c r="D16" s="1">
        <f t="shared" si="1"/>
        <v>10</v>
      </c>
    </row>
    <row r="17" spans="1:4">
      <c r="A17" s="1" t="s">
        <v>5</v>
      </c>
      <c r="B17" s="3">
        <v>43525</v>
      </c>
      <c r="C17" s="1">
        <f t="shared" si="0"/>
        <v>5</v>
      </c>
      <c r="D17" s="1">
        <f t="shared" si="1"/>
        <v>8</v>
      </c>
    </row>
    <row r="18" spans="1:4">
      <c r="A18" s="1" t="s">
        <v>5</v>
      </c>
      <c r="B18" s="3">
        <v>43529</v>
      </c>
      <c r="C18" s="1">
        <f t="shared" si="0"/>
        <v>6</v>
      </c>
      <c r="D18" s="1">
        <f t="shared" si="1"/>
        <v>4</v>
      </c>
    </row>
  </sheetData>
  <autoFilter ref="A2:D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ctr_wf_relance20_05_2019_17_13_43.xlsx</dc:title>
  <dc:creator>BAUD6401</dc:creator>
  <cp:lastModifiedBy>tulipe</cp:lastModifiedBy>
  <dcterms:created xsi:type="dcterms:W3CDTF">2019-05-20T15:15:02Z</dcterms:created>
  <dcterms:modified xsi:type="dcterms:W3CDTF">2019-05-23T15:06:05Z</dcterms:modified>
</cp:coreProperties>
</file>