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a="1"/>
  <c r="J2" s="1"/>
  <c r="L4"/>
  <c r="K2" s="1" a="1"/>
  <c r="K2" s="1"/>
  <c r="J5" s="1"/>
  <c r="J3" l="1"/>
  <c r="J4" s="1"/>
  <c r="H23" s="1"/>
</calcChain>
</file>

<file path=xl/sharedStrings.xml><?xml version="1.0" encoding="utf-8"?>
<sst xmlns="http://schemas.openxmlformats.org/spreadsheetml/2006/main" count="23" uniqueCount="23">
  <si>
    <t>Kg transporté</t>
  </si>
  <si>
    <t>Département</t>
  </si>
  <si>
    <t>Forfait</t>
  </si>
  <si>
    <t>Au 100 kg</t>
  </si>
  <si>
    <t>kg transporté</t>
  </si>
  <si>
    <t>Zone de livraison</t>
  </si>
  <si>
    <t>Ain</t>
  </si>
  <si>
    <t>Jura</t>
  </si>
  <si>
    <t>Loiret</t>
  </si>
  <si>
    <t>Bas Rhin</t>
  </si>
  <si>
    <t>Haut Rhin</t>
  </si>
  <si>
    <t>Savoie</t>
  </si>
  <si>
    <t>Haute Savoie</t>
  </si>
  <si>
    <t>Paris</t>
  </si>
  <si>
    <t>Essonne</t>
  </si>
  <si>
    <t>Hauts de Seine</t>
  </si>
  <si>
    <t>Seine Saint Denis</t>
  </si>
  <si>
    <t>Val de Marne</t>
  </si>
  <si>
    <t>Rungis</t>
  </si>
  <si>
    <t>Val d'Oise</t>
  </si>
  <si>
    <t>Coût de la position</t>
  </si>
  <si>
    <t>pour les premiers</t>
  </si>
  <si>
    <t xml:space="preserve">pour le reste 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</si>
</sst>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General&quot; kg&quot;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5" fillId="0" borderId="0" xfId="0" applyFont="1" applyAlignment="1">
      <alignment horizontal="center" vertical="center"/>
    </xf>
    <xf numFmtId="0" fontId="6" fillId="2" borderId="0" xfId="0" applyFont="1" applyFill="1"/>
    <xf numFmtId="0" fontId="6" fillId="3" borderId="0" xfId="0" applyFont="1" applyFill="1"/>
    <xf numFmtId="0" fontId="5" fillId="0" borderId="0" xfId="0" applyFont="1" applyFill="1" applyAlignment="1">
      <alignment horizontal="center" vertical="center"/>
    </xf>
    <xf numFmtId="0" fontId="0" fillId="0" borderId="0" xfId="0" applyFill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0" fontId="3" fillId="0" borderId="0" xfId="0" applyFont="1" applyFill="1"/>
    <xf numFmtId="0" fontId="4" fillId="7" borderId="2" xfId="0" applyFont="1" applyFill="1" applyBorder="1"/>
    <xf numFmtId="44" fontId="0" fillId="5" borderId="0" xfId="2" applyFont="1" applyFill="1"/>
    <xf numFmtId="164" fontId="0" fillId="0" borderId="2" xfId="1" applyNumberFormat="1" applyFont="1" applyBorder="1"/>
    <xf numFmtId="0" fontId="2" fillId="6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left"/>
    </xf>
    <xf numFmtId="0" fontId="3" fillId="5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right"/>
    </xf>
    <xf numFmtId="0" fontId="0" fillId="0" borderId="2" xfId="0" applyBorder="1"/>
    <xf numFmtId="0" fontId="0" fillId="8" borderId="0" xfId="0" applyFill="1"/>
    <xf numFmtId="165" fontId="0" fillId="8" borderId="0" xfId="0" applyNumberFormat="1" applyFill="1" applyAlignment="1">
      <alignment horizontal="left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L23"/>
  <sheetViews>
    <sheetView tabSelected="1" topLeftCell="A2" workbookViewId="0">
      <selection activeCell="L15" sqref="L15"/>
    </sheetView>
  </sheetViews>
  <sheetFormatPr baseColWidth="10" defaultRowHeight="14.5"/>
  <cols>
    <col min="11" max="11" width="15.7265625" customWidth="1"/>
  </cols>
  <sheetData>
    <row r="2" spans="1:12" ht="23.5">
      <c r="A2" s="1"/>
      <c r="B2" s="1"/>
      <c r="C2" s="1"/>
      <c r="D2" s="1"/>
      <c r="F2" s="16" t="s">
        <v>0</v>
      </c>
      <c r="G2" s="16"/>
      <c r="H2" s="2">
        <v>450</v>
      </c>
      <c r="J2">
        <f t="array" ref="J2">MIN(IF($C$6:$H$7&gt;=$H$2,$C$6:$H$7,""))</f>
        <v>800</v>
      </c>
      <c r="K2">
        <f t="array" ref="K2">MIN(IF($C$6:$H$7&gt;=$H$2-$L$4,$C$6:$H$7,""))</f>
        <v>60</v>
      </c>
    </row>
    <row r="3" spans="1:12" ht="23.5">
      <c r="A3" s="1"/>
      <c r="B3" s="1"/>
      <c r="C3" s="1"/>
      <c r="D3" s="1"/>
      <c r="F3" s="17" t="s">
        <v>1</v>
      </c>
      <c r="G3" s="17"/>
      <c r="H3" s="3">
        <v>1</v>
      </c>
      <c r="J3">
        <f>SUMPRODUCT((B8:B21=H3)*(C6:H6=J2)*(C8:H21))</f>
        <v>103.34</v>
      </c>
    </row>
    <row r="4" spans="1:12" ht="23.5">
      <c r="A4" s="4"/>
      <c r="B4" s="4"/>
      <c r="C4" s="4"/>
      <c r="D4" s="4"/>
      <c r="E4" s="5"/>
      <c r="F4" s="6"/>
      <c r="G4" s="6"/>
      <c r="H4" s="7"/>
      <c r="J4" s="21">
        <f>IF(H2&lt;91,"",INT(H2/100)*J3)</f>
        <v>413.36</v>
      </c>
      <c r="K4" s="22" t="s">
        <v>21</v>
      </c>
      <c r="L4" s="23">
        <f>INT(H2/100)*100</f>
        <v>400</v>
      </c>
    </row>
    <row r="5" spans="1:12">
      <c r="A5" s="8"/>
      <c r="B5" s="8"/>
      <c r="C5" s="18" t="s">
        <v>2</v>
      </c>
      <c r="D5" s="18"/>
      <c r="E5" s="18"/>
      <c r="F5" s="19" t="s">
        <v>3</v>
      </c>
      <c r="G5" s="19"/>
      <c r="H5" s="19"/>
      <c r="J5" s="21">
        <f>SUMPRODUCT((B8:B21=H3)*(C6:H6=K2)*(C8:H21))</f>
        <v>12.41</v>
      </c>
      <c r="K5" t="s">
        <v>22</v>
      </c>
    </row>
    <row r="6" spans="1:12">
      <c r="A6" s="20" t="s">
        <v>4</v>
      </c>
      <c r="B6" s="20"/>
      <c r="C6" s="12">
        <v>30</v>
      </c>
      <c r="D6" s="12">
        <v>60</v>
      </c>
      <c r="E6" s="12">
        <v>90</v>
      </c>
      <c r="F6" s="12">
        <v>300</v>
      </c>
      <c r="G6" s="12">
        <v>800</v>
      </c>
      <c r="H6" s="12">
        <v>1500</v>
      </c>
    </row>
    <row r="7" spans="1:12">
      <c r="A7" s="14" t="s">
        <v>5</v>
      </c>
      <c r="B7" s="14"/>
      <c r="C7" s="13"/>
      <c r="D7" s="13"/>
      <c r="E7" s="13"/>
      <c r="F7" s="13"/>
      <c r="G7" s="13"/>
      <c r="H7" s="13"/>
    </row>
    <row r="8" spans="1:12">
      <c r="A8" s="9" t="s">
        <v>6</v>
      </c>
      <c r="B8" s="9">
        <v>1</v>
      </c>
      <c r="C8" s="11">
        <v>11</v>
      </c>
      <c r="D8" s="11">
        <v>12.41</v>
      </c>
      <c r="E8" s="11">
        <v>12.92</v>
      </c>
      <c r="F8" s="11">
        <v>124</v>
      </c>
      <c r="G8" s="11">
        <v>103.34</v>
      </c>
      <c r="H8" s="11">
        <v>91.96</v>
      </c>
    </row>
    <row r="9" spans="1:12">
      <c r="A9" s="9" t="s">
        <v>7</v>
      </c>
      <c r="B9" s="9">
        <v>39</v>
      </c>
      <c r="C9" s="11">
        <v>16.53</v>
      </c>
      <c r="D9" s="11">
        <v>16.53</v>
      </c>
      <c r="E9" s="11">
        <v>16.53</v>
      </c>
      <c r="F9" s="11">
        <v>165.33</v>
      </c>
      <c r="G9" s="11">
        <v>136.4</v>
      </c>
      <c r="H9" s="11">
        <v>120.9</v>
      </c>
    </row>
    <row r="10" spans="1:12">
      <c r="A10" s="9" t="s">
        <v>8</v>
      </c>
      <c r="B10" s="9">
        <v>45</v>
      </c>
      <c r="C10" s="11">
        <v>27.4</v>
      </c>
      <c r="D10" s="11">
        <v>27.9</v>
      </c>
      <c r="E10" s="11">
        <v>29.46</v>
      </c>
      <c r="F10" s="11">
        <v>314.13</v>
      </c>
      <c r="G10" s="11">
        <v>270.73</v>
      </c>
      <c r="H10" s="11">
        <v>237.66</v>
      </c>
    </row>
    <row r="11" spans="1:12">
      <c r="A11" s="9" t="s">
        <v>9</v>
      </c>
      <c r="B11" s="9">
        <v>67</v>
      </c>
      <c r="C11" s="11">
        <v>22.73</v>
      </c>
      <c r="D11" s="11">
        <v>22.73</v>
      </c>
      <c r="E11" s="11">
        <v>22.73</v>
      </c>
      <c r="F11" s="11">
        <v>227.34</v>
      </c>
      <c r="G11" s="11">
        <v>211.83</v>
      </c>
      <c r="H11" s="11">
        <v>190.14</v>
      </c>
    </row>
    <row r="12" spans="1:12">
      <c r="A12" s="9" t="s">
        <v>10</v>
      </c>
      <c r="B12" s="9">
        <v>68</v>
      </c>
      <c r="C12" s="11">
        <v>23.26</v>
      </c>
      <c r="D12" s="11">
        <v>23.26</v>
      </c>
      <c r="E12" s="11">
        <v>23.26</v>
      </c>
      <c r="F12" s="11">
        <v>232.5</v>
      </c>
      <c r="G12" s="11">
        <v>217.01</v>
      </c>
      <c r="H12" s="11">
        <v>195.3</v>
      </c>
    </row>
    <row r="13" spans="1:12">
      <c r="A13" s="9" t="s">
        <v>11</v>
      </c>
      <c r="B13" s="9">
        <v>73</v>
      </c>
      <c r="C13" s="11">
        <v>17.05</v>
      </c>
      <c r="D13" s="11">
        <v>17.559999999999999</v>
      </c>
      <c r="E13" s="11">
        <v>18.59</v>
      </c>
      <c r="F13" s="11">
        <v>191.16</v>
      </c>
      <c r="G13" s="11">
        <v>172.57</v>
      </c>
      <c r="H13" s="11">
        <v>139.51</v>
      </c>
    </row>
    <row r="14" spans="1:12">
      <c r="A14" s="9" t="s">
        <v>12</v>
      </c>
      <c r="B14" s="9">
        <v>74</v>
      </c>
      <c r="C14" s="11">
        <v>18.09</v>
      </c>
      <c r="D14" s="11">
        <v>19.13</v>
      </c>
      <c r="E14" s="11">
        <v>20.149999999999999</v>
      </c>
      <c r="F14" s="11">
        <v>201.5</v>
      </c>
      <c r="G14" s="11">
        <v>180.84</v>
      </c>
      <c r="H14" s="11">
        <v>142.61000000000001</v>
      </c>
    </row>
    <row r="15" spans="1:12">
      <c r="A15" s="9" t="s">
        <v>13</v>
      </c>
      <c r="B15" s="9">
        <v>75</v>
      </c>
      <c r="C15" s="11">
        <v>26.57</v>
      </c>
      <c r="D15" s="11">
        <v>27.07</v>
      </c>
      <c r="E15" s="11">
        <v>28.78</v>
      </c>
      <c r="F15" s="11">
        <v>309.93</v>
      </c>
      <c r="G15" s="11">
        <v>265.66000000000003</v>
      </c>
      <c r="H15" s="11">
        <v>226.93</v>
      </c>
    </row>
    <row r="16" spans="1:12">
      <c r="A16" s="9" t="s">
        <v>14</v>
      </c>
      <c r="B16" s="9">
        <v>91</v>
      </c>
      <c r="C16" s="11">
        <v>26.87</v>
      </c>
      <c r="D16" s="11">
        <v>27.9</v>
      </c>
      <c r="E16" s="11">
        <v>28.94</v>
      </c>
      <c r="F16" s="11">
        <v>294.49</v>
      </c>
      <c r="G16" s="11">
        <v>258.33999999999997</v>
      </c>
      <c r="H16" s="11">
        <v>226.3</v>
      </c>
    </row>
    <row r="17" spans="1:8">
      <c r="A17" s="9" t="s">
        <v>15</v>
      </c>
      <c r="B17" s="9">
        <v>92</v>
      </c>
      <c r="C17" s="11">
        <v>26.87</v>
      </c>
      <c r="D17" s="11">
        <v>27.9</v>
      </c>
      <c r="E17" s="11">
        <v>28.94</v>
      </c>
      <c r="F17" s="11">
        <v>294.49</v>
      </c>
      <c r="G17" s="11">
        <v>258.33999999999997</v>
      </c>
      <c r="H17" s="11">
        <v>226.3</v>
      </c>
    </row>
    <row r="18" spans="1:8">
      <c r="A18" s="9" t="s">
        <v>16</v>
      </c>
      <c r="B18" s="9">
        <v>93</v>
      </c>
      <c r="C18" s="11">
        <v>26.87</v>
      </c>
      <c r="D18" s="11">
        <v>27.9</v>
      </c>
      <c r="E18" s="11">
        <v>28.94</v>
      </c>
      <c r="F18" s="11">
        <v>294.49</v>
      </c>
      <c r="G18" s="11">
        <v>258.33999999999997</v>
      </c>
      <c r="H18" s="11">
        <v>226.3</v>
      </c>
    </row>
    <row r="19" spans="1:8">
      <c r="A19" s="9" t="s">
        <v>17</v>
      </c>
      <c r="B19" s="9">
        <v>94</v>
      </c>
      <c r="C19" s="11">
        <v>26.87</v>
      </c>
      <c r="D19" s="11">
        <v>27.9</v>
      </c>
      <c r="E19" s="11">
        <v>28.94</v>
      </c>
      <c r="F19" s="11">
        <v>294.49</v>
      </c>
      <c r="G19" s="11">
        <v>258.33999999999997</v>
      </c>
      <c r="H19" s="11">
        <v>226.3</v>
      </c>
    </row>
    <row r="20" spans="1:8">
      <c r="A20" s="9" t="s">
        <v>18</v>
      </c>
      <c r="B20" s="9">
        <v>94150</v>
      </c>
      <c r="C20" s="11">
        <v>19.64</v>
      </c>
      <c r="D20" s="11">
        <v>19.64</v>
      </c>
      <c r="E20" s="11">
        <v>20.149999999999999</v>
      </c>
      <c r="F20" s="11">
        <v>201.5</v>
      </c>
      <c r="G20" s="11">
        <v>186.01</v>
      </c>
      <c r="H20" s="11">
        <v>155</v>
      </c>
    </row>
    <row r="21" spans="1:8">
      <c r="A21" s="9" t="s">
        <v>19</v>
      </c>
      <c r="B21" s="9">
        <v>95</v>
      </c>
      <c r="C21" s="11">
        <v>26.87</v>
      </c>
      <c r="D21" s="11">
        <v>27.9</v>
      </c>
      <c r="E21" s="11">
        <v>28.94</v>
      </c>
      <c r="F21" s="11">
        <v>294.49</v>
      </c>
      <c r="G21" s="11">
        <v>258.33999999999997</v>
      </c>
      <c r="H21" s="11">
        <v>226.3</v>
      </c>
    </row>
    <row r="23" spans="1:8">
      <c r="F23" s="15" t="s">
        <v>20</v>
      </c>
      <c r="G23" s="15"/>
      <c r="H23" s="10">
        <f>SUM(J4:J5)</f>
        <v>425.77000000000004</v>
      </c>
    </row>
  </sheetData>
  <mergeCells count="13">
    <mergeCell ref="H6:H7"/>
    <mergeCell ref="A7:B7"/>
    <mergeCell ref="F23:G23"/>
    <mergeCell ref="F2:G2"/>
    <mergeCell ref="F3:G3"/>
    <mergeCell ref="C5:E5"/>
    <mergeCell ref="F5:H5"/>
    <mergeCell ref="A6:B6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Ronsard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SUEUR Sigrine</dc:creator>
  <cp:lastModifiedBy>tulipe</cp:lastModifiedBy>
  <dcterms:created xsi:type="dcterms:W3CDTF">2018-10-16T14:35:51Z</dcterms:created>
  <dcterms:modified xsi:type="dcterms:W3CDTF">2018-10-16T16:32:40Z</dcterms:modified>
</cp:coreProperties>
</file>