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9420" windowHeight="10040" activeTab="1"/>
  </bookViews>
  <sheets>
    <sheet name="Choix" sheetId="4" r:id="rId1"/>
    <sheet name="BD" sheetId="3" r:id="rId2"/>
  </sheets>
  <definedNames>
    <definedName name="choixa">Choix!$A$3</definedName>
    <definedName name="choixb">Choix!$B$3</definedName>
    <definedName name="choixc">Choix!$C$3</definedName>
    <definedName name="choixd">Choix!$D$3</definedName>
    <definedName name="dept">OFFSET(BD!$B$2,MATCH(BD!A$2,instal,0)-1,)</definedName>
    <definedName name="dept2">BD!$H$3</definedName>
    <definedName name="fibres">OFFSET(instal,,4,)</definedName>
    <definedName name="index">BD!$H$1</definedName>
    <definedName name="instal">OFFSET(BD!$A$2,,,COUNT(BD!$E:$E))</definedName>
    <definedName name="liste1">OFFSET(BD!$H$2,,,,COUNTIF(BD!$H$2:$CZ$2,"&gt;&lt;"))</definedName>
    <definedName name="listefibres">OFFSET(BD!$G$15,,1,,COUNT(BD!$H$15:$S$15))</definedName>
    <definedName name="listeprod">OFFSET(BD!$G$14,,1,COUNTIF(BD!$H$14:$M$14,"&gt;&lt;"))</definedName>
    <definedName name="listetype">OFFSET(BD!$G$13,,1,,COUNTIF(BD!$H$13:$W$13,"&gt;&lt;"))</definedName>
    <definedName name="prod">OFFSET(instal,,3,)</definedName>
    <definedName name="refs">OFFSET(instal,,5,)</definedName>
    <definedName name="renfort">OFFSET(instal,,1,)</definedName>
    <definedName name="type">OFFSET(instal,,2,)</definedName>
  </definedNames>
  <calcPr calcId="124519"/>
</workbook>
</file>

<file path=xl/calcChain.xml><?xml version="1.0" encoding="utf-8"?>
<calcChain xmlns="http://schemas.openxmlformats.org/spreadsheetml/2006/main">
  <c r="F3" i="4"/>
  <c r="I15" i="3" a="1"/>
  <c r="I15" s="1"/>
  <c r="J15" a="1"/>
  <c r="J15" s="1"/>
  <c r="K15" a="1"/>
  <c r="K15" s="1"/>
  <c r="L15" a="1"/>
  <c r="L15" s="1"/>
  <c r="M15" a="1"/>
  <c r="M15" s="1"/>
  <c r="N15" a="1"/>
  <c r="N15" s="1"/>
  <c r="O15" a="1"/>
  <c r="O15" s="1"/>
  <c r="P15" a="1"/>
  <c r="P15" s="1"/>
  <c r="Q15" a="1"/>
  <c r="Q15" s="1"/>
  <c r="R15" a="1"/>
  <c r="R15" s="1"/>
  <c r="S15" a="1"/>
  <c r="S15" s="1"/>
  <c r="H15" a="1"/>
  <c r="H15" s="1"/>
  <c r="I14" a="1"/>
  <c r="I14" s="1"/>
  <c r="J14" a="1"/>
  <c r="J14" s="1"/>
  <c r="K14" a="1"/>
  <c r="K14" s="1"/>
  <c r="L14" a="1"/>
  <c r="L14" s="1"/>
  <c r="M14" a="1"/>
  <c r="M14" s="1"/>
  <c r="H14" a="1"/>
  <c r="H14" s="1"/>
  <c r="L13" a="1"/>
  <c r="L13" s="1"/>
  <c r="M13" a="1"/>
  <c r="M13" s="1"/>
  <c r="I13" a="1"/>
  <c r="I13" s="1"/>
  <c r="J13" a="1"/>
  <c r="J13" s="1"/>
  <c r="K13" a="1"/>
  <c r="K13" s="1"/>
  <c r="H13" a="1"/>
  <c r="H13" s="1"/>
  <c r="H2" a="1"/>
  <c r="H2" s="1"/>
  <c r="H3" s="1" a="1"/>
  <c r="H3" s="1"/>
  <c r="H4" l="1" a="1"/>
  <c r="H4" s="1"/>
  <c r="I2" a="1"/>
  <c r="I2" s="1"/>
  <c r="I3" l="1" a="1"/>
  <c r="I3" s="1"/>
  <c r="H5" a="1"/>
  <c r="H5" s="1"/>
  <c r="H6" s="1" a="1"/>
  <c r="H6" s="1"/>
  <c r="J2" a="1"/>
  <c r="J2" s="1"/>
  <c r="I4" l="1" a="1"/>
  <c r="I4" s="1"/>
  <c r="I5" s="1" a="1"/>
  <c r="I5" s="1"/>
  <c r="J3" a="1"/>
  <c r="J3" s="1"/>
  <c r="J4" s="1" a="1"/>
  <c r="J4" s="1"/>
  <c r="H7" a="1"/>
  <c r="H7" s="1"/>
  <c r="K2" a="1"/>
  <c r="K2" s="1"/>
  <c r="K3" l="1" a="1"/>
  <c r="K3" s="1"/>
  <c r="K4" s="1" a="1"/>
  <c r="K4" s="1"/>
  <c r="J5" a="1"/>
  <c r="J5" s="1"/>
  <c r="I6" a="1"/>
  <c r="I6" s="1"/>
  <c r="H8" a="1"/>
  <c r="H8" s="1"/>
  <c r="H9" s="1" a="1"/>
  <c r="H9" s="1"/>
  <c r="H10" s="1" a="1"/>
  <c r="H10" s="1"/>
  <c r="L2" a="1"/>
  <c r="L2" s="1"/>
  <c r="L3" l="1" a="1"/>
  <c r="L3" s="1"/>
  <c r="L4" s="1" a="1"/>
  <c r="L4" s="1"/>
  <c r="K5" a="1"/>
  <c r="K5" s="1"/>
  <c r="J6" a="1"/>
  <c r="J6" s="1"/>
  <c r="I7" a="1"/>
  <c r="I7" s="1"/>
  <c r="I8" a="1"/>
  <c r="I8" s="1"/>
  <c r="M2" a="1"/>
  <c r="M2" s="1"/>
  <c r="N2" s="1" a="1"/>
  <c r="N2" s="1"/>
  <c r="O2" s="1" a="1"/>
  <c r="O2" s="1"/>
  <c r="P2" s="1" a="1"/>
  <c r="P2" s="1"/>
  <c r="Q2" s="1" a="1"/>
  <c r="Q2" s="1"/>
  <c r="L5" l="1" a="1"/>
  <c r="L5" s="1"/>
  <c r="K6" a="1"/>
  <c r="K6" s="1"/>
  <c r="J7" a="1"/>
  <c r="J7" s="1"/>
  <c r="J8" s="1" a="1"/>
  <c r="J8" s="1"/>
  <c r="I9" a="1"/>
  <c r="I9" s="1"/>
  <c r="I10" s="1" a="1"/>
  <c r="I10" s="1"/>
  <c r="R2" a="1"/>
  <c r="R2" s="1"/>
  <c r="L6" l="1" a="1"/>
  <c r="L6" s="1"/>
  <c r="K7" a="1"/>
  <c r="K7" s="1"/>
  <c r="K8" s="1" a="1"/>
  <c r="K8" s="1"/>
  <c r="J9" a="1"/>
  <c r="J9" s="1"/>
  <c r="J10" s="1" a="1"/>
  <c r="J10" s="1"/>
  <c r="L7" l="1" a="1"/>
  <c r="L7" s="1"/>
  <c r="K9" a="1"/>
  <c r="K9" s="1"/>
  <c r="K10" s="1" a="1"/>
  <c r="K10" s="1"/>
  <c r="L8" l="1" a="1"/>
  <c r="L8" s="1"/>
  <c r="L9" s="1" a="1"/>
  <c r="L9" s="1"/>
  <c r="L10" s="1" a="1"/>
  <c r="L10" s="1"/>
  <c r="H1" s="1"/>
</calcChain>
</file>

<file path=xl/sharedStrings.xml><?xml version="1.0" encoding="utf-8"?>
<sst xmlns="http://schemas.openxmlformats.org/spreadsheetml/2006/main" count="1141" uniqueCount="268">
  <si>
    <t>Installation</t>
  </si>
  <si>
    <t>Renfort</t>
  </si>
  <si>
    <t>Famille Produit</t>
  </si>
  <si>
    <t>Nombre de fibres</t>
  </si>
  <si>
    <t>Référence</t>
  </si>
  <si>
    <t>Conduite</t>
  </si>
  <si>
    <t>Standard</t>
  </si>
  <si>
    <t>Micro conduite</t>
  </si>
  <si>
    <t>Aérien</t>
  </si>
  <si>
    <t>Souterrain / Tunnel</t>
  </si>
  <si>
    <t>Intérieur</t>
  </si>
  <si>
    <t>Choix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</si>
  <si>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</si>
  <si>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</si>
  <si>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</si>
  <si>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</si>
  <si>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</si>
  <si>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</si>
  <si>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</si>
  <si>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</si>
  <si>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</si>
  <si>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</si>
  <si>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</si>
  <si>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</si>
  <si>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Réf 13</t>
  </si>
  <si>
    <t>Réf 14</t>
  </si>
  <si>
    <t>Réf 15</t>
  </si>
  <si>
    <t>Réf 16</t>
  </si>
  <si>
    <t>Réf 17</t>
  </si>
  <si>
    <t>Réf 18</t>
  </si>
  <si>
    <t>Réf 19</t>
  </si>
  <si>
    <t>Réf 20</t>
  </si>
  <si>
    <t>Réf 21</t>
  </si>
  <si>
    <t>Réf 22</t>
  </si>
  <si>
    <t>Réf 23</t>
  </si>
  <si>
    <t>Réf 24</t>
  </si>
  <si>
    <t>Réf 25</t>
  </si>
  <si>
    <t>Réf 26</t>
  </si>
  <si>
    <t>Réf 27</t>
  </si>
  <si>
    <t>Réf 28</t>
  </si>
  <si>
    <t>Réf 29</t>
  </si>
  <si>
    <t>Réf 30</t>
  </si>
  <si>
    <t>Réf 31</t>
  </si>
  <si>
    <t>Réf 32</t>
  </si>
  <si>
    <t>Réf 33</t>
  </si>
  <si>
    <t>Réf 34</t>
  </si>
  <si>
    <t>Réf 35</t>
  </si>
  <si>
    <t>Réf 36</t>
  </si>
  <si>
    <t>Réf 37</t>
  </si>
  <si>
    <t>Réf 38</t>
  </si>
  <si>
    <t>Réf 39</t>
  </si>
  <si>
    <t>Réf 40</t>
  </si>
  <si>
    <t>Réf 41</t>
  </si>
  <si>
    <t>Réf 42</t>
  </si>
  <si>
    <t>Réf 43</t>
  </si>
  <si>
    <t>Réf 44</t>
  </si>
  <si>
    <t>Réf 45</t>
  </si>
  <si>
    <t>Réf 46</t>
  </si>
  <si>
    <t>Réf 47</t>
  </si>
  <si>
    <t>Réf 48</t>
  </si>
  <si>
    <t>Réf 49</t>
  </si>
  <si>
    <t>Réf 50</t>
  </si>
  <si>
    <t>Réf 51</t>
  </si>
  <si>
    <t>Réf 52</t>
  </si>
  <si>
    <t>Réf 53</t>
  </si>
  <si>
    <t>Réf 54</t>
  </si>
  <si>
    <t>Réf 55</t>
  </si>
  <si>
    <t>Réf 56</t>
  </si>
  <si>
    <t>Réf 57</t>
  </si>
  <si>
    <t>Réf 58</t>
  </si>
  <si>
    <t>Réf 59</t>
  </si>
  <si>
    <t>Réf 60</t>
  </si>
  <si>
    <t>Réf 61</t>
  </si>
  <si>
    <t>Réf 62</t>
  </si>
  <si>
    <t>Réf 63</t>
  </si>
  <si>
    <t>Réf 64</t>
  </si>
  <si>
    <t>Réf 65</t>
  </si>
  <si>
    <t>Réf 66</t>
  </si>
  <si>
    <t>Réf 67</t>
  </si>
  <si>
    <t>Réf 68</t>
  </si>
  <si>
    <t>Réf 69</t>
  </si>
  <si>
    <t>Réf 70</t>
  </si>
  <si>
    <t>Réf 71</t>
  </si>
  <si>
    <t>Réf 72</t>
  </si>
  <si>
    <t>Réf 73</t>
  </si>
  <si>
    <t>Réf 74</t>
  </si>
  <si>
    <t>Réf 75</t>
  </si>
  <si>
    <t>Réf 76</t>
  </si>
  <si>
    <t>Réf 77</t>
  </si>
  <si>
    <t>Réf 78</t>
  </si>
  <si>
    <t>Réf 79</t>
  </si>
  <si>
    <t>Réf 80</t>
  </si>
  <si>
    <t>Réf 81</t>
  </si>
  <si>
    <t>Réf 82</t>
  </si>
  <si>
    <t>Réf 83</t>
  </si>
  <si>
    <t>Réf 84</t>
  </si>
  <si>
    <t>Réf 85</t>
  </si>
  <si>
    <t>Réf 86</t>
  </si>
  <si>
    <t>Réf 87</t>
  </si>
  <si>
    <t>Réf 88</t>
  </si>
  <si>
    <t>Réf 89</t>
  </si>
  <si>
    <t>Réf 90</t>
  </si>
  <si>
    <t>Réf 91</t>
  </si>
  <si>
    <t>Réf 92</t>
  </si>
  <si>
    <t>Réf 93</t>
  </si>
  <si>
    <t>Réf 94</t>
  </si>
  <si>
    <t>Réf 95</t>
  </si>
  <si>
    <t>Réf 96</t>
  </si>
  <si>
    <t>Réf 97</t>
  </si>
  <si>
    <t>Réf 98</t>
  </si>
  <si>
    <t>Réf 99</t>
  </si>
  <si>
    <t>Réf 100</t>
  </si>
  <si>
    <t>Réf 101</t>
  </si>
  <si>
    <t>Réf 102</t>
  </si>
  <si>
    <t>Réf 103</t>
  </si>
  <si>
    <t>Réf 104</t>
  </si>
  <si>
    <t>Réf 105</t>
  </si>
  <si>
    <t>Réf 106</t>
  </si>
  <si>
    <t>Réf 107</t>
  </si>
  <si>
    <t>Réf 108</t>
  </si>
  <si>
    <t>Réf 109</t>
  </si>
  <si>
    <t>Réf 110</t>
  </si>
  <si>
    <t>Réf 111</t>
  </si>
  <si>
    <t>Réf 112</t>
  </si>
  <si>
    <t>Réf 113</t>
  </si>
  <si>
    <t>Réf 114</t>
  </si>
  <si>
    <t>Réf 115</t>
  </si>
  <si>
    <t>Réf 116</t>
  </si>
  <si>
    <t>Réf 117</t>
  </si>
  <si>
    <t>Réf 118</t>
  </si>
  <si>
    <t>Réf 119</t>
  </si>
  <si>
    <t>Réf 120</t>
  </si>
  <si>
    <t>Réf 121</t>
  </si>
  <si>
    <t>Réf 122</t>
  </si>
  <si>
    <t>Réf 123</t>
  </si>
  <si>
    <t>Réf 124</t>
  </si>
  <si>
    <t>Réf 125</t>
  </si>
  <si>
    <t>Réf 126</t>
  </si>
  <si>
    <t>Réf 127</t>
  </si>
  <si>
    <t>Réf 128</t>
  </si>
  <si>
    <t>Réf 129</t>
  </si>
  <si>
    <t>Réf 130</t>
  </si>
  <si>
    <t>Réf 131</t>
  </si>
  <si>
    <t>Réf 132</t>
  </si>
  <si>
    <t>Réf 133</t>
  </si>
  <si>
    <t>Réf 134</t>
  </si>
  <si>
    <t>Réf 135</t>
  </si>
  <si>
    <t>Réf 136</t>
  </si>
  <si>
    <t>Réf 137</t>
  </si>
  <si>
    <t>Réf 138</t>
  </si>
  <si>
    <t>Réf 139</t>
  </si>
  <si>
    <t>Réf 140</t>
  </si>
  <si>
    <t>Réf 141</t>
  </si>
  <si>
    <t>Réf 142</t>
  </si>
  <si>
    <t>Réf 143</t>
  </si>
  <si>
    <t>Réf 144</t>
  </si>
  <si>
    <t>Réf 145</t>
  </si>
  <si>
    <t>Réf 146</t>
  </si>
  <si>
    <t>Réf 147</t>
  </si>
  <si>
    <t>Réf 148</t>
  </si>
  <si>
    <t>Réf 149</t>
  </si>
  <si>
    <t>Réf 150</t>
  </si>
  <si>
    <t>Réf 151</t>
  </si>
  <si>
    <t>Réf 152</t>
  </si>
  <si>
    <t>Réf 153</t>
  </si>
  <si>
    <t>Réf 154</t>
  </si>
  <si>
    <t>Réf 155</t>
  </si>
  <si>
    <t>Réf 156</t>
  </si>
  <si>
    <t>Réf 157</t>
  </si>
  <si>
    <t>Réf 158</t>
  </si>
  <si>
    <t>Réf 159</t>
  </si>
  <si>
    <t>Réf 160</t>
  </si>
  <si>
    <t>Réf 161</t>
  </si>
  <si>
    <t>Réf 162</t>
  </si>
  <si>
    <t>Réf 163</t>
  </si>
  <si>
    <t>Réf 164</t>
  </si>
  <si>
    <t>Réf 165</t>
  </si>
  <si>
    <t>Réf 166</t>
  </si>
  <si>
    <t>Réf 167</t>
  </si>
  <si>
    <t>Réf 168</t>
  </si>
  <si>
    <t>Réf 169</t>
  </si>
  <si>
    <t>Réf 170</t>
  </si>
  <si>
    <t>Réf 171</t>
  </si>
  <si>
    <t>Réf 172</t>
  </si>
  <si>
    <t>Réf 173</t>
  </si>
  <si>
    <t>Réf 174</t>
  </si>
  <si>
    <t>Réf 175</t>
  </si>
  <si>
    <t>Réf 176</t>
  </si>
  <si>
    <t>Réf 177</t>
  </si>
  <si>
    <t>Réf 178</t>
  </si>
  <si>
    <t>Réf 179</t>
  </si>
  <si>
    <t>Réf 180</t>
  </si>
  <si>
    <t>Réf 181</t>
  </si>
  <si>
    <t>Réf 182</t>
  </si>
  <si>
    <t>Réf 183</t>
  </si>
  <si>
    <t>Réf 184</t>
  </si>
  <si>
    <t>Réf 185</t>
  </si>
  <si>
    <t>Réf 186</t>
  </si>
  <si>
    <t>Réf 187</t>
  </si>
  <si>
    <t>Réf 188</t>
  </si>
  <si>
    <t>Réf 189</t>
  </si>
  <si>
    <t>Réf 190</t>
  </si>
  <si>
    <t>Réf 191</t>
  </si>
  <si>
    <t>Réf 192</t>
  </si>
  <si>
    <t>Réf 193</t>
  </si>
  <si>
    <t>Réf 194</t>
  </si>
  <si>
    <t>Réf 195</t>
  </si>
  <si>
    <t>Réf 196</t>
  </si>
  <si>
    <t>Réf 197</t>
  </si>
  <si>
    <t>Réf 198</t>
  </si>
  <si>
    <t>Réf 199</t>
  </si>
  <si>
    <t>Réf 200</t>
  </si>
  <si>
    <t>Réf 201</t>
  </si>
  <si>
    <t>Réf 202</t>
  </si>
  <si>
    <t>Réf 203</t>
  </si>
  <si>
    <t>Réf 204</t>
  </si>
  <si>
    <t>Réf 205</t>
  </si>
  <si>
    <t>Réf 206</t>
  </si>
  <si>
    <t>Réf 207</t>
  </si>
  <si>
    <t>Réf 208</t>
  </si>
  <si>
    <t>Réf 209</t>
  </si>
  <si>
    <t>Réf 210</t>
  </si>
  <si>
    <t>Réf 211</t>
  </si>
  <si>
    <t>Réf 212</t>
  </si>
  <si>
    <t>Réf 213</t>
  </si>
  <si>
    <t>Réf 214</t>
  </si>
  <si>
    <t>Réf 215</t>
  </si>
  <si>
    <t>Réf 216</t>
  </si>
  <si>
    <t>Réf 217</t>
  </si>
  <si>
    <t>Réf 218</t>
  </si>
  <si>
    <t>Réf 219</t>
  </si>
  <si>
    <t>Réf 220</t>
  </si>
  <si>
    <t>Réf 221</t>
  </si>
  <si>
    <t>Réf 222</t>
  </si>
  <si>
    <t>Renfort 1</t>
  </si>
  <si>
    <t>Renfort 2</t>
  </si>
  <si>
    <t>Renfort 3</t>
  </si>
  <si>
    <t>Renfort 4</t>
  </si>
  <si>
    <t>Renfort 5</t>
  </si>
  <si>
    <t>Cable 1</t>
  </si>
  <si>
    <t>Cable 2</t>
  </si>
  <si>
    <t>Cable 4</t>
  </si>
  <si>
    <t>Cable 3</t>
  </si>
  <si>
    <t>Spécial 1</t>
  </si>
  <si>
    <t>Spécial 2</t>
  </si>
  <si>
    <t>Spécial 3</t>
  </si>
  <si>
    <t>Spécial 4</t>
  </si>
  <si>
    <t>Spécial 5</t>
  </si>
  <si>
    <t>Famille produit</t>
  </si>
  <si>
    <t>Type de Cable</t>
  </si>
  <si>
    <t>Type de câble</t>
  </si>
  <si>
    <t>type</t>
  </si>
  <si>
    <t>Cable 5</t>
  </si>
  <si>
    <t>Cable 12</t>
  </si>
  <si>
    <t>Cable 21</t>
  </si>
  <si>
    <t>prod</t>
  </si>
  <si>
    <t>fibres</t>
  </si>
  <si>
    <t>La formule DECALER matricielle trie sans double la colonne A nommée "instal"</t>
  </si>
  <si>
    <t xml:space="preserve">il s'agit de -/+ la meme formule ,mais elle utilise des plages ciblées par le critère en vert </t>
  </si>
  <si>
    <t>les valeurs sont extraites sans double grace à FREQUENCE  car NB.SI  n'admet pas de plages calculées  ;c'est EQUIV(plage;plage;0) qui remplace</t>
  </si>
  <si>
    <t xml:space="preserve">ces val sont comparées a des n°de ligne </t>
  </si>
  <si>
    <t xml:space="preserve">le critere de renvoi des valeurs est sujet aux choix  precedent (choixa et choixb) dans la feuille choix ,PETITE.VALEUR fait le tri </t>
  </si>
  <si>
    <t xml:space="preserve">meme formule  en rajoutant un critere de choix (choixc …..) et en changeant de colonne d'index </t>
  </si>
  <si>
    <t>le resultat final est obtenu avec sommeprod  qui "croise" les 5 choix en renvoyant le N° de ligne ad hoc repris par INDEX de la colonne des refs</t>
  </si>
  <si>
    <t xml:space="preserve">toutes les formules sont matricielles ,donc à valider avec les 3 touches  Ctrl  Maj  Entrée  en simultané  </t>
  </si>
  <si>
    <t xml:space="preserve">avant incrémentation </t>
  </si>
  <si>
    <t>les valeurs d'erreurs #...  Sont traitées lors de la nomination  (voir gestionnaire )</t>
  </si>
  <si>
    <t>à noter que la demarche permet de multiples cascades</t>
  </si>
</sst>
</file>

<file path=xl/styles.xml><?xml version="1.0" encoding="utf-8"?>
<styleSheet xmlns="http://schemas.openxmlformats.org/spreadsheetml/2006/main">
  <fonts count="10">
    <font>
      <sz val="10"/>
      <color theme="1"/>
      <name val="Arial"/>
      <family val="2"/>
    </font>
    <font>
      <b/>
      <sz val="10"/>
      <name val="Franklin Gothic Book"/>
      <family val="2"/>
    </font>
    <font>
      <sz val="9"/>
      <color theme="1"/>
      <name val="Franklin Gothic Book"/>
      <family val="2"/>
    </font>
    <font>
      <sz val="9"/>
      <name val="Franklin Gothic Book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30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4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7</xdr:row>
      <xdr:rowOff>114300</xdr:rowOff>
    </xdr:from>
    <xdr:to>
      <xdr:col>2</xdr:col>
      <xdr:colOff>533400</xdr:colOff>
      <xdr:row>12</xdr:row>
      <xdr:rowOff>9525</xdr:rowOff>
    </xdr:to>
    <xdr:sp macro="" textlink="">
      <xdr:nvSpPr>
        <xdr:cNvPr id="2" name="ZoneTexte 1"/>
        <xdr:cNvSpPr txBox="1"/>
      </xdr:nvSpPr>
      <xdr:spPr>
        <a:xfrm>
          <a:off x="104775" y="1247775"/>
          <a:ext cx="200025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déroulante sans doublons (avec 5 choix uniques: conduite, µconduite,</a:t>
          </a:r>
          <a:r>
            <a:rPr lang="fr-FR" sz="1100" baseline="0"/>
            <a:t> aérien, souterrain_tunnel, intérieur</a:t>
          </a:r>
          <a:endParaRPr lang="fr-FR" sz="1100"/>
        </a:p>
      </xdr:txBody>
    </xdr:sp>
    <xdr:clientData/>
  </xdr:twoCellAnchor>
  <xdr:twoCellAnchor>
    <xdr:from>
      <xdr:col>0</xdr:col>
      <xdr:colOff>457200</xdr:colOff>
      <xdr:row>2</xdr:row>
      <xdr:rowOff>133350</xdr:rowOff>
    </xdr:from>
    <xdr:to>
      <xdr:col>0</xdr:col>
      <xdr:colOff>600075</xdr:colOff>
      <xdr:row>7</xdr:row>
      <xdr:rowOff>85725</xdr:rowOff>
    </xdr:to>
    <xdr:cxnSp macro="">
      <xdr:nvCxnSpPr>
        <xdr:cNvPr id="4" name="Connecteur droit avec flèche 3"/>
        <xdr:cNvCxnSpPr/>
      </xdr:nvCxnSpPr>
      <xdr:spPr>
        <a:xfrm flipH="1" flipV="1">
          <a:off x="457200" y="457200"/>
          <a:ext cx="142875" cy="762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2</xdr:row>
      <xdr:rowOff>152400</xdr:rowOff>
    </xdr:from>
    <xdr:to>
      <xdr:col>3</xdr:col>
      <xdr:colOff>685800</xdr:colOff>
      <xdr:row>14</xdr:row>
      <xdr:rowOff>76200</xdr:rowOff>
    </xdr:to>
    <xdr:cxnSp macro="">
      <xdr:nvCxnSpPr>
        <xdr:cNvPr id="7" name="Connecteur droit avec flèche 6"/>
        <xdr:cNvCxnSpPr/>
      </xdr:nvCxnSpPr>
      <xdr:spPr>
        <a:xfrm flipH="1" flipV="1">
          <a:off x="1514475" y="476250"/>
          <a:ext cx="1533525" cy="1866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2</xdr:row>
      <xdr:rowOff>142875</xdr:rowOff>
    </xdr:from>
    <xdr:to>
      <xdr:col>3</xdr:col>
      <xdr:colOff>695325</xdr:colOff>
      <xdr:row>14</xdr:row>
      <xdr:rowOff>76200</xdr:rowOff>
    </xdr:to>
    <xdr:cxnSp macro="">
      <xdr:nvCxnSpPr>
        <xdr:cNvPr id="9" name="Connecteur droit avec flèche 8"/>
        <xdr:cNvCxnSpPr/>
      </xdr:nvCxnSpPr>
      <xdr:spPr>
        <a:xfrm flipH="1" flipV="1">
          <a:off x="2095500" y="466725"/>
          <a:ext cx="962025" cy="1876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2</xdr:row>
      <xdr:rowOff>142875</xdr:rowOff>
    </xdr:from>
    <xdr:to>
      <xdr:col>3</xdr:col>
      <xdr:colOff>771525</xdr:colOff>
      <xdr:row>14</xdr:row>
      <xdr:rowOff>38100</xdr:rowOff>
    </xdr:to>
    <xdr:cxnSp macro="">
      <xdr:nvCxnSpPr>
        <xdr:cNvPr id="11" name="Connecteur droit avec flèche 10"/>
        <xdr:cNvCxnSpPr/>
      </xdr:nvCxnSpPr>
      <xdr:spPr>
        <a:xfrm flipH="1" flipV="1">
          <a:off x="2771775" y="466725"/>
          <a:ext cx="361950" cy="1838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14</xdr:row>
      <xdr:rowOff>76200</xdr:rowOff>
    </xdr:from>
    <xdr:to>
      <xdr:col>4</xdr:col>
      <xdr:colOff>952500</xdr:colOff>
      <xdr:row>17</xdr:row>
      <xdr:rowOff>133350</xdr:rowOff>
    </xdr:to>
    <xdr:sp macro="" textlink="">
      <xdr:nvSpPr>
        <xdr:cNvPr id="12" name="ZoneTexte 11"/>
        <xdr:cNvSpPr txBox="1"/>
      </xdr:nvSpPr>
      <xdr:spPr>
        <a:xfrm>
          <a:off x="2181225" y="2343150"/>
          <a:ext cx="199072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Listes déroulantes dépendantes du choix de liste précédent</a:t>
          </a:r>
        </a:p>
      </xdr:txBody>
    </xdr:sp>
    <xdr:clientData/>
  </xdr:twoCellAnchor>
  <xdr:twoCellAnchor>
    <xdr:from>
      <xdr:col>4</xdr:col>
      <xdr:colOff>276225</xdr:colOff>
      <xdr:row>2</xdr:row>
      <xdr:rowOff>104775</xdr:rowOff>
    </xdr:from>
    <xdr:to>
      <xdr:col>4</xdr:col>
      <xdr:colOff>657225</xdr:colOff>
      <xdr:row>14</xdr:row>
      <xdr:rowOff>0</xdr:rowOff>
    </xdr:to>
    <xdr:cxnSp macro="">
      <xdr:nvCxnSpPr>
        <xdr:cNvPr id="14" name="Connecteur droit avec flèche 13"/>
        <xdr:cNvCxnSpPr/>
      </xdr:nvCxnSpPr>
      <xdr:spPr>
        <a:xfrm flipV="1">
          <a:off x="3495675" y="428625"/>
          <a:ext cx="381000" cy="1838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552450</xdr:colOff>
      <xdr:row>2</xdr:row>
      <xdr:rowOff>142875</xdr:rowOff>
    </xdr:from>
    <xdr:to>
      <xdr:col>7</xdr:col>
      <xdr:colOff>447675</xdr:colOff>
      <xdr:row>12</xdr:row>
      <xdr:rowOff>95250</xdr:rowOff>
    </xdr:to>
    <xdr:cxnSp macro="">
      <xdr:nvCxnSpPr>
        <xdr:cNvPr id="17" name="Connecteur droit avec flèche 16"/>
        <xdr:cNvCxnSpPr/>
      </xdr:nvCxnSpPr>
      <xdr:spPr>
        <a:xfrm>
          <a:off x="4762500" y="466725"/>
          <a:ext cx="1419225" cy="1571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12</xdr:row>
      <xdr:rowOff>161924</xdr:rowOff>
    </xdr:from>
    <xdr:to>
      <xdr:col>8</xdr:col>
      <xdr:colOff>714375</xdr:colOff>
      <xdr:row>18</xdr:row>
      <xdr:rowOff>28575</xdr:rowOff>
    </xdr:to>
    <xdr:sp macro="" textlink="">
      <xdr:nvSpPr>
        <xdr:cNvPr id="18" name="ZoneTexte 17"/>
        <xdr:cNvSpPr txBox="1"/>
      </xdr:nvSpPr>
      <xdr:spPr>
        <a:xfrm>
          <a:off x="5591175" y="2105024"/>
          <a:ext cx="1619250" cy="838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Référence</a:t>
          </a:r>
          <a:r>
            <a:rPr lang="fr-FR" sz="1100" baseline="0"/>
            <a:t> correspondante au produit choisi selon tous les critères précédents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K8" sqref="K8"/>
    </sheetView>
  </sheetViews>
  <sheetFormatPr baseColWidth="10" defaultColWidth="11.453125" defaultRowHeight="13"/>
  <cols>
    <col min="1" max="1" width="23.08984375" style="18" customWidth="1"/>
    <col min="2" max="2" width="12.1796875" style="18" customWidth="1"/>
    <col min="3" max="3" width="11.81640625" style="18" bestFit="1" customWidth="1"/>
    <col min="4" max="4" width="12.81640625" style="18" bestFit="1" customWidth="1"/>
    <col min="5" max="5" width="14.81640625" style="18" bestFit="1" customWidth="1"/>
    <col min="6" max="16384" width="11.453125" style="18"/>
  </cols>
  <sheetData>
    <row r="1" spans="1:8">
      <c r="A1" s="16" t="s">
        <v>11</v>
      </c>
      <c r="B1" s="19"/>
      <c r="C1" s="19"/>
      <c r="D1" s="19"/>
      <c r="E1" s="19"/>
      <c r="F1" s="19"/>
      <c r="G1" s="19"/>
      <c r="H1" s="17"/>
    </row>
    <row r="2" spans="1:8">
      <c r="A2" s="20" t="s">
        <v>0</v>
      </c>
      <c r="B2" s="20" t="s">
        <v>1</v>
      </c>
      <c r="C2" s="20" t="s">
        <v>250</v>
      </c>
      <c r="D2" s="20" t="s">
        <v>248</v>
      </c>
      <c r="E2" s="20" t="s">
        <v>3</v>
      </c>
      <c r="F2" s="21" t="s">
        <v>4</v>
      </c>
      <c r="G2" s="19"/>
      <c r="H2" s="17"/>
    </row>
    <row r="3" spans="1:8">
      <c r="A3" s="19" t="s">
        <v>5</v>
      </c>
      <c r="B3" s="19" t="s">
        <v>234</v>
      </c>
      <c r="C3" s="19" t="s">
        <v>239</v>
      </c>
      <c r="D3" s="19" t="s">
        <v>243</v>
      </c>
      <c r="E3" s="19">
        <v>12</v>
      </c>
      <c r="F3" s="19" t="str">
        <f ca="1">INDEX(refs,SUMPRODUCT(MAX((instal=choixa)*(renfort=choixb)*(type=choixc)*(prod=choixd)*(fibres=E3)*(ROW(instal))))-1)</f>
        <v>Réf 6</v>
      </c>
      <c r="G3" s="19"/>
      <c r="H3" s="17"/>
    </row>
    <row r="4" spans="1:8">
      <c r="A4" s="19"/>
      <c r="B4" s="19"/>
      <c r="C4" s="19"/>
      <c r="D4" s="19"/>
      <c r="E4" s="19"/>
      <c r="F4" s="19"/>
      <c r="G4" s="19"/>
      <c r="H4" s="17"/>
    </row>
    <row r="5" spans="1:8">
      <c r="A5" s="19"/>
      <c r="B5" s="19"/>
      <c r="C5" s="19"/>
      <c r="D5" s="19"/>
      <c r="E5" s="19"/>
      <c r="F5" s="19"/>
      <c r="G5" s="19"/>
      <c r="H5" s="17"/>
    </row>
    <row r="6" spans="1:8">
      <c r="A6" s="19"/>
      <c r="B6" s="19"/>
      <c r="C6" s="19"/>
      <c r="D6" s="19"/>
      <c r="E6" s="19"/>
      <c r="F6" s="19"/>
      <c r="G6" s="19"/>
      <c r="H6" s="17"/>
    </row>
    <row r="7" spans="1:8">
      <c r="A7" s="19"/>
      <c r="B7" s="19"/>
      <c r="C7" s="19"/>
      <c r="D7" s="19"/>
      <c r="E7" s="19"/>
      <c r="F7" s="19"/>
      <c r="G7" s="19"/>
      <c r="H7" s="17"/>
    </row>
    <row r="8" spans="1:8">
      <c r="A8" s="19"/>
      <c r="B8" s="19"/>
      <c r="C8" s="19"/>
      <c r="D8" s="19"/>
      <c r="E8" s="19"/>
      <c r="F8" s="19"/>
      <c r="G8" s="19"/>
      <c r="H8" s="17"/>
    </row>
    <row r="9" spans="1:8">
      <c r="A9" s="19"/>
      <c r="B9" s="19"/>
      <c r="C9" s="19"/>
      <c r="D9" s="19"/>
      <c r="E9" s="19"/>
      <c r="F9" s="19"/>
      <c r="G9" s="19"/>
      <c r="H9" s="17"/>
    </row>
    <row r="10" spans="1:8">
      <c r="A10" s="19"/>
      <c r="B10" s="19"/>
      <c r="C10" s="19"/>
      <c r="D10" s="19"/>
      <c r="E10" s="19"/>
      <c r="F10" s="19"/>
      <c r="G10" s="19"/>
      <c r="H10" s="17"/>
    </row>
    <row r="11" spans="1:8">
      <c r="A11" s="19"/>
      <c r="B11" s="19"/>
      <c r="C11" s="19"/>
      <c r="D11" s="19"/>
      <c r="E11" s="19"/>
      <c r="F11" s="19"/>
      <c r="G11" s="19"/>
      <c r="H11" s="17"/>
    </row>
    <row r="12" spans="1:8">
      <c r="A12" s="19"/>
      <c r="B12" s="19"/>
      <c r="C12" s="19"/>
      <c r="D12" s="19"/>
      <c r="E12" s="19"/>
      <c r="F12" s="19"/>
      <c r="G12" s="19"/>
      <c r="H12" s="17"/>
    </row>
    <row r="13" spans="1:8">
      <c r="C13" s="19"/>
      <c r="D13" s="19"/>
      <c r="E13" s="19"/>
      <c r="F13" s="19"/>
      <c r="G13" s="19"/>
      <c r="H13" s="17"/>
    </row>
    <row r="14" spans="1:8">
      <c r="G14" s="19"/>
      <c r="H14" s="17"/>
    </row>
  </sheetData>
  <dataConsolidate/>
  <dataValidations count="5">
    <dataValidation type="list" allowBlank="1" showInputMessage="1" showErrorMessage="1" sqref="A3">
      <formula1>liste1</formula1>
    </dataValidation>
    <dataValidation type="list" allowBlank="1" showInputMessage="1" showErrorMessage="1" sqref="B3">
      <formula1>OFFSET(dept2,,MATCH($A$3,liste1,0)-1,index)</formula1>
    </dataValidation>
    <dataValidation type="list" allowBlank="1" showInputMessage="1" showErrorMessage="1" sqref="C3">
      <formula1>listetype</formula1>
    </dataValidation>
    <dataValidation type="list" allowBlank="1" showInputMessage="1" showErrorMessage="1" sqref="D3">
      <formula1>listeprod</formula1>
    </dataValidation>
    <dataValidation type="list" allowBlank="1" showInputMessage="1" showErrorMessage="1" sqref="E3">
      <formula1>listefibres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23"/>
  <sheetViews>
    <sheetView tabSelected="1" topLeftCell="E14" workbookViewId="0">
      <selection activeCell="J37" sqref="J37"/>
    </sheetView>
  </sheetViews>
  <sheetFormatPr baseColWidth="10" defaultColWidth="15.7265625" defaultRowHeight="12.5"/>
  <cols>
    <col min="1" max="6" width="20.7265625" style="8" customWidth="1"/>
    <col min="7" max="10" width="15.7265625" style="2"/>
    <col min="11" max="11" width="19.36328125" style="2" customWidth="1"/>
    <col min="12" max="12" width="18.453125" style="2" customWidth="1"/>
    <col min="13" max="16384" width="15.7265625" style="2"/>
  </cols>
  <sheetData>
    <row r="1" spans="1:19" ht="13.5">
      <c r="A1" s="1" t="s">
        <v>0</v>
      </c>
      <c r="B1" s="1" t="s">
        <v>1</v>
      </c>
      <c r="C1" s="1" t="s">
        <v>249</v>
      </c>
      <c r="D1" s="1" t="s">
        <v>2</v>
      </c>
      <c r="E1" s="1" t="s">
        <v>3</v>
      </c>
      <c r="F1" s="1" t="s">
        <v>4</v>
      </c>
      <c r="H1" s="2">
        <f ca="1">SUMPRODUCT(MAX((H3:L10&lt;&gt;"")*(ROW(H3:H10)-2)))</f>
        <v>4</v>
      </c>
    </row>
    <row r="2" spans="1:19">
      <c r="A2" s="3" t="s">
        <v>5</v>
      </c>
      <c r="B2" s="3" t="s">
        <v>234</v>
      </c>
      <c r="C2" s="3" t="s">
        <v>239</v>
      </c>
      <c r="D2" s="3" t="s">
        <v>243</v>
      </c>
      <c r="E2" s="3">
        <v>1</v>
      </c>
      <c r="F2" s="3" t="s">
        <v>12</v>
      </c>
      <c r="H2" s="23" t="str">
        <f t="array" aca="1" ref="H2" ca="1">OFFSET($A$2,MATCH(0,COUNTIF($G$2:G$2,instal),0),)</f>
        <v>Conduite</v>
      </c>
      <c r="I2" s="23" t="str">
        <f t="array" aca="1" ref="I2" ca="1">OFFSET($A$2,MATCH(0,COUNTIF($G$2:H$2,instal),0),)</f>
        <v>Micro conduite</v>
      </c>
      <c r="J2" s="23" t="str">
        <f t="array" aca="1" ref="J2" ca="1">OFFSET($A$2,MATCH(0,COUNTIF($G$2:I$2,instal),0),)</f>
        <v>Aérien</v>
      </c>
      <c r="K2" s="23" t="str">
        <f t="array" aca="1" ref="K2" ca="1">OFFSET($A$2,MATCH(0,COUNTIF($G$2:J$2,instal),0),)</f>
        <v>Souterrain / Tunnel</v>
      </c>
      <c r="L2" s="23" t="str">
        <f t="array" aca="1" ref="L2" ca="1">OFFSET($A$2,MATCH(0,COUNTIF($G$2:K$2,instal),0),)</f>
        <v>Intérieur</v>
      </c>
      <c r="M2" s="22" t="e">
        <f t="array" aca="1" ref="M2" ca="1">OFFSET($A$2,MATCH(0,COUNTIF($G$2:L$2,instal),0),)</f>
        <v>#N/A</v>
      </c>
      <c r="N2" s="22" t="e">
        <f t="array" aca="1" ref="N2" ca="1">OFFSET($A$2,MATCH(0,COUNTIF($G$2:M$2,instal),0),)</f>
        <v>#N/A</v>
      </c>
      <c r="O2" s="22" t="e">
        <f t="array" aca="1" ref="O2" ca="1">OFFSET($A$2,MATCH(0,COUNTIF($G$2:N$2,instal),0),)</f>
        <v>#N/A</v>
      </c>
      <c r="P2" s="22" t="e">
        <f t="array" aca="1" ref="P2" ca="1">OFFSET($A$2,MATCH(0,COUNTIF($G$2:O$2,instal),0),)</f>
        <v>#N/A</v>
      </c>
      <c r="Q2" s="22" t="e">
        <f t="array" aca="1" ref="Q2" ca="1">OFFSET($A$2,MATCH(0,COUNTIF($G$2:P$2,instal),0),)</f>
        <v>#N/A</v>
      </c>
      <c r="R2" s="22" t="e">
        <f t="array" aca="1" ref="R2" ca="1">OFFSET($A$2,MATCH(0,COUNTIF($G$2:Q$2,instal),0),)</f>
        <v>#N/A</v>
      </c>
    </row>
    <row r="3" spans="1:19">
      <c r="A3" s="3" t="s">
        <v>5</v>
      </c>
      <c r="B3" s="3" t="s">
        <v>234</v>
      </c>
      <c r="C3" s="3" t="s">
        <v>239</v>
      </c>
      <c r="D3" s="3" t="s">
        <v>243</v>
      </c>
      <c r="E3" s="3">
        <v>2</v>
      </c>
      <c r="F3" s="3" t="s">
        <v>13</v>
      </c>
      <c r="H3" s="24" t="str">
        <f t="array" aca="1" ref="H3" ca="1">IFERROR(OFFSET(dept,MATCH(0,COUNTIF(H$2:H2,OFFSET(B$2,MATCH(H$2,instal,0)-1,,COUNTIF(instal,H$2))),0),),"")</f>
        <v>Renfort 1</v>
      </c>
      <c r="I3" s="24" t="str">
        <f t="array" aca="1" ref="I3" ca="1">IFERROR(OFFSET(dept,MATCH(0,COUNTIF(I$2:I2,OFFSET($B$2,MATCH(I$2,instal,0)-1,,COUNTIF(instal,I$2))),0),),"")</f>
        <v>Renfort 4</v>
      </c>
      <c r="J3" s="24" t="str">
        <f t="array" aca="1" ref="J3" ca="1">IFERROR(OFFSET(dept,MATCH(0,COUNTIF(J$2:J2,OFFSET($B$2,MATCH(J$2,instal,0)-1,,COUNTIF(instal,J$2))),0),),"")</f>
        <v>Renfort 4</v>
      </c>
      <c r="K3" s="24" t="str">
        <f t="array" aca="1" ref="K3" ca="1">IFERROR(OFFSET(dept,MATCH(0,COUNTIF(K$2:K2,OFFSET($B$2,MATCH(K$2,instal,0)-1,,COUNTIF(instal,K$2))),0),),"")</f>
        <v>Renfort 2</v>
      </c>
      <c r="L3" s="24" t="str">
        <f t="array" aca="1" ref="L3" ca="1">IFERROR(OFFSET(dept,MATCH(0,COUNTIF(L$2:L2,OFFSET($B$2,MATCH(L$2,instal,0)-1,,COUNTIF(instal,L$2))),0),),"")</f>
        <v>Renfort 4</v>
      </c>
    </row>
    <row r="4" spans="1:19">
      <c r="A4" s="3" t="s">
        <v>5</v>
      </c>
      <c r="B4" s="3" t="s">
        <v>234</v>
      </c>
      <c r="C4" s="3" t="s">
        <v>239</v>
      </c>
      <c r="D4" s="3" t="s">
        <v>243</v>
      </c>
      <c r="E4" s="3">
        <v>4</v>
      </c>
      <c r="F4" s="3" t="s">
        <v>14</v>
      </c>
      <c r="H4" s="24" t="str">
        <f t="array" aca="1" ref="H4" ca="1">IFERROR(OFFSET(dept,MATCH(0,COUNTIF(H$2:H3,OFFSET(B$2,MATCH(H$2,instal,0)-1,,COUNTIF(instal,H$2))),0),),"")</f>
        <v>Renfort 2</v>
      </c>
      <c r="I4" s="24" t="str">
        <f t="array" aca="1" ref="I4" ca="1">IFERROR(OFFSET(dept,MATCH(0,COUNTIF(I$2:I3,OFFSET($B$2,MATCH(I$2,instal,0)-1,,COUNTIF(instal,I$2))),0),),"")</f>
        <v/>
      </c>
      <c r="J4" s="24" t="str">
        <f t="array" aca="1" ref="J4" ca="1">IFERROR(OFFSET(dept,MATCH(0,COUNTIF(J$2:J3,OFFSET($B$2,MATCH(J$2,instal,0)-1,,COUNTIF(instal,J$2))),0),),"")</f>
        <v>Renfort 5</v>
      </c>
      <c r="K4" s="24" t="str">
        <f t="array" aca="1" ref="K4" ca="1">IFERROR(OFFSET(dept,MATCH(0,COUNTIF(K$2:K3,OFFSET($B$2,MATCH(K$2,instal,0)-1,,COUNTIF(instal,K$2))),0),),"")</f>
        <v/>
      </c>
      <c r="L4" s="24" t="str">
        <f t="array" aca="1" ref="L4" ca="1">IFERROR(OFFSET(dept,MATCH(0,COUNTIF(L$2:L3,OFFSET($B$2,MATCH(L$2,instal,0)-1,,COUNTIF(instal,L$2))),0),),"")</f>
        <v/>
      </c>
    </row>
    <row r="5" spans="1:19">
      <c r="A5" s="3" t="s">
        <v>5</v>
      </c>
      <c r="B5" s="3" t="s">
        <v>234</v>
      </c>
      <c r="C5" s="3" t="s">
        <v>239</v>
      </c>
      <c r="D5" s="3" t="s">
        <v>243</v>
      </c>
      <c r="E5" s="3">
        <v>6</v>
      </c>
      <c r="F5" s="3" t="s">
        <v>15</v>
      </c>
      <c r="H5" s="24" t="str">
        <f t="array" aca="1" ref="H5" ca="1">IFERROR(OFFSET(dept,MATCH(0,COUNTIF(H$2:H4,OFFSET(B$2,MATCH(H$2,instal,0)-1,,COUNTIF(instal,H$2))),0),),"")</f>
        <v>Renfort 3</v>
      </c>
      <c r="I5" s="24" t="str">
        <f t="array" aca="1" ref="I5" ca="1">IFERROR(OFFSET(dept,MATCH(0,COUNTIF(I$2:I4,OFFSET($B$2,MATCH(I$2,instal,0)-1,,COUNTIF(instal,I$2))),0),),"")</f>
        <v/>
      </c>
      <c r="J5" s="24" t="str">
        <f t="array" aca="1" ref="J5" ca="1">IFERROR(OFFSET(dept,MATCH(0,COUNTIF(J$2:J4,OFFSET($B$2,MATCH(J$2,instal,0)-1,,COUNTIF(instal,J$2))),0),),"")</f>
        <v/>
      </c>
      <c r="K5" s="24" t="str">
        <f t="array" aca="1" ref="K5" ca="1">IFERROR(OFFSET(dept,MATCH(0,COUNTIF(K$2:K4,OFFSET($B$2,MATCH(K$2,instal,0)-1,,COUNTIF(instal,K$2))),0),),"")</f>
        <v/>
      </c>
      <c r="L5" s="24" t="str">
        <f t="array" aca="1" ref="L5" ca="1">IFERROR(OFFSET(dept,MATCH(0,COUNTIF(L$2:L4,OFFSET($B$2,MATCH(L$2,instal,0)-1,,COUNTIF(instal,L$2))),0),),"")</f>
        <v/>
      </c>
    </row>
    <row r="6" spans="1:19">
      <c r="A6" s="3" t="s">
        <v>5</v>
      </c>
      <c r="B6" s="3" t="s">
        <v>234</v>
      </c>
      <c r="C6" s="3" t="s">
        <v>239</v>
      </c>
      <c r="D6" s="3" t="s">
        <v>243</v>
      </c>
      <c r="E6" s="3">
        <v>8</v>
      </c>
      <c r="F6" s="3" t="s">
        <v>16</v>
      </c>
      <c r="H6" s="24" t="str">
        <f t="array" aca="1" ref="H6" ca="1">IFERROR(OFFSET(dept,MATCH(0,COUNTIF(H$2:H5,OFFSET(B$2,MATCH(H$2,instal,0)-1,,COUNTIF(instal,H$2))),0),),"")</f>
        <v>Renfort 4</v>
      </c>
      <c r="I6" s="24" t="str">
        <f t="array" aca="1" ref="I6" ca="1">IFERROR(OFFSET(dept,MATCH(0,COUNTIF(I$2:I5,OFFSET($B$2,MATCH(I$2,instal,0)-1,,COUNTIF(instal,I$2))),0),),"")</f>
        <v/>
      </c>
      <c r="J6" s="24" t="str">
        <f t="array" aca="1" ref="J6" ca="1">IFERROR(OFFSET(dept,MATCH(0,COUNTIF(J$2:J5,OFFSET($B$2,MATCH(J$2,instal,0)-1,,COUNTIF(instal,J$2))),0),),"")</f>
        <v/>
      </c>
      <c r="K6" s="24" t="str">
        <f t="array" aca="1" ref="K6" ca="1">IFERROR(OFFSET(dept,MATCH(0,COUNTIF(K$2:K5,OFFSET($B$2,MATCH(K$2,instal,0)-1,,COUNTIF(instal,K$2))),0),),"")</f>
        <v/>
      </c>
      <c r="L6" s="24" t="str">
        <f t="array" aca="1" ref="L6" ca="1">IFERROR(OFFSET(dept,MATCH(0,COUNTIF(L$2:L5,OFFSET($B$2,MATCH(L$2,instal,0)-1,,COUNTIF(instal,L$2))),0),),"")</f>
        <v/>
      </c>
    </row>
    <row r="7" spans="1:19">
      <c r="A7" s="4" t="s">
        <v>5</v>
      </c>
      <c r="B7" s="4" t="s">
        <v>234</v>
      </c>
      <c r="C7" s="4" t="s">
        <v>239</v>
      </c>
      <c r="D7" s="4" t="s">
        <v>243</v>
      </c>
      <c r="E7" s="4">
        <v>12</v>
      </c>
      <c r="F7" s="4" t="s">
        <v>17</v>
      </c>
      <c r="H7" s="24" t="str">
        <f t="array" aca="1" ref="H7" ca="1">IFERROR(OFFSET(dept,MATCH(0,COUNTIF(H$2:H6,OFFSET(B$2,MATCH(H$2,instal,0)-1,,COUNTIF(instal,H$2))),0),),"")</f>
        <v/>
      </c>
      <c r="I7" s="24" t="str">
        <f t="array" aca="1" ref="I7" ca="1">IFERROR(OFFSET(dept,MATCH(0,COUNTIF(I$2:I6,OFFSET($B$2,MATCH(I$2,instal,0)-1,,COUNTIF(instal,I$2))),0),),"")</f>
        <v/>
      </c>
      <c r="J7" s="24" t="str">
        <f t="array" aca="1" ref="J7" ca="1">IFERROR(OFFSET(dept,MATCH(0,COUNTIF(J$2:J6,OFFSET($B$2,MATCH(J$2,instal,0)-1,,COUNTIF(instal,J$2))),0),),"")</f>
        <v/>
      </c>
      <c r="K7" s="24" t="str">
        <f t="array" aca="1" ref="K7" ca="1">IFERROR(OFFSET(dept,MATCH(0,COUNTIF(K$2:K6,OFFSET($B$2,MATCH(K$2,instal,0)-1,,COUNTIF(instal,K$2))),0),),"")</f>
        <v/>
      </c>
      <c r="L7" s="24" t="str">
        <f t="array" aca="1" ref="L7" ca="1">IFERROR(OFFSET(dept,MATCH(0,COUNTIF(L$2:L6,OFFSET($B$2,MATCH(L$2,instal,0)-1,,COUNTIF(instal,L$2))),0),),"")</f>
        <v/>
      </c>
    </row>
    <row r="8" spans="1:19">
      <c r="A8" s="5" t="s">
        <v>5</v>
      </c>
      <c r="B8" s="5" t="s">
        <v>234</v>
      </c>
      <c r="C8" s="5" t="s">
        <v>240</v>
      </c>
      <c r="D8" s="5" t="s">
        <v>243</v>
      </c>
      <c r="E8" s="5">
        <v>6</v>
      </c>
      <c r="F8" s="5" t="s">
        <v>18</v>
      </c>
      <c r="H8" s="24" t="str">
        <f t="array" aca="1" ref="H8" ca="1">IFERROR(OFFSET(dept,MATCH(0,COUNTIF(H$2:H7,OFFSET(B$2,MATCH(H$2,instal,0)-1,,COUNTIF(instal,H$2))),0),),"")</f>
        <v/>
      </c>
      <c r="I8" s="24" t="str">
        <f t="array" aca="1" ref="I8" ca="1">IFERROR(OFFSET(dept,MATCH(0,COUNTIF(I$2:I7,OFFSET($B$2,MATCH(I$2,instal,0)-1,,COUNTIF(instal,I$2))),0),),"")</f>
        <v/>
      </c>
      <c r="J8" s="24" t="str">
        <f t="array" aca="1" ref="J8" ca="1">IFERROR(OFFSET(dept,MATCH(0,COUNTIF(J$2:J7,OFFSET($B$2,MATCH(J$2,instal,0)-1,,COUNTIF(instal,J$2))),0),),"")</f>
        <v/>
      </c>
      <c r="K8" s="24" t="str">
        <f t="array" aca="1" ref="K8" ca="1">IFERROR(OFFSET(dept,MATCH(0,COUNTIF(K$2:K7,OFFSET($B$2,MATCH(K$2,instal,0)-1,,COUNTIF(instal,K$2))),0),),"")</f>
        <v/>
      </c>
      <c r="L8" s="24" t="str">
        <f t="array" aca="1" ref="L8" ca="1">IFERROR(OFFSET(dept,MATCH(0,COUNTIF(L$2:L7,OFFSET($B$2,MATCH(L$2,instal,0)-1,,COUNTIF(instal,L$2))),0),),"")</f>
        <v/>
      </c>
    </row>
    <row r="9" spans="1:19">
      <c r="A9" s="3" t="s">
        <v>5</v>
      </c>
      <c r="B9" s="3" t="s">
        <v>234</v>
      </c>
      <c r="C9" s="3" t="s">
        <v>240</v>
      </c>
      <c r="D9" s="3" t="s">
        <v>243</v>
      </c>
      <c r="E9" s="3">
        <v>8</v>
      </c>
      <c r="F9" s="3" t="s">
        <v>19</v>
      </c>
      <c r="H9" s="24" t="str">
        <f t="array" aca="1" ref="H9" ca="1">IFERROR(OFFSET(dept,MATCH(0,COUNTIF(H$2:H8,OFFSET(B$2,MATCH(H$2,instal,0)-1,,COUNTIF(instal,H$2))),0),),"")</f>
        <v/>
      </c>
      <c r="I9" s="24" t="str">
        <f t="array" aca="1" ref="I9" ca="1">IFERROR(OFFSET(dept,MATCH(0,COUNTIF(I$2:I8,OFFSET($B$2,MATCH(I$2,instal,0)-1,,COUNTIF(instal,I$2))),0),),"")</f>
        <v/>
      </c>
      <c r="J9" s="24" t="str">
        <f t="array" aca="1" ref="J9" ca="1">IFERROR(OFFSET(dept,MATCH(0,COUNTIF(J$2:J8,OFFSET($B$2,MATCH(J$2,instal,0)-1,,COUNTIF(instal,J$2))),0),),"")</f>
        <v/>
      </c>
      <c r="K9" s="24" t="str">
        <f t="array" aca="1" ref="K9" ca="1">IFERROR(OFFSET(dept,MATCH(0,COUNTIF(K$2:K8,OFFSET($B$2,MATCH(K$2,instal,0)-1,,COUNTIF(instal,K$2))),0),),"")</f>
        <v/>
      </c>
      <c r="L9" s="24" t="str">
        <f t="array" aca="1" ref="L9" ca="1">IFERROR(OFFSET(dept,MATCH(0,COUNTIF(L$2:L8,OFFSET($B$2,MATCH(L$2,instal,0)-1,,COUNTIF(instal,L$2))),0),),"")</f>
        <v/>
      </c>
    </row>
    <row r="10" spans="1:19">
      <c r="A10" s="3" t="s">
        <v>5</v>
      </c>
      <c r="B10" s="3" t="s">
        <v>234</v>
      </c>
      <c r="C10" s="3" t="s">
        <v>240</v>
      </c>
      <c r="D10" s="3" t="s">
        <v>243</v>
      </c>
      <c r="E10" s="3">
        <v>12</v>
      </c>
      <c r="F10" s="3" t="s">
        <v>20</v>
      </c>
      <c r="H10" s="24" t="str">
        <f t="array" aca="1" ref="H10" ca="1">IFERROR(OFFSET(dept,MATCH(0,COUNTIF(H$2:H9,OFFSET(B$2,MATCH(H$2,instal,0)-1,,COUNTIF(instal,H$2))),0),),"")</f>
        <v/>
      </c>
      <c r="I10" s="24" t="str">
        <f t="array" aca="1" ref="I10" ca="1">IFERROR(OFFSET(dept,MATCH(0,COUNTIF(I$2:I9,OFFSET($B$2,MATCH(I$2,instal,0)-1,,COUNTIF(instal,I$2))),0),),"")</f>
        <v/>
      </c>
      <c r="J10" s="24" t="str">
        <f t="array" aca="1" ref="J10" ca="1">IFERROR(OFFSET(dept,MATCH(0,COUNTIF(J$2:J9,OFFSET($B$2,MATCH(J$2,instal,0)-1,,COUNTIF(instal,J$2))),0),),"")</f>
        <v/>
      </c>
      <c r="K10" s="24" t="str">
        <f t="array" aca="1" ref="K10" ca="1">IFERROR(OFFSET(dept,MATCH(0,COUNTIF(K$2:K9,OFFSET($B$2,MATCH(K$2,instal,0)-1,,COUNTIF(instal,K$2))),0),),"")</f>
        <v/>
      </c>
      <c r="L10" s="24" t="str">
        <f t="array" aca="1" ref="L10" ca="1">IFERROR(OFFSET(dept,MATCH(0,COUNTIF(L$2:L9,OFFSET($B$2,MATCH(L$2,instal,0)-1,,COUNTIF(instal,L$2))),0),),"")</f>
        <v/>
      </c>
    </row>
    <row r="11" spans="1:19">
      <c r="A11" s="3" t="s">
        <v>5</v>
      </c>
      <c r="B11" s="3" t="s">
        <v>234</v>
      </c>
      <c r="C11" s="3" t="s">
        <v>240</v>
      </c>
      <c r="D11" s="3" t="s">
        <v>243</v>
      </c>
      <c r="E11" s="3">
        <v>24</v>
      </c>
      <c r="F11" s="3" t="s">
        <v>21</v>
      </c>
    </row>
    <row r="12" spans="1:19">
      <c r="A12" s="3" t="s">
        <v>5</v>
      </c>
      <c r="B12" s="3" t="s">
        <v>234</v>
      </c>
      <c r="C12" s="3" t="s">
        <v>240</v>
      </c>
      <c r="D12" s="3" t="s">
        <v>243</v>
      </c>
      <c r="E12" s="3">
        <v>36</v>
      </c>
      <c r="F12" s="3" t="s">
        <v>22</v>
      </c>
    </row>
    <row r="13" spans="1:19">
      <c r="A13" s="3" t="s">
        <v>5</v>
      </c>
      <c r="B13" s="3" t="s">
        <v>234</v>
      </c>
      <c r="C13" s="3" t="s">
        <v>240</v>
      </c>
      <c r="D13" s="3" t="s">
        <v>243</v>
      </c>
      <c r="E13" s="3">
        <v>48</v>
      </c>
      <c r="F13" s="3" t="s">
        <v>23</v>
      </c>
      <c r="G13" s="2" t="s">
        <v>251</v>
      </c>
      <c r="H13" s="25" t="str">
        <f t="array" aca="1" ref="H13" ca="1">INDEX(type,SMALL(IF(FREQUENCY(IF((instal=choixa)*(renfort=choixb),MATCH(type,type,0),""),ROW(instal)-1)&gt;0,ROW(instal)-1,""),COLUMN(A:A)))</f>
        <v>Cable 1</v>
      </c>
      <c r="I13" s="25" t="str">
        <f t="array" aca="1" ref="I13" ca="1">INDEX(type,SMALL(IF(FREQUENCY(IF((instal=choixa)*(renfort=choixb),MATCH(type,type,0),""),ROW(instal)-1)&gt;0,ROW(instal)-1,""),COLUMN(B:B)))</f>
        <v>Cable 2</v>
      </c>
      <c r="J13" s="25" t="str">
        <f t="array" aca="1" ref="J13" ca="1">INDEX(type,SMALL(IF(FREQUENCY(IF((instal=choixa)*(renfort=choixb),MATCH(type,type,0),""),ROW(instal)-1)&gt;0,ROW(instal)-1,""),COLUMN(C:C)))</f>
        <v>Cable 4</v>
      </c>
      <c r="K13" s="25" t="e">
        <f t="array" aca="1" ref="K13" ca="1">INDEX(type,SMALL(IF(FREQUENCY(IF((instal=choixa)*(renfort=choixb),MATCH(type,type,0),""),ROW(instal)-1)&gt;0,ROW(instal)-1,""),COLUMN(D:D)))</f>
        <v>#NUM!</v>
      </c>
      <c r="L13" s="25" t="e">
        <f t="array" aca="1" ref="L13" ca="1">INDEX(type,SMALL(IF(FREQUENCY(IF((instal=choixa)*(renfort=choixb),MATCH(type,type,0),""),ROW(instal)-1)&gt;0,ROW(instal)-1,""),COLUMN(E:E)))</f>
        <v>#NUM!</v>
      </c>
      <c r="M13" s="2" t="e">
        <f t="array" aca="1" ref="M13" ca="1">INDEX(type,SMALL(IF(FREQUENCY(IF((instal=choixa)*(renfort=choixb),MATCH(type,type,0),""),ROW(instal)-1)&gt;0,ROW(instal)-1,""),COLUMN(F:F)))</f>
        <v>#NUM!</v>
      </c>
    </row>
    <row r="14" spans="1:19">
      <c r="A14" s="3" t="s">
        <v>5</v>
      </c>
      <c r="B14" s="3" t="s">
        <v>234</v>
      </c>
      <c r="C14" s="3" t="s">
        <v>240</v>
      </c>
      <c r="D14" s="3" t="s">
        <v>243</v>
      </c>
      <c r="E14" s="3">
        <v>72</v>
      </c>
      <c r="F14" s="3" t="s">
        <v>24</v>
      </c>
      <c r="G14" s="2" t="s">
        <v>255</v>
      </c>
      <c r="H14" s="26" t="str">
        <f t="array" aca="1" ref="H14" ca="1">INDEX(prod,SMALL(IF(FREQUENCY(IF((instal=choixa)*(renfort=choixb)*(type=choixc),MATCH(prod,prod,0),""),ROW(instal)-1)&gt;0,ROW(instal)-1,""),COLUMN(A:A)))</f>
        <v>Spécial 1</v>
      </c>
      <c r="I14" s="26" t="e">
        <f t="array" aca="1" ref="I14" ca="1">INDEX(prod,SMALL(IF(FREQUENCY(IF((instal=choixa)*(renfort=choixb)*(type=choixc),MATCH(prod,prod,0),""),ROW(instal)-1)&gt;0,ROW(instal)-1,""),COLUMN(B:B)))</f>
        <v>#NUM!</v>
      </c>
      <c r="J14" s="26" t="e">
        <f t="array" aca="1" ref="J14" ca="1">INDEX(prod,SMALL(IF(FREQUENCY(IF((instal=choixa)*(renfort=choixb)*(type=choixc),MATCH(prod,prod,0),""),ROW(instal)-1)&gt;0,ROW(instal)-1,""),COLUMN(C:C)))</f>
        <v>#NUM!</v>
      </c>
      <c r="K14" s="26" t="e">
        <f t="array" aca="1" ref="K14" ca="1">INDEX(prod,SMALL(IF(FREQUENCY(IF((instal=choixa)*(renfort=choixb)*(type=choixc),MATCH(prod,prod,0),""),ROW(instal)-1)&gt;0,ROW(instal)-1,""),COLUMN(D:D)))</f>
        <v>#NUM!</v>
      </c>
      <c r="L14" s="26" t="e">
        <f t="array" aca="1" ref="L14" ca="1">INDEX(prod,SMALL(IF(FREQUENCY(IF((instal=choixa)*(renfort=choixb)*(type=choixc),MATCH(prod,prod,0),""),ROW(instal)-1)&gt;0,ROW(instal)-1,""),COLUMN(E:E)))</f>
        <v>#NUM!</v>
      </c>
      <c r="M14" s="2" t="e">
        <f t="array" aca="1" ref="M14" ca="1">INDEX(prod,SMALL(IF(FREQUENCY(IF((instal=choixa)*(renfort=choixb)*(type=choixc),MATCH(prod,prod,0),""),ROW(instal)-1)&gt;0,ROW(instal)-1,""),COLUMN(F:F)))</f>
        <v>#NUM!</v>
      </c>
    </row>
    <row r="15" spans="1:19">
      <c r="A15" s="3" t="s">
        <v>5</v>
      </c>
      <c r="B15" s="3" t="s">
        <v>234</v>
      </c>
      <c r="C15" s="3" t="s">
        <v>240</v>
      </c>
      <c r="D15" s="3" t="s">
        <v>243</v>
      </c>
      <c r="E15" s="3">
        <v>96</v>
      </c>
      <c r="F15" s="3" t="s">
        <v>25</v>
      </c>
      <c r="G15" s="2" t="s">
        <v>256</v>
      </c>
      <c r="H15" s="28">
        <f t="array" aca="1" ref="H15" ca="1">INDEX(fibres,SMALL(IF(FREQUENCY(IF((instal=choixa)*(renfort=choixb)*(type=choixc)*(prod=choixd),MATCH(fibres,fibres,0),""),ROW(instal)-1)&gt;0,ROW(instal)-1,""),COLUMN(A:A)))</f>
        <v>1</v>
      </c>
      <c r="I15" s="28">
        <f t="array" aca="1" ref="I15" ca="1">INDEX(fibres,SMALL(IF(FREQUENCY(IF((instal=choixa)*(renfort=choixb)*(type=choixc)*(prod=choixd),MATCH(fibres,fibres,0),""),ROW(instal)-1)&gt;0,ROW(instal)-1,""),COLUMN(B:B)))</f>
        <v>2</v>
      </c>
      <c r="J15" s="28">
        <f t="array" aca="1" ref="J15" ca="1">INDEX(fibres,SMALL(IF(FREQUENCY(IF((instal=choixa)*(renfort=choixb)*(type=choixc)*(prod=choixd),MATCH(fibres,fibres,0),""),ROW(instal)-1)&gt;0,ROW(instal)-1,""),COLUMN(C:C)))</f>
        <v>4</v>
      </c>
      <c r="K15" s="28">
        <f t="array" aca="1" ref="K15" ca="1">INDEX(fibres,SMALL(IF(FREQUENCY(IF((instal=choixa)*(renfort=choixb)*(type=choixc)*(prod=choixd),MATCH(fibres,fibres,0),""),ROW(instal)-1)&gt;0,ROW(instal)-1,""),COLUMN(D:D)))</f>
        <v>6</v>
      </c>
      <c r="L15" s="28">
        <f t="array" aca="1" ref="L15" ca="1">INDEX(fibres,SMALL(IF(FREQUENCY(IF((instal=choixa)*(renfort=choixb)*(type=choixc)*(prod=choixd),MATCH(fibres,fibres,0),""),ROW(instal)-1)&gt;0,ROW(instal)-1,""),COLUMN(E:E)))</f>
        <v>8</v>
      </c>
      <c r="M15" s="28">
        <f t="array" aca="1" ref="M15" ca="1">INDEX(fibres,SMALL(IF(FREQUENCY(IF((instal=choixa)*(renfort=choixb)*(type=choixc)*(prod=choixd),MATCH(fibres,fibres,0),""),ROW(instal)-1)&gt;0,ROW(instal)-1,""),COLUMN(F:F)))</f>
        <v>12</v>
      </c>
      <c r="N15" s="2" t="e">
        <f t="array" aca="1" ref="N15" ca="1">INDEX(fibres,SMALL(IF(FREQUENCY(IF((instal=choixa)*(renfort=choixb)*(type=choixc)*(prod=choixd),MATCH(fibres,fibres,0),""),ROW(instal)-1)&gt;0,ROW(instal)-1,""),COLUMN(G:G)))</f>
        <v>#NUM!</v>
      </c>
      <c r="O15" s="2" t="e">
        <f t="array" aca="1" ref="O15" ca="1">INDEX(fibres,SMALL(IF(FREQUENCY(IF((instal=choixa)*(renfort=choixb)*(type=choixc)*(prod=choixd),MATCH(fibres,fibres,0),""),ROW(instal)-1)&gt;0,ROW(instal)-1,""),COLUMN(H:H)))</f>
        <v>#NUM!</v>
      </c>
      <c r="P15" s="2" t="e">
        <f t="array" aca="1" ref="P15" ca="1">INDEX(fibres,SMALL(IF(FREQUENCY(IF((instal=choixa)*(renfort=choixb)*(type=choixc)*(prod=choixd),MATCH(fibres,fibres,0),""),ROW(instal)-1)&gt;0,ROW(instal)-1,""),COLUMN(I:I)))</f>
        <v>#NUM!</v>
      </c>
      <c r="Q15" s="2" t="e">
        <f t="array" aca="1" ref="Q15" ca="1">INDEX(fibres,SMALL(IF(FREQUENCY(IF((instal=choixa)*(renfort=choixb)*(type=choixc)*(prod=choixd),MATCH(fibres,fibres,0),""),ROW(instal)-1)&gt;0,ROW(instal)-1,""),COLUMN(J:J)))</f>
        <v>#NUM!</v>
      </c>
      <c r="R15" s="2" t="e">
        <f t="array" aca="1" ref="R15" ca="1">INDEX(fibres,SMALL(IF(FREQUENCY(IF((instal=choixa)*(renfort=choixb)*(type=choixc)*(prod=choixd),MATCH(fibres,fibres,0),""),ROW(instal)-1)&gt;0,ROW(instal)-1,""),COLUMN(K:K)))</f>
        <v>#NUM!</v>
      </c>
      <c r="S15" s="2" t="e">
        <f t="array" aca="1" ref="S15" ca="1">INDEX(fibres,SMALL(IF(FREQUENCY(IF((instal=choixa)*(renfort=choixb)*(type=choixc)*(prod=choixd),MATCH(fibres,fibres,0),""),ROW(instal)-1)&gt;0,ROW(instal)-1,""),COLUMN(L:L)))</f>
        <v>#NUM!</v>
      </c>
    </row>
    <row r="16" spans="1:19">
      <c r="A16" s="6" t="s">
        <v>5</v>
      </c>
      <c r="B16" s="6" t="s">
        <v>234</v>
      </c>
      <c r="C16" s="6" t="s">
        <v>240</v>
      </c>
      <c r="D16" s="6" t="s">
        <v>243</v>
      </c>
      <c r="E16" s="6">
        <v>144</v>
      </c>
      <c r="F16" s="6" t="s">
        <v>26</v>
      </c>
    </row>
    <row r="17" spans="1:9">
      <c r="A17" s="7" t="s">
        <v>5</v>
      </c>
      <c r="B17" s="7" t="s">
        <v>234</v>
      </c>
      <c r="C17" s="7" t="s">
        <v>241</v>
      </c>
      <c r="D17" s="7" t="s">
        <v>243</v>
      </c>
      <c r="E17" s="7">
        <v>6</v>
      </c>
      <c r="F17" s="7" t="s">
        <v>27</v>
      </c>
    </row>
    <row r="18" spans="1:9">
      <c r="A18" s="3" t="s">
        <v>5</v>
      </c>
      <c r="B18" s="3" t="s">
        <v>234</v>
      </c>
      <c r="C18" s="3" t="s">
        <v>241</v>
      </c>
      <c r="D18" s="3" t="s">
        <v>243</v>
      </c>
      <c r="E18" s="3">
        <v>8</v>
      </c>
      <c r="F18" s="3" t="s">
        <v>28</v>
      </c>
    </row>
    <row r="19" spans="1:9">
      <c r="A19" s="3" t="s">
        <v>5</v>
      </c>
      <c r="B19" s="3" t="s">
        <v>234</v>
      </c>
      <c r="C19" s="3" t="s">
        <v>241</v>
      </c>
      <c r="D19" s="3" t="s">
        <v>243</v>
      </c>
      <c r="E19" s="3">
        <v>12</v>
      </c>
      <c r="F19" s="3" t="s">
        <v>29</v>
      </c>
      <c r="H19" s="27"/>
      <c r="I19" s="22" t="s">
        <v>257</v>
      </c>
    </row>
    <row r="20" spans="1:9">
      <c r="A20" s="3" t="s">
        <v>5</v>
      </c>
      <c r="B20" s="3" t="s">
        <v>234</v>
      </c>
      <c r="C20" s="3" t="s">
        <v>241</v>
      </c>
      <c r="D20" s="3" t="s">
        <v>243</v>
      </c>
      <c r="E20" s="3">
        <v>24</v>
      </c>
      <c r="F20" s="3" t="s">
        <v>30</v>
      </c>
      <c r="H20" s="29"/>
      <c r="I20" s="22" t="s">
        <v>258</v>
      </c>
    </row>
    <row r="21" spans="1:9">
      <c r="A21" s="3" t="s">
        <v>5</v>
      </c>
      <c r="B21" s="3" t="s">
        <v>234</v>
      </c>
      <c r="C21" s="3" t="s">
        <v>241</v>
      </c>
      <c r="D21" s="3" t="s">
        <v>243</v>
      </c>
      <c r="E21" s="3">
        <v>36</v>
      </c>
      <c r="F21" s="3" t="s">
        <v>31</v>
      </c>
      <c r="H21" s="25"/>
      <c r="I21" s="22" t="s">
        <v>259</v>
      </c>
    </row>
    <row r="22" spans="1:9">
      <c r="A22" s="3" t="s">
        <v>5</v>
      </c>
      <c r="B22" s="3" t="s">
        <v>234</v>
      </c>
      <c r="C22" s="3" t="s">
        <v>241</v>
      </c>
      <c r="D22" s="3" t="s">
        <v>243</v>
      </c>
      <c r="E22" s="3">
        <v>48</v>
      </c>
      <c r="F22" s="3" t="s">
        <v>32</v>
      </c>
      <c r="I22" s="22" t="s">
        <v>260</v>
      </c>
    </row>
    <row r="23" spans="1:9">
      <c r="A23" s="3" t="s">
        <v>5</v>
      </c>
      <c r="B23" s="3" t="s">
        <v>234</v>
      </c>
      <c r="C23" s="3" t="s">
        <v>241</v>
      </c>
      <c r="D23" s="3" t="s">
        <v>243</v>
      </c>
      <c r="E23" s="3">
        <v>72</v>
      </c>
      <c r="F23" s="3" t="s">
        <v>33</v>
      </c>
      <c r="I23" s="22" t="s">
        <v>261</v>
      </c>
    </row>
    <row r="24" spans="1:9">
      <c r="A24" s="3" t="s">
        <v>5</v>
      </c>
      <c r="B24" s="3" t="s">
        <v>234</v>
      </c>
      <c r="C24" s="3" t="s">
        <v>241</v>
      </c>
      <c r="D24" s="3" t="s">
        <v>243</v>
      </c>
      <c r="E24" s="3">
        <v>96</v>
      </c>
      <c r="F24" s="3" t="s">
        <v>34</v>
      </c>
      <c r="H24" s="26"/>
      <c r="I24" s="22" t="s">
        <v>262</v>
      </c>
    </row>
    <row r="25" spans="1:9">
      <c r="A25" s="6" t="s">
        <v>5</v>
      </c>
      <c r="B25" s="6" t="s">
        <v>234</v>
      </c>
      <c r="C25" s="6" t="s">
        <v>241</v>
      </c>
      <c r="D25" s="6" t="s">
        <v>243</v>
      </c>
      <c r="E25" s="6">
        <v>144</v>
      </c>
      <c r="F25" s="6" t="s">
        <v>35</v>
      </c>
      <c r="H25" s="28"/>
      <c r="I25" s="22"/>
    </row>
    <row r="26" spans="1:9">
      <c r="A26" s="7" t="s">
        <v>5</v>
      </c>
      <c r="B26" s="7" t="s">
        <v>235</v>
      </c>
      <c r="C26" s="7" t="s">
        <v>239</v>
      </c>
      <c r="D26" s="7" t="s">
        <v>6</v>
      </c>
      <c r="E26" s="7">
        <v>1</v>
      </c>
      <c r="F26" s="7" t="s">
        <v>36</v>
      </c>
      <c r="I26" s="22"/>
    </row>
    <row r="27" spans="1:9">
      <c r="A27" s="3" t="s">
        <v>5</v>
      </c>
      <c r="B27" s="3" t="s">
        <v>235</v>
      </c>
      <c r="C27" s="3" t="s">
        <v>239</v>
      </c>
      <c r="D27" s="3" t="s">
        <v>6</v>
      </c>
      <c r="E27" s="3">
        <v>2</v>
      </c>
      <c r="F27" s="3" t="s">
        <v>37</v>
      </c>
      <c r="H27" s="22" t="s">
        <v>263</v>
      </c>
      <c r="I27" s="22"/>
    </row>
    <row r="28" spans="1:9">
      <c r="A28" s="3" t="s">
        <v>5</v>
      </c>
      <c r="B28" s="3" t="s">
        <v>235</v>
      </c>
      <c r="C28" s="3" t="s">
        <v>239</v>
      </c>
      <c r="D28" s="3" t="s">
        <v>6</v>
      </c>
      <c r="E28" s="3">
        <v>4</v>
      </c>
      <c r="F28" s="3" t="s">
        <v>38</v>
      </c>
      <c r="I28" s="22"/>
    </row>
    <row r="29" spans="1:9">
      <c r="A29" s="3" t="s">
        <v>5</v>
      </c>
      <c r="B29" s="3" t="s">
        <v>235</v>
      </c>
      <c r="C29" s="3" t="s">
        <v>239</v>
      </c>
      <c r="D29" s="3" t="s">
        <v>6</v>
      </c>
      <c r="E29" s="3">
        <v>6</v>
      </c>
      <c r="F29" s="3" t="s">
        <v>39</v>
      </c>
      <c r="I29" s="22" t="s">
        <v>264</v>
      </c>
    </row>
    <row r="30" spans="1:9">
      <c r="A30" s="3" t="s">
        <v>5</v>
      </c>
      <c r="B30" s="3" t="s">
        <v>235</v>
      </c>
      <c r="C30" s="3" t="s">
        <v>239</v>
      </c>
      <c r="D30" s="3" t="s">
        <v>6</v>
      </c>
      <c r="E30" s="3">
        <v>8</v>
      </c>
      <c r="F30" s="3" t="s">
        <v>40</v>
      </c>
      <c r="I30" s="22" t="s">
        <v>265</v>
      </c>
    </row>
    <row r="31" spans="1:9">
      <c r="A31" s="6" t="s">
        <v>5</v>
      </c>
      <c r="B31" s="6" t="s">
        <v>235</v>
      </c>
      <c r="C31" s="6" t="s">
        <v>239</v>
      </c>
      <c r="D31" s="6" t="s">
        <v>6</v>
      </c>
      <c r="E31" s="6">
        <v>12</v>
      </c>
      <c r="F31" s="6" t="s">
        <v>41</v>
      </c>
      <c r="I31" s="22" t="s">
        <v>266</v>
      </c>
    </row>
    <row r="32" spans="1:9">
      <c r="A32" s="7" t="s">
        <v>5</v>
      </c>
      <c r="B32" s="7" t="s">
        <v>235</v>
      </c>
      <c r="C32" s="7" t="s">
        <v>254</v>
      </c>
      <c r="D32" s="7" t="s">
        <v>6</v>
      </c>
      <c r="E32" s="7">
        <v>6</v>
      </c>
      <c r="F32" s="7" t="s">
        <v>42</v>
      </c>
      <c r="H32" s="22" t="s">
        <v>267</v>
      </c>
    </row>
    <row r="33" spans="1:6">
      <c r="A33" s="3" t="s">
        <v>5</v>
      </c>
      <c r="B33" s="3" t="s">
        <v>235</v>
      </c>
      <c r="C33" s="3" t="s">
        <v>240</v>
      </c>
      <c r="D33" s="3" t="s">
        <v>6</v>
      </c>
      <c r="E33" s="3">
        <v>8</v>
      </c>
      <c r="F33" s="3" t="s">
        <v>43</v>
      </c>
    </row>
    <row r="34" spans="1:6">
      <c r="A34" s="3" t="s">
        <v>5</v>
      </c>
      <c r="B34" s="3" t="s">
        <v>235</v>
      </c>
      <c r="C34" s="3" t="s">
        <v>240</v>
      </c>
      <c r="D34" s="3" t="s">
        <v>6</v>
      </c>
      <c r="E34" s="3">
        <v>12</v>
      </c>
      <c r="F34" s="3" t="s">
        <v>44</v>
      </c>
    </row>
    <row r="35" spans="1:6">
      <c r="A35" s="3" t="s">
        <v>5</v>
      </c>
      <c r="B35" s="3" t="s">
        <v>235</v>
      </c>
      <c r="C35" s="3" t="s">
        <v>240</v>
      </c>
      <c r="D35" s="3" t="s">
        <v>6</v>
      </c>
      <c r="E35" s="3">
        <v>24</v>
      </c>
      <c r="F35" s="3" t="s">
        <v>45</v>
      </c>
    </row>
    <row r="36" spans="1:6">
      <c r="A36" s="3" t="s">
        <v>5</v>
      </c>
      <c r="B36" s="3" t="s">
        <v>235</v>
      </c>
      <c r="C36" s="3" t="s">
        <v>240</v>
      </c>
      <c r="D36" s="3" t="s">
        <v>6</v>
      </c>
      <c r="E36" s="3">
        <v>36</v>
      </c>
      <c r="F36" s="3" t="s">
        <v>46</v>
      </c>
    </row>
    <row r="37" spans="1:6">
      <c r="A37" s="3" t="s">
        <v>5</v>
      </c>
      <c r="B37" s="3" t="s">
        <v>235</v>
      </c>
      <c r="C37" s="3" t="s">
        <v>240</v>
      </c>
      <c r="D37" s="3" t="s">
        <v>6</v>
      </c>
      <c r="E37" s="3">
        <v>48</v>
      </c>
      <c r="F37" s="3" t="s">
        <v>47</v>
      </c>
    </row>
    <row r="38" spans="1:6">
      <c r="A38" s="3" t="s">
        <v>5</v>
      </c>
      <c r="B38" s="3" t="s">
        <v>235</v>
      </c>
      <c r="C38" s="3" t="s">
        <v>240</v>
      </c>
      <c r="D38" s="3" t="s">
        <v>6</v>
      </c>
      <c r="E38" s="3">
        <v>72</v>
      </c>
      <c r="F38" s="3" t="s">
        <v>48</v>
      </c>
    </row>
    <row r="39" spans="1:6">
      <c r="A39" s="3" t="s">
        <v>5</v>
      </c>
      <c r="B39" s="3" t="s">
        <v>235</v>
      </c>
      <c r="C39" s="3" t="s">
        <v>240</v>
      </c>
      <c r="D39" s="3" t="s">
        <v>6</v>
      </c>
      <c r="E39" s="3">
        <v>96</v>
      </c>
      <c r="F39" s="3" t="s">
        <v>49</v>
      </c>
    </row>
    <row r="40" spans="1:6">
      <c r="A40" s="3" t="s">
        <v>5</v>
      </c>
      <c r="B40" s="3" t="s">
        <v>235</v>
      </c>
      <c r="C40" s="3" t="s">
        <v>240</v>
      </c>
      <c r="D40" s="3" t="s">
        <v>6</v>
      </c>
      <c r="E40" s="3">
        <v>144</v>
      </c>
      <c r="F40" s="3" t="s">
        <v>50</v>
      </c>
    </row>
    <row r="41" spans="1:6">
      <c r="A41" s="3" t="s">
        <v>5</v>
      </c>
      <c r="B41" s="3" t="s">
        <v>235</v>
      </c>
      <c r="C41" s="3" t="s">
        <v>240</v>
      </c>
      <c r="D41" s="3" t="s">
        <v>6</v>
      </c>
      <c r="E41" s="3">
        <v>288</v>
      </c>
      <c r="F41" s="3" t="s">
        <v>51</v>
      </c>
    </row>
    <row r="42" spans="1:6">
      <c r="A42" s="3" t="s">
        <v>5</v>
      </c>
      <c r="B42" s="3" t="s">
        <v>235</v>
      </c>
      <c r="C42" s="3" t="s">
        <v>240</v>
      </c>
      <c r="D42" s="3" t="s">
        <v>6</v>
      </c>
      <c r="E42" s="3">
        <v>432</v>
      </c>
      <c r="F42" s="3" t="s">
        <v>52</v>
      </c>
    </row>
    <row r="43" spans="1:6">
      <c r="A43" s="3" t="s">
        <v>5</v>
      </c>
      <c r="B43" s="3" t="s">
        <v>235</v>
      </c>
      <c r="C43" s="3" t="s">
        <v>240</v>
      </c>
      <c r="D43" s="3" t="s">
        <v>6</v>
      </c>
      <c r="E43" s="3">
        <v>720</v>
      </c>
      <c r="F43" s="3" t="s">
        <v>53</v>
      </c>
    </row>
    <row r="44" spans="1:6">
      <c r="A44" s="6" t="s">
        <v>5</v>
      </c>
      <c r="B44" s="6" t="s">
        <v>235</v>
      </c>
      <c r="C44" s="6" t="s">
        <v>240</v>
      </c>
      <c r="D44" s="6" t="s">
        <v>6</v>
      </c>
      <c r="E44" s="6">
        <v>864</v>
      </c>
      <c r="F44" s="6" t="s">
        <v>54</v>
      </c>
    </row>
    <row r="45" spans="1:6">
      <c r="A45" s="7" t="s">
        <v>5</v>
      </c>
      <c r="B45" s="7" t="s">
        <v>235</v>
      </c>
      <c r="C45" s="7" t="s">
        <v>241</v>
      </c>
      <c r="D45" s="7" t="s">
        <v>6</v>
      </c>
      <c r="E45" s="7">
        <v>6</v>
      </c>
      <c r="F45" s="7" t="s">
        <v>55</v>
      </c>
    </row>
    <row r="46" spans="1:6">
      <c r="A46" s="3" t="s">
        <v>5</v>
      </c>
      <c r="B46" s="3" t="s">
        <v>235</v>
      </c>
      <c r="C46" s="3" t="s">
        <v>241</v>
      </c>
      <c r="D46" s="3" t="s">
        <v>6</v>
      </c>
      <c r="E46" s="3">
        <v>8</v>
      </c>
      <c r="F46" s="3" t="s">
        <v>56</v>
      </c>
    </row>
    <row r="47" spans="1:6">
      <c r="A47" s="3" t="s">
        <v>5</v>
      </c>
      <c r="B47" s="3" t="s">
        <v>235</v>
      </c>
      <c r="C47" s="3" t="s">
        <v>241</v>
      </c>
      <c r="D47" s="3" t="s">
        <v>6</v>
      </c>
      <c r="E47" s="3">
        <v>12</v>
      </c>
      <c r="F47" s="3" t="s">
        <v>57</v>
      </c>
    </row>
    <row r="48" spans="1:6">
      <c r="A48" s="3" t="s">
        <v>5</v>
      </c>
      <c r="B48" s="3" t="s">
        <v>235</v>
      </c>
      <c r="C48" s="3" t="s">
        <v>241</v>
      </c>
      <c r="D48" s="3" t="s">
        <v>6</v>
      </c>
      <c r="E48" s="3">
        <v>24</v>
      </c>
      <c r="F48" s="3" t="s">
        <v>58</v>
      </c>
    </row>
    <row r="49" spans="1:6">
      <c r="A49" s="3" t="s">
        <v>5</v>
      </c>
      <c r="B49" s="3" t="s">
        <v>235</v>
      </c>
      <c r="C49" s="3" t="s">
        <v>241</v>
      </c>
      <c r="D49" s="3" t="s">
        <v>6</v>
      </c>
      <c r="E49" s="3">
        <v>36</v>
      </c>
      <c r="F49" s="3" t="s">
        <v>59</v>
      </c>
    </row>
    <row r="50" spans="1:6">
      <c r="A50" s="3" t="s">
        <v>5</v>
      </c>
      <c r="B50" s="3" t="s">
        <v>235</v>
      </c>
      <c r="C50" s="3" t="s">
        <v>241</v>
      </c>
      <c r="D50" s="3" t="s">
        <v>6</v>
      </c>
      <c r="E50" s="3">
        <v>48</v>
      </c>
      <c r="F50" s="3" t="s">
        <v>60</v>
      </c>
    </row>
    <row r="51" spans="1:6">
      <c r="A51" s="3" t="s">
        <v>5</v>
      </c>
      <c r="B51" s="3" t="s">
        <v>235</v>
      </c>
      <c r="C51" s="3" t="s">
        <v>241</v>
      </c>
      <c r="D51" s="3" t="s">
        <v>6</v>
      </c>
      <c r="E51" s="3">
        <v>72</v>
      </c>
      <c r="F51" s="3" t="s">
        <v>61</v>
      </c>
    </row>
    <row r="52" spans="1:6">
      <c r="A52" s="3" t="s">
        <v>5</v>
      </c>
      <c r="B52" s="3" t="s">
        <v>235</v>
      </c>
      <c r="C52" s="3" t="s">
        <v>241</v>
      </c>
      <c r="D52" s="3" t="s">
        <v>6</v>
      </c>
      <c r="E52" s="3">
        <v>96</v>
      </c>
      <c r="F52" s="3" t="s">
        <v>62</v>
      </c>
    </row>
    <row r="53" spans="1:6">
      <c r="A53" s="6" t="s">
        <v>5</v>
      </c>
      <c r="B53" s="6" t="s">
        <v>235</v>
      </c>
      <c r="C53" s="6" t="s">
        <v>241</v>
      </c>
      <c r="D53" s="6" t="s">
        <v>6</v>
      </c>
      <c r="E53" s="6">
        <v>144</v>
      </c>
      <c r="F53" s="6" t="s">
        <v>63</v>
      </c>
    </row>
    <row r="54" spans="1:6">
      <c r="A54" s="7" t="s">
        <v>5</v>
      </c>
      <c r="B54" s="7" t="s">
        <v>236</v>
      </c>
      <c r="C54" s="7" t="s">
        <v>253</v>
      </c>
      <c r="D54" s="7" t="s">
        <v>243</v>
      </c>
      <c r="E54" s="7">
        <v>1</v>
      </c>
      <c r="F54" s="7" t="s">
        <v>64</v>
      </c>
    </row>
    <row r="55" spans="1:6">
      <c r="A55" s="3" t="s">
        <v>5</v>
      </c>
      <c r="B55" s="3" t="s">
        <v>236</v>
      </c>
      <c r="C55" s="3" t="s">
        <v>252</v>
      </c>
      <c r="D55" s="3" t="s">
        <v>243</v>
      </c>
      <c r="E55" s="8">
        <v>2</v>
      </c>
      <c r="F55" s="8" t="s">
        <v>65</v>
      </c>
    </row>
    <row r="56" spans="1:6">
      <c r="A56" s="3" t="s">
        <v>5</v>
      </c>
      <c r="B56" s="3" t="s">
        <v>236</v>
      </c>
      <c r="C56" s="3" t="s">
        <v>239</v>
      </c>
      <c r="D56" s="3" t="s">
        <v>243</v>
      </c>
      <c r="E56" s="8">
        <v>4</v>
      </c>
      <c r="F56" s="8" t="s">
        <v>66</v>
      </c>
    </row>
    <row r="57" spans="1:6">
      <c r="A57" s="3" t="s">
        <v>5</v>
      </c>
      <c r="B57" s="3" t="s">
        <v>236</v>
      </c>
      <c r="C57" s="3" t="s">
        <v>239</v>
      </c>
      <c r="D57" s="3" t="s">
        <v>243</v>
      </c>
      <c r="E57" s="8">
        <v>6</v>
      </c>
      <c r="F57" s="8" t="s">
        <v>67</v>
      </c>
    </row>
    <row r="58" spans="1:6">
      <c r="A58" s="3" t="s">
        <v>5</v>
      </c>
      <c r="B58" s="3" t="s">
        <v>236</v>
      </c>
      <c r="C58" s="3" t="s">
        <v>239</v>
      </c>
      <c r="D58" s="3" t="s">
        <v>243</v>
      </c>
      <c r="E58" s="8">
        <v>8</v>
      </c>
      <c r="F58" s="8" t="s">
        <v>68</v>
      </c>
    </row>
    <row r="59" spans="1:6">
      <c r="A59" s="6" t="s">
        <v>5</v>
      </c>
      <c r="B59" s="6" t="s">
        <v>236</v>
      </c>
      <c r="C59" s="6" t="s">
        <v>239</v>
      </c>
      <c r="D59" s="6" t="s">
        <v>243</v>
      </c>
      <c r="E59" s="9">
        <v>12</v>
      </c>
      <c r="F59" s="9" t="s">
        <v>69</v>
      </c>
    </row>
    <row r="60" spans="1:6">
      <c r="A60" s="7" t="s">
        <v>5</v>
      </c>
      <c r="B60" s="7" t="s">
        <v>236</v>
      </c>
      <c r="C60" s="10" t="s">
        <v>240</v>
      </c>
      <c r="D60" s="10" t="s">
        <v>243</v>
      </c>
      <c r="E60" s="10">
        <v>6</v>
      </c>
      <c r="F60" s="10" t="s">
        <v>70</v>
      </c>
    </row>
    <row r="61" spans="1:6">
      <c r="A61" s="3" t="s">
        <v>5</v>
      </c>
      <c r="B61" s="3" t="s">
        <v>236</v>
      </c>
      <c r="C61" s="8" t="s">
        <v>240</v>
      </c>
      <c r="D61" s="8" t="s">
        <v>243</v>
      </c>
      <c r="E61" s="8">
        <v>8</v>
      </c>
      <c r="F61" s="8" t="s">
        <v>71</v>
      </c>
    </row>
    <row r="62" spans="1:6">
      <c r="A62" s="3" t="s">
        <v>5</v>
      </c>
      <c r="B62" s="3" t="s">
        <v>236</v>
      </c>
      <c r="C62" s="8" t="s">
        <v>240</v>
      </c>
      <c r="D62" s="8" t="s">
        <v>243</v>
      </c>
      <c r="E62" s="8">
        <v>12</v>
      </c>
      <c r="F62" s="8" t="s">
        <v>72</v>
      </c>
    </row>
    <row r="63" spans="1:6">
      <c r="A63" s="3" t="s">
        <v>5</v>
      </c>
      <c r="B63" s="3" t="s">
        <v>236</v>
      </c>
      <c r="C63" s="8" t="s">
        <v>240</v>
      </c>
      <c r="D63" s="8" t="s">
        <v>243</v>
      </c>
      <c r="E63" s="8">
        <v>24</v>
      </c>
      <c r="F63" s="8" t="s">
        <v>73</v>
      </c>
    </row>
    <row r="64" spans="1:6">
      <c r="A64" s="3" t="s">
        <v>5</v>
      </c>
      <c r="B64" s="3" t="s">
        <v>236</v>
      </c>
      <c r="C64" s="8" t="s">
        <v>240</v>
      </c>
      <c r="D64" s="8" t="s">
        <v>243</v>
      </c>
      <c r="E64" s="8">
        <v>36</v>
      </c>
      <c r="F64" s="8" t="s">
        <v>74</v>
      </c>
    </row>
    <row r="65" spans="1:6">
      <c r="A65" s="3" t="s">
        <v>5</v>
      </c>
      <c r="B65" s="3" t="s">
        <v>236</v>
      </c>
      <c r="C65" s="8" t="s">
        <v>240</v>
      </c>
      <c r="D65" s="8" t="s">
        <v>243</v>
      </c>
      <c r="E65" s="8">
        <v>48</v>
      </c>
      <c r="F65" s="8" t="s">
        <v>75</v>
      </c>
    </row>
    <row r="66" spans="1:6">
      <c r="A66" s="3" t="s">
        <v>5</v>
      </c>
      <c r="B66" s="3" t="s">
        <v>236</v>
      </c>
      <c r="C66" s="8" t="s">
        <v>240</v>
      </c>
      <c r="D66" s="8" t="s">
        <v>243</v>
      </c>
      <c r="E66" s="8">
        <v>72</v>
      </c>
      <c r="F66" s="8" t="s">
        <v>76</v>
      </c>
    </row>
    <row r="67" spans="1:6">
      <c r="A67" s="3" t="s">
        <v>5</v>
      </c>
      <c r="B67" s="3" t="s">
        <v>236</v>
      </c>
      <c r="C67" s="8" t="s">
        <v>240</v>
      </c>
      <c r="D67" s="8" t="s">
        <v>243</v>
      </c>
      <c r="E67" s="8">
        <v>96</v>
      </c>
      <c r="F67" s="8" t="s">
        <v>77</v>
      </c>
    </row>
    <row r="68" spans="1:6">
      <c r="A68" s="3" t="s">
        <v>5</v>
      </c>
      <c r="B68" s="3" t="s">
        <v>236</v>
      </c>
      <c r="C68" s="8" t="s">
        <v>240</v>
      </c>
      <c r="D68" s="8" t="s">
        <v>243</v>
      </c>
      <c r="E68" s="8">
        <v>144</v>
      </c>
      <c r="F68" s="8" t="s">
        <v>78</v>
      </c>
    </row>
    <row r="69" spans="1:6">
      <c r="A69" s="6" t="s">
        <v>5</v>
      </c>
      <c r="B69" s="6" t="s">
        <v>236</v>
      </c>
      <c r="C69" s="9" t="s">
        <v>240</v>
      </c>
      <c r="D69" s="9" t="s">
        <v>243</v>
      </c>
      <c r="E69" s="9">
        <v>288</v>
      </c>
      <c r="F69" s="9" t="s">
        <v>79</v>
      </c>
    </row>
    <row r="70" spans="1:6">
      <c r="A70" s="7" t="s">
        <v>5</v>
      </c>
      <c r="B70" s="7" t="s">
        <v>236</v>
      </c>
      <c r="C70" s="10" t="s">
        <v>241</v>
      </c>
      <c r="D70" s="10" t="s">
        <v>243</v>
      </c>
      <c r="E70" s="10">
        <v>6</v>
      </c>
      <c r="F70" s="10" t="s">
        <v>80</v>
      </c>
    </row>
    <row r="71" spans="1:6">
      <c r="A71" s="3" t="s">
        <v>5</v>
      </c>
      <c r="B71" s="3" t="s">
        <v>236</v>
      </c>
      <c r="C71" s="8" t="s">
        <v>241</v>
      </c>
      <c r="D71" s="8" t="s">
        <v>243</v>
      </c>
      <c r="E71" s="8">
        <v>8</v>
      </c>
      <c r="F71" s="8" t="s">
        <v>81</v>
      </c>
    </row>
    <row r="72" spans="1:6">
      <c r="A72" s="3" t="s">
        <v>5</v>
      </c>
      <c r="B72" s="3" t="s">
        <v>236</v>
      </c>
      <c r="C72" s="8" t="s">
        <v>241</v>
      </c>
      <c r="D72" s="8" t="s">
        <v>243</v>
      </c>
      <c r="E72" s="8">
        <v>12</v>
      </c>
      <c r="F72" s="8" t="s">
        <v>82</v>
      </c>
    </row>
    <row r="73" spans="1:6">
      <c r="A73" s="3" t="s">
        <v>5</v>
      </c>
      <c r="B73" s="3" t="s">
        <v>236</v>
      </c>
      <c r="C73" s="8" t="s">
        <v>241</v>
      </c>
      <c r="D73" s="8" t="s">
        <v>243</v>
      </c>
      <c r="E73" s="8">
        <v>24</v>
      </c>
      <c r="F73" s="8" t="s">
        <v>83</v>
      </c>
    </row>
    <row r="74" spans="1:6">
      <c r="A74" s="3" t="s">
        <v>5</v>
      </c>
      <c r="B74" s="3" t="s">
        <v>236</v>
      </c>
      <c r="C74" s="8" t="s">
        <v>241</v>
      </c>
      <c r="D74" s="8" t="s">
        <v>243</v>
      </c>
      <c r="E74" s="8">
        <v>36</v>
      </c>
      <c r="F74" s="8" t="s">
        <v>84</v>
      </c>
    </row>
    <row r="75" spans="1:6">
      <c r="A75" s="3" t="s">
        <v>5</v>
      </c>
      <c r="B75" s="3" t="s">
        <v>236</v>
      </c>
      <c r="C75" s="8" t="s">
        <v>241</v>
      </c>
      <c r="D75" s="8" t="s">
        <v>243</v>
      </c>
      <c r="E75" s="8">
        <v>48</v>
      </c>
      <c r="F75" s="8" t="s">
        <v>85</v>
      </c>
    </row>
    <row r="76" spans="1:6">
      <c r="A76" s="3" t="s">
        <v>5</v>
      </c>
      <c r="B76" s="3" t="s">
        <v>236</v>
      </c>
      <c r="C76" s="8" t="s">
        <v>241</v>
      </c>
      <c r="D76" s="8" t="s">
        <v>243</v>
      </c>
      <c r="E76" s="8">
        <v>72</v>
      </c>
      <c r="F76" s="8" t="s">
        <v>86</v>
      </c>
    </row>
    <row r="77" spans="1:6">
      <c r="A77" s="3" t="s">
        <v>5</v>
      </c>
      <c r="B77" s="3" t="s">
        <v>236</v>
      </c>
      <c r="C77" s="8" t="s">
        <v>241</v>
      </c>
      <c r="D77" s="8" t="s">
        <v>243</v>
      </c>
      <c r="E77" s="8">
        <v>96</v>
      </c>
      <c r="F77" s="8" t="s">
        <v>87</v>
      </c>
    </row>
    <row r="78" spans="1:6">
      <c r="A78" s="6" t="s">
        <v>5</v>
      </c>
      <c r="B78" s="6" t="s">
        <v>236</v>
      </c>
      <c r="C78" s="9" t="s">
        <v>241</v>
      </c>
      <c r="D78" s="9" t="s">
        <v>243</v>
      </c>
      <c r="E78" s="9">
        <v>144</v>
      </c>
      <c r="F78" s="9" t="s">
        <v>88</v>
      </c>
    </row>
    <row r="79" spans="1:6">
      <c r="A79" s="10" t="s">
        <v>5</v>
      </c>
      <c r="B79" s="10" t="s">
        <v>237</v>
      </c>
      <c r="C79" s="10" t="s">
        <v>239</v>
      </c>
      <c r="D79" s="10" t="s">
        <v>6</v>
      </c>
      <c r="E79" s="10">
        <v>1</v>
      </c>
      <c r="F79" s="10" t="s">
        <v>89</v>
      </c>
    </row>
    <row r="80" spans="1:6">
      <c r="A80" s="8" t="s">
        <v>5</v>
      </c>
      <c r="B80" s="8" t="s">
        <v>237</v>
      </c>
      <c r="C80" s="8" t="s">
        <v>239</v>
      </c>
      <c r="D80" s="8" t="s">
        <v>6</v>
      </c>
      <c r="E80" s="8">
        <v>2</v>
      </c>
      <c r="F80" s="8" t="s">
        <v>90</v>
      </c>
    </row>
    <row r="81" spans="1:6">
      <c r="A81" s="8" t="s">
        <v>5</v>
      </c>
      <c r="B81" s="8" t="s">
        <v>237</v>
      </c>
      <c r="C81" s="8" t="s">
        <v>239</v>
      </c>
      <c r="D81" s="8" t="s">
        <v>6</v>
      </c>
      <c r="E81" s="8">
        <v>4</v>
      </c>
      <c r="F81" s="8" t="s">
        <v>91</v>
      </c>
    </row>
    <row r="82" spans="1:6">
      <c r="A82" s="8" t="s">
        <v>5</v>
      </c>
      <c r="B82" s="8" t="s">
        <v>237</v>
      </c>
      <c r="C82" s="8" t="s">
        <v>239</v>
      </c>
      <c r="D82" s="8" t="s">
        <v>6</v>
      </c>
      <c r="E82" s="8">
        <v>6</v>
      </c>
      <c r="F82" s="8" t="s">
        <v>92</v>
      </c>
    </row>
    <row r="83" spans="1:6">
      <c r="A83" s="8" t="s">
        <v>5</v>
      </c>
      <c r="B83" s="8" t="s">
        <v>237</v>
      </c>
      <c r="C83" s="8" t="s">
        <v>239</v>
      </c>
      <c r="D83" s="8" t="s">
        <v>6</v>
      </c>
      <c r="E83" s="8">
        <v>8</v>
      </c>
      <c r="F83" s="8" t="s">
        <v>93</v>
      </c>
    </row>
    <row r="84" spans="1:6">
      <c r="A84" s="9" t="s">
        <v>5</v>
      </c>
      <c r="B84" s="9" t="s">
        <v>237</v>
      </c>
      <c r="C84" s="9" t="s">
        <v>239</v>
      </c>
      <c r="D84" s="9" t="s">
        <v>6</v>
      </c>
      <c r="E84" s="9">
        <v>12</v>
      </c>
      <c r="F84" s="9" t="s">
        <v>94</v>
      </c>
    </row>
    <row r="85" spans="1:6">
      <c r="A85" s="10" t="s">
        <v>5</v>
      </c>
      <c r="B85" s="10" t="s">
        <v>237</v>
      </c>
      <c r="C85" s="10" t="s">
        <v>240</v>
      </c>
      <c r="D85" s="10" t="s">
        <v>6</v>
      </c>
      <c r="E85" s="10">
        <v>6</v>
      </c>
      <c r="F85" s="10" t="s">
        <v>95</v>
      </c>
    </row>
    <row r="86" spans="1:6">
      <c r="A86" s="8" t="s">
        <v>5</v>
      </c>
      <c r="B86" s="8" t="s">
        <v>237</v>
      </c>
      <c r="C86" s="8" t="s">
        <v>240</v>
      </c>
      <c r="D86" s="8" t="s">
        <v>6</v>
      </c>
      <c r="E86" s="8">
        <v>8</v>
      </c>
      <c r="F86" s="8" t="s">
        <v>96</v>
      </c>
    </row>
    <row r="87" spans="1:6">
      <c r="A87" s="8" t="s">
        <v>5</v>
      </c>
      <c r="B87" s="8" t="s">
        <v>237</v>
      </c>
      <c r="C87" s="8" t="s">
        <v>240</v>
      </c>
      <c r="D87" s="8" t="s">
        <v>6</v>
      </c>
      <c r="E87" s="8">
        <v>12</v>
      </c>
      <c r="F87" s="8" t="s">
        <v>97</v>
      </c>
    </row>
    <row r="88" spans="1:6">
      <c r="A88" s="8" t="s">
        <v>5</v>
      </c>
      <c r="B88" s="8" t="s">
        <v>237</v>
      </c>
      <c r="C88" s="8" t="s">
        <v>240</v>
      </c>
      <c r="D88" s="8" t="s">
        <v>6</v>
      </c>
      <c r="E88" s="8">
        <v>24</v>
      </c>
      <c r="F88" s="8" t="s">
        <v>98</v>
      </c>
    </row>
    <row r="89" spans="1:6">
      <c r="A89" s="8" t="s">
        <v>5</v>
      </c>
      <c r="B89" s="8" t="s">
        <v>237</v>
      </c>
      <c r="C89" s="8" t="s">
        <v>240</v>
      </c>
      <c r="D89" s="8" t="s">
        <v>6</v>
      </c>
      <c r="E89" s="8">
        <v>36</v>
      </c>
      <c r="F89" s="8" t="s">
        <v>99</v>
      </c>
    </row>
    <row r="90" spans="1:6">
      <c r="A90" s="8" t="s">
        <v>5</v>
      </c>
      <c r="B90" s="8" t="s">
        <v>237</v>
      </c>
      <c r="C90" s="8" t="s">
        <v>240</v>
      </c>
      <c r="D90" s="8" t="s">
        <v>6</v>
      </c>
      <c r="E90" s="8">
        <v>48</v>
      </c>
      <c r="F90" s="8" t="s">
        <v>100</v>
      </c>
    </row>
    <row r="91" spans="1:6">
      <c r="A91" s="8" t="s">
        <v>5</v>
      </c>
      <c r="B91" s="8" t="s">
        <v>237</v>
      </c>
      <c r="C91" s="8" t="s">
        <v>240</v>
      </c>
      <c r="D91" s="8" t="s">
        <v>6</v>
      </c>
      <c r="E91" s="8">
        <v>72</v>
      </c>
      <c r="F91" s="8" t="s">
        <v>101</v>
      </c>
    </row>
    <row r="92" spans="1:6">
      <c r="A92" s="8" t="s">
        <v>5</v>
      </c>
      <c r="B92" s="8" t="s">
        <v>237</v>
      </c>
      <c r="C92" s="8" t="s">
        <v>240</v>
      </c>
      <c r="D92" s="8" t="s">
        <v>6</v>
      </c>
      <c r="E92" s="8">
        <v>96</v>
      </c>
      <c r="F92" s="8" t="s">
        <v>102</v>
      </c>
    </row>
    <row r="93" spans="1:6">
      <c r="A93" s="8" t="s">
        <v>5</v>
      </c>
      <c r="B93" s="8" t="s">
        <v>237</v>
      </c>
      <c r="C93" s="8" t="s">
        <v>240</v>
      </c>
      <c r="D93" s="8" t="s">
        <v>6</v>
      </c>
      <c r="E93" s="8">
        <v>144</v>
      </c>
      <c r="F93" s="8" t="s">
        <v>103</v>
      </c>
    </row>
    <row r="94" spans="1:6">
      <c r="A94" s="8" t="s">
        <v>5</v>
      </c>
      <c r="B94" s="8" t="s">
        <v>237</v>
      </c>
      <c r="C94" s="8" t="s">
        <v>240</v>
      </c>
      <c r="D94" s="8" t="s">
        <v>6</v>
      </c>
      <c r="E94" s="8">
        <v>288</v>
      </c>
      <c r="F94" s="8" t="s">
        <v>104</v>
      </c>
    </row>
    <row r="95" spans="1:6">
      <c r="A95" s="8" t="s">
        <v>5</v>
      </c>
      <c r="B95" s="8" t="s">
        <v>237</v>
      </c>
      <c r="C95" s="8" t="s">
        <v>240</v>
      </c>
      <c r="D95" s="8" t="s">
        <v>6</v>
      </c>
      <c r="E95" s="8">
        <v>432</v>
      </c>
      <c r="F95" s="8" t="s">
        <v>105</v>
      </c>
    </row>
    <row r="96" spans="1:6">
      <c r="A96" s="8" t="s">
        <v>5</v>
      </c>
      <c r="B96" s="8" t="s">
        <v>237</v>
      </c>
      <c r="C96" s="8" t="s">
        <v>240</v>
      </c>
      <c r="D96" s="8" t="s">
        <v>6</v>
      </c>
      <c r="E96" s="8">
        <v>576</v>
      </c>
      <c r="F96" s="8" t="s">
        <v>106</v>
      </c>
    </row>
    <row r="97" spans="1:6">
      <c r="A97" s="8" t="s">
        <v>5</v>
      </c>
      <c r="B97" s="8" t="s">
        <v>237</v>
      </c>
      <c r="C97" s="8" t="s">
        <v>240</v>
      </c>
      <c r="D97" s="8" t="s">
        <v>6</v>
      </c>
      <c r="E97" s="8">
        <v>720</v>
      </c>
      <c r="F97" s="8" t="s">
        <v>107</v>
      </c>
    </row>
    <row r="98" spans="1:6">
      <c r="A98" s="9" t="s">
        <v>5</v>
      </c>
      <c r="B98" s="9" t="s">
        <v>237</v>
      </c>
      <c r="C98" s="9" t="s">
        <v>240</v>
      </c>
      <c r="D98" s="9" t="s">
        <v>6</v>
      </c>
      <c r="E98" s="9">
        <v>864</v>
      </c>
      <c r="F98" s="9" t="s">
        <v>108</v>
      </c>
    </row>
    <row r="99" spans="1:6">
      <c r="A99" s="10" t="s">
        <v>5</v>
      </c>
      <c r="B99" s="10" t="s">
        <v>237</v>
      </c>
      <c r="C99" s="10" t="s">
        <v>241</v>
      </c>
      <c r="D99" s="10" t="s">
        <v>6</v>
      </c>
      <c r="E99" s="10">
        <v>6</v>
      </c>
      <c r="F99" s="10" t="s">
        <v>109</v>
      </c>
    </row>
    <row r="100" spans="1:6">
      <c r="A100" s="8" t="s">
        <v>5</v>
      </c>
      <c r="B100" s="8" t="s">
        <v>237</v>
      </c>
      <c r="C100" s="8" t="s">
        <v>241</v>
      </c>
      <c r="D100" s="8" t="s">
        <v>6</v>
      </c>
      <c r="E100" s="8">
        <v>8</v>
      </c>
      <c r="F100" s="8" t="s">
        <v>110</v>
      </c>
    </row>
    <row r="101" spans="1:6">
      <c r="A101" s="8" t="s">
        <v>5</v>
      </c>
      <c r="B101" s="8" t="s">
        <v>237</v>
      </c>
      <c r="C101" s="8" t="s">
        <v>241</v>
      </c>
      <c r="D101" s="8" t="s">
        <v>6</v>
      </c>
      <c r="E101" s="8">
        <v>12</v>
      </c>
      <c r="F101" s="8" t="s">
        <v>111</v>
      </c>
    </row>
    <row r="102" spans="1:6">
      <c r="A102" s="8" t="s">
        <v>5</v>
      </c>
      <c r="B102" s="8" t="s">
        <v>237</v>
      </c>
      <c r="C102" s="8" t="s">
        <v>241</v>
      </c>
      <c r="D102" s="8" t="s">
        <v>6</v>
      </c>
      <c r="E102" s="8">
        <v>24</v>
      </c>
      <c r="F102" s="8" t="s">
        <v>112</v>
      </c>
    </row>
    <row r="103" spans="1:6">
      <c r="A103" s="8" t="s">
        <v>5</v>
      </c>
      <c r="B103" s="8" t="s">
        <v>237</v>
      </c>
      <c r="C103" s="8" t="s">
        <v>241</v>
      </c>
      <c r="D103" s="8" t="s">
        <v>6</v>
      </c>
      <c r="E103" s="8">
        <v>36</v>
      </c>
      <c r="F103" s="8" t="s">
        <v>113</v>
      </c>
    </row>
    <row r="104" spans="1:6">
      <c r="A104" s="8" t="s">
        <v>5</v>
      </c>
      <c r="B104" s="8" t="s">
        <v>237</v>
      </c>
      <c r="C104" s="8" t="s">
        <v>241</v>
      </c>
      <c r="D104" s="8" t="s">
        <v>6</v>
      </c>
      <c r="E104" s="8">
        <v>48</v>
      </c>
      <c r="F104" s="8" t="s">
        <v>114</v>
      </c>
    </row>
    <row r="105" spans="1:6">
      <c r="A105" s="8" t="s">
        <v>5</v>
      </c>
      <c r="B105" s="8" t="s">
        <v>237</v>
      </c>
      <c r="C105" s="8" t="s">
        <v>241</v>
      </c>
      <c r="D105" s="8" t="s">
        <v>6</v>
      </c>
      <c r="E105" s="8">
        <v>72</v>
      </c>
      <c r="F105" s="8" t="s">
        <v>115</v>
      </c>
    </row>
    <row r="106" spans="1:6">
      <c r="A106" s="8" t="s">
        <v>5</v>
      </c>
      <c r="B106" s="8" t="s">
        <v>237</v>
      </c>
      <c r="C106" s="8" t="s">
        <v>241</v>
      </c>
      <c r="D106" s="8" t="s">
        <v>6</v>
      </c>
      <c r="E106" s="8">
        <v>96</v>
      </c>
      <c r="F106" s="8" t="s">
        <v>116</v>
      </c>
    </row>
    <row r="107" spans="1:6">
      <c r="A107" s="9" t="s">
        <v>5</v>
      </c>
      <c r="B107" s="9" t="s">
        <v>237</v>
      </c>
      <c r="C107" s="9" t="s">
        <v>241</v>
      </c>
      <c r="D107" s="9" t="s">
        <v>6</v>
      </c>
      <c r="E107" s="9">
        <v>144</v>
      </c>
      <c r="F107" s="9" t="s">
        <v>117</v>
      </c>
    </row>
    <row r="108" spans="1:6">
      <c r="A108" s="10" t="s">
        <v>5</v>
      </c>
      <c r="B108" s="10" t="s">
        <v>237</v>
      </c>
      <c r="C108" s="10" t="s">
        <v>242</v>
      </c>
      <c r="D108" s="10" t="s">
        <v>6</v>
      </c>
      <c r="E108" s="10">
        <v>1</v>
      </c>
      <c r="F108" s="10" t="s">
        <v>118</v>
      </c>
    </row>
    <row r="109" spans="1:6">
      <c r="A109" s="8" t="s">
        <v>5</v>
      </c>
      <c r="B109" s="8" t="s">
        <v>237</v>
      </c>
      <c r="C109" s="8" t="s">
        <v>242</v>
      </c>
      <c r="D109" s="8" t="s">
        <v>6</v>
      </c>
      <c r="E109" s="8">
        <v>2</v>
      </c>
      <c r="F109" s="8" t="s">
        <v>119</v>
      </c>
    </row>
    <row r="110" spans="1:6">
      <c r="A110" s="8" t="s">
        <v>5</v>
      </c>
      <c r="B110" s="8" t="s">
        <v>237</v>
      </c>
      <c r="C110" s="8" t="s">
        <v>242</v>
      </c>
      <c r="D110" s="8" t="s">
        <v>6</v>
      </c>
      <c r="E110" s="8">
        <v>4</v>
      </c>
      <c r="F110" s="8" t="s">
        <v>120</v>
      </c>
    </row>
    <row r="111" spans="1:6">
      <c r="A111" s="8" t="s">
        <v>5</v>
      </c>
      <c r="B111" s="8" t="s">
        <v>237</v>
      </c>
      <c r="C111" s="8" t="s">
        <v>242</v>
      </c>
      <c r="D111" s="8" t="s">
        <v>6</v>
      </c>
      <c r="E111" s="8">
        <v>6</v>
      </c>
      <c r="F111" s="8" t="s">
        <v>121</v>
      </c>
    </row>
    <row r="112" spans="1:6">
      <c r="A112" s="8" t="s">
        <v>5</v>
      </c>
      <c r="B112" s="8" t="s">
        <v>237</v>
      </c>
      <c r="C112" s="8" t="s">
        <v>242</v>
      </c>
      <c r="D112" s="8" t="s">
        <v>6</v>
      </c>
      <c r="E112" s="8">
        <v>8</v>
      </c>
      <c r="F112" s="8" t="s">
        <v>122</v>
      </c>
    </row>
    <row r="113" spans="1:6" ht="13" thickBot="1">
      <c r="A113" s="11" t="s">
        <v>5</v>
      </c>
      <c r="B113" s="11" t="s">
        <v>237</v>
      </c>
      <c r="C113" s="11" t="s">
        <v>242</v>
      </c>
      <c r="D113" s="11" t="s">
        <v>6</v>
      </c>
      <c r="E113" s="11">
        <v>12</v>
      </c>
      <c r="F113" s="11" t="s">
        <v>123</v>
      </c>
    </row>
    <row r="114" spans="1:6">
      <c r="A114" s="12" t="s">
        <v>7</v>
      </c>
      <c r="B114" s="12" t="s">
        <v>237</v>
      </c>
      <c r="C114" s="12" t="s">
        <v>240</v>
      </c>
      <c r="D114" s="12" t="s">
        <v>244</v>
      </c>
      <c r="E114" s="12">
        <v>6</v>
      </c>
      <c r="F114" s="12" t="s">
        <v>124</v>
      </c>
    </row>
    <row r="115" spans="1:6">
      <c r="A115" s="8" t="s">
        <v>7</v>
      </c>
      <c r="B115" s="8" t="s">
        <v>237</v>
      </c>
      <c r="C115" s="8" t="s">
        <v>240</v>
      </c>
      <c r="D115" s="8" t="s">
        <v>244</v>
      </c>
      <c r="E115" s="8">
        <v>12</v>
      </c>
      <c r="F115" s="8" t="s">
        <v>125</v>
      </c>
    </row>
    <row r="116" spans="1:6">
      <c r="A116" s="8" t="s">
        <v>7</v>
      </c>
      <c r="B116" s="8" t="s">
        <v>237</v>
      </c>
      <c r="C116" s="8" t="s">
        <v>240</v>
      </c>
      <c r="D116" s="8" t="s">
        <v>244</v>
      </c>
      <c r="E116" s="8">
        <v>24</v>
      </c>
      <c r="F116" s="8" t="s">
        <v>126</v>
      </c>
    </row>
    <row r="117" spans="1:6">
      <c r="A117" s="8" t="s">
        <v>7</v>
      </c>
      <c r="B117" s="8" t="s">
        <v>237</v>
      </c>
      <c r="C117" s="8" t="s">
        <v>240</v>
      </c>
      <c r="D117" s="8" t="s">
        <v>244</v>
      </c>
      <c r="E117" s="8">
        <v>36</v>
      </c>
      <c r="F117" s="8" t="s">
        <v>127</v>
      </c>
    </row>
    <row r="118" spans="1:6">
      <c r="A118" s="8" t="s">
        <v>7</v>
      </c>
      <c r="B118" s="8" t="s">
        <v>237</v>
      </c>
      <c r="C118" s="8" t="s">
        <v>240</v>
      </c>
      <c r="D118" s="8" t="s">
        <v>244</v>
      </c>
      <c r="E118" s="8">
        <v>48</v>
      </c>
      <c r="F118" s="8" t="s">
        <v>128</v>
      </c>
    </row>
    <row r="119" spans="1:6">
      <c r="A119" s="8" t="s">
        <v>7</v>
      </c>
      <c r="B119" s="8" t="s">
        <v>237</v>
      </c>
      <c r="C119" s="8" t="s">
        <v>240</v>
      </c>
      <c r="D119" s="8" t="s">
        <v>244</v>
      </c>
      <c r="E119" s="8">
        <v>72</v>
      </c>
      <c r="F119" s="8" t="s">
        <v>129</v>
      </c>
    </row>
    <row r="120" spans="1:6">
      <c r="A120" s="8" t="s">
        <v>7</v>
      </c>
      <c r="B120" s="8" t="s">
        <v>237</v>
      </c>
      <c r="C120" s="8" t="s">
        <v>240</v>
      </c>
      <c r="D120" s="8" t="s">
        <v>244</v>
      </c>
      <c r="E120" s="8">
        <v>96</v>
      </c>
      <c r="F120" s="8" t="s">
        <v>130</v>
      </c>
    </row>
    <row r="121" spans="1:6">
      <c r="A121" s="8" t="s">
        <v>7</v>
      </c>
      <c r="B121" s="8" t="s">
        <v>237</v>
      </c>
      <c r="C121" s="8" t="s">
        <v>240</v>
      </c>
      <c r="D121" s="8" t="s">
        <v>244</v>
      </c>
      <c r="E121" s="8">
        <v>144</v>
      </c>
      <c r="F121" s="8" t="s">
        <v>131</v>
      </c>
    </row>
    <row r="122" spans="1:6">
      <c r="A122" s="9" t="s">
        <v>7</v>
      </c>
      <c r="B122" s="9" t="s">
        <v>237</v>
      </c>
      <c r="C122" s="9" t="s">
        <v>240</v>
      </c>
      <c r="D122" s="9" t="s">
        <v>244</v>
      </c>
      <c r="E122" s="9">
        <v>288</v>
      </c>
      <c r="F122" s="9" t="s">
        <v>132</v>
      </c>
    </row>
    <row r="123" spans="1:6">
      <c r="A123" s="10" t="s">
        <v>7</v>
      </c>
      <c r="B123" s="10" t="s">
        <v>237</v>
      </c>
      <c r="C123" s="10" t="s">
        <v>240</v>
      </c>
      <c r="D123" s="10" t="s">
        <v>244</v>
      </c>
      <c r="E123" s="10">
        <v>12</v>
      </c>
      <c r="F123" s="10" t="s">
        <v>133</v>
      </c>
    </row>
    <row r="124" spans="1:6">
      <c r="A124" s="8" t="s">
        <v>7</v>
      </c>
      <c r="B124" s="8" t="s">
        <v>237</v>
      </c>
      <c r="C124" s="8" t="s">
        <v>240</v>
      </c>
      <c r="D124" s="8" t="s">
        <v>244</v>
      </c>
      <c r="E124" s="8">
        <v>24</v>
      </c>
      <c r="F124" s="8" t="s">
        <v>134</v>
      </c>
    </row>
    <row r="125" spans="1:6">
      <c r="A125" s="8" t="s">
        <v>7</v>
      </c>
      <c r="B125" s="8" t="s">
        <v>237</v>
      </c>
      <c r="C125" s="8" t="s">
        <v>240</v>
      </c>
      <c r="D125" s="8" t="s">
        <v>244</v>
      </c>
      <c r="E125" s="8">
        <v>36</v>
      </c>
      <c r="F125" s="8" t="s">
        <v>135</v>
      </c>
    </row>
    <row r="126" spans="1:6">
      <c r="A126" s="8" t="s">
        <v>7</v>
      </c>
      <c r="B126" s="8" t="s">
        <v>237</v>
      </c>
      <c r="C126" s="8" t="s">
        <v>240</v>
      </c>
      <c r="D126" s="8" t="s">
        <v>244</v>
      </c>
      <c r="E126" s="8">
        <v>48</v>
      </c>
      <c r="F126" s="8" t="s">
        <v>136</v>
      </c>
    </row>
    <row r="127" spans="1:6">
      <c r="A127" s="8" t="s">
        <v>7</v>
      </c>
      <c r="B127" s="8" t="s">
        <v>237</v>
      </c>
      <c r="C127" s="8" t="s">
        <v>240</v>
      </c>
      <c r="D127" s="8" t="s">
        <v>244</v>
      </c>
      <c r="E127" s="8">
        <v>72</v>
      </c>
      <c r="F127" s="8" t="s">
        <v>137</v>
      </c>
    </row>
    <row r="128" spans="1:6">
      <c r="A128" s="8" t="s">
        <v>7</v>
      </c>
      <c r="B128" s="8" t="s">
        <v>237</v>
      </c>
      <c r="C128" s="8" t="s">
        <v>240</v>
      </c>
      <c r="D128" s="8" t="s">
        <v>244</v>
      </c>
      <c r="E128" s="8">
        <v>96</v>
      </c>
      <c r="F128" s="8" t="s">
        <v>138</v>
      </c>
    </row>
    <row r="129" spans="1:6">
      <c r="A129" s="13" t="s">
        <v>7</v>
      </c>
      <c r="B129" s="13" t="s">
        <v>237</v>
      </c>
      <c r="C129" s="13" t="s">
        <v>240</v>
      </c>
      <c r="D129" s="13" t="s">
        <v>244</v>
      </c>
      <c r="E129" s="13">
        <v>144</v>
      </c>
      <c r="F129" s="13" t="s">
        <v>139</v>
      </c>
    </row>
    <row r="130" spans="1:6">
      <c r="A130" s="12" t="s">
        <v>7</v>
      </c>
      <c r="B130" s="12" t="s">
        <v>237</v>
      </c>
      <c r="C130" s="12" t="s">
        <v>242</v>
      </c>
      <c r="D130" s="12" t="s">
        <v>6</v>
      </c>
      <c r="E130" s="12">
        <v>1</v>
      </c>
      <c r="F130" s="12" t="s">
        <v>140</v>
      </c>
    </row>
    <row r="131" spans="1:6">
      <c r="A131" s="8" t="s">
        <v>7</v>
      </c>
      <c r="B131" s="8" t="s">
        <v>237</v>
      </c>
      <c r="C131" s="8" t="s">
        <v>242</v>
      </c>
      <c r="D131" s="8" t="s">
        <v>6</v>
      </c>
      <c r="E131" s="8">
        <v>2</v>
      </c>
      <c r="F131" s="8" t="s">
        <v>141</v>
      </c>
    </row>
    <row r="132" spans="1:6">
      <c r="A132" s="8" t="s">
        <v>7</v>
      </c>
      <c r="B132" s="8" t="s">
        <v>237</v>
      </c>
      <c r="C132" s="8" t="s">
        <v>242</v>
      </c>
      <c r="D132" s="8" t="s">
        <v>6</v>
      </c>
      <c r="E132" s="8">
        <v>4</v>
      </c>
      <c r="F132" s="8" t="s">
        <v>142</v>
      </c>
    </row>
    <row r="133" spans="1:6">
      <c r="A133" s="8" t="s">
        <v>7</v>
      </c>
      <c r="B133" s="8" t="s">
        <v>237</v>
      </c>
      <c r="C133" s="8" t="s">
        <v>242</v>
      </c>
      <c r="D133" s="8" t="s">
        <v>6</v>
      </c>
      <c r="E133" s="8">
        <v>6</v>
      </c>
      <c r="F133" s="8" t="s">
        <v>143</v>
      </c>
    </row>
    <row r="134" spans="1:6">
      <c r="A134" s="8" t="s">
        <v>7</v>
      </c>
      <c r="B134" s="8" t="s">
        <v>237</v>
      </c>
      <c r="C134" s="8" t="s">
        <v>242</v>
      </c>
      <c r="D134" s="8" t="s">
        <v>6</v>
      </c>
      <c r="E134" s="8">
        <v>8</v>
      </c>
      <c r="F134" s="8" t="s">
        <v>144</v>
      </c>
    </row>
    <row r="135" spans="1:6" ht="13" thickBot="1">
      <c r="A135" s="9" t="s">
        <v>7</v>
      </c>
      <c r="B135" s="9" t="s">
        <v>237</v>
      </c>
      <c r="C135" s="9" t="s">
        <v>242</v>
      </c>
      <c r="D135" s="9" t="s">
        <v>6</v>
      </c>
      <c r="E135" s="9">
        <v>12</v>
      </c>
      <c r="F135" s="9" t="s">
        <v>145</v>
      </c>
    </row>
    <row r="136" spans="1:6">
      <c r="A136" s="14" t="s">
        <v>8</v>
      </c>
      <c r="B136" s="14" t="s">
        <v>237</v>
      </c>
      <c r="C136" s="14" t="s">
        <v>239</v>
      </c>
      <c r="D136" s="14" t="s">
        <v>6</v>
      </c>
      <c r="E136" s="14">
        <v>1</v>
      </c>
      <c r="F136" s="14" t="s">
        <v>146</v>
      </c>
    </row>
    <row r="137" spans="1:6">
      <c r="A137" s="8" t="s">
        <v>8</v>
      </c>
      <c r="B137" s="8" t="s">
        <v>237</v>
      </c>
      <c r="C137" s="8" t="s">
        <v>239</v>
      </c>
      <c r="D137" s="8" t="s">
        <v>6</v>
      </c>
      <c r="E137" s="8">
        <v>2</v>
      </c>
      <c r="F137" s="8" t="s">
        <v>147</v>
      </c>
    </row>
    <row r="138" spans="1:6">
      <c r="A138" s="8" t="s">
        <v>8</v>
      </c>
      <c r="B138" s="8" t="s">
        <v>237</v>
      </c>
      <c r="C138" s="8" t="s">
        <v>239</v>
      </c>
      <c r="D138" s="8" t="s">
        <v>6</v>
      </c>
      <c r="E138" s="8">
        <v>4</v>
      </c>
      <c r="F138" s="8" t="s">
        <v>148</v>
      </c>
    </row>
    <row r="139" spans="1:6">
      <c r="A139" s="8" t="s">
        <v>8</v>
      </c>
      <c r="B139" s="8" t="s">
        <v>237</v>
      </c>
      <c r="C139" s="8" t="s">
        <v>239</v>
      </c>
      <c r="D139" s="8" t="s">
        <v>6</v>
      </c>
      <c r="E139" s="8">
        <v>6</v>
      </c>
      <c r="F139" s="8" t="s">
        <v>149</v>
      </c>
    </row>
    <row r="140" spans="1:6">
      <c r="A140" s="8" t="s">
        <v>8</v>
      </c>
      <c r="B140" s="8" t="s">
        <v>237</v>
      </c>
      <c r="C140" s="8" t="s">
        <v>239</v>
      </c>
      <c r="D140" s="8" t="s">
        <v>6</v>
      </c>
      <c r="E140" s="8">
        <v>8</v>
      </c>
      <c r="F140" s="8" t="s">
        <v>150</v>
      </c>
    </row>
    <row r="141" spans="1:6">
      <c r="A141" s="9" t="s">
        <v>8</v>
      </c>
      <c r="B141" s="9" t="s">
        <v>237</v>
      </c>
      <c r="C141" s="9" t="s">
        <v>239</v>
      </c>
      <c r="D141" s="9" t="s">
        <v>6</v>
      </c>
      <c r="E141" s="9">
        <v>12</v>
      </c>
      <c r="F141" s="9" t="s">
        <v>151</v>
      </c>
    </row>
    <row r="142" spans="1:6">
      <c r="A142" s="10" t="s">
        <v>8</v>
      </c>
      <c r="B142" s="10" t="s">
        <v>237</v>
      </c>
      <c r="C142" s="10" t="s">
        <v>240</v>
      </c>
      <c r="D142" s="10" t="s">
        <v>245</v>
      </c>
      <c r="E142" s="10">
        <v>6</v>
      </c>
      <c r="F142" s="10" t="s">
        <v>152</v>
      </c>
    </row>
    <row r="143" spans="1:6">
      <c r="A143" s="8" t="s">
        <v>8</v>
      </c>
      <c r="B143" s="8" t="s">
        <v>237</v>
      </c>
      <c r="C143" s="8" t="s">
        <v>240</v>
      </c>
      <c r="D143" s="8" t="s">
        <v>245</v>
      </c>
      <c r="E143" s="8">
        <v>12</v>
      </c>
      <c r="F143" s="8" t="s">
        <v>153</v>
      </c>
    </row>
    <row r="144" spans="1:6">
      <c r="A144" s="8" t="s">
        <v>8</v>
      </c>
      <c r="B144" s="8" t="s">
        <v>237</v>
      </c>
      <c r="C144" s="8" t="s">
        <v>240</v>
      </c>
      <c r="D144" s="8" t="s">
        <v>245</v>
      </c>
      <c r="E144" s="8">
        <v>24</v>
      </c>
      <c r="F144" s="8" t="s">
        <v>154</v>
      </c>
    </row>
    <row r="145" spans="1:6">
      <c r="A145" s="8" t="s">
        <v>8</v>
      </c>
      <c r="B145" s="8" t="s">
        <v>237</v>
      </c>
      <c r="C145" s="8" t="s">
        <v>240</v>
      </c>
      <c r="D145" s="8" t="s">
        <v>245</v>
      </c>
      <c r="E145" s="8">
        <v>36</v>
      </c>
      <c r="F145" s="8" t="s">
        <v>155</v>
      </c>
    </row>
    <row r="146" spans="1:6">
      <c r="A146" s="8" t="s">
        <v>8</v>
      </c>
      <c r="B146" s="8" t="s">
        <v>237</v>
      </c>
      <c r="C146" s="8" t="s">
        <v>240</v>
      </c>
      <c r="D146" s="8" t="s">
        <v>245</v>
      </c>
      <c r="E146" s="8">
        <v>48</v>
      </c>
      <c r="F146" s="8" t="s">
        <v>156</v>
      </c>
    </row>
    <row r="147" spans="1:6">
      <c r="A147" s="8" t="s">
        <v>8</v>
      </c>
      <c r="B147" s="8" t="s">
        <v>237</v>
      </c>
      <c r="C147" s="8" t="s">
        <v>240</v>
      </c>
      <c r="D147" s="8" t="s">
        <v>245</v>
      </c>
      <c r="E147" s="8">
        <v>72</v>
      </c>
      <c r="F147" s="8" t="s">
        <v>157</v>
      </c>
    </row>
    <row r="148" spans="1:6">
      <c r="A148" s="8" t="s">
        <v>8</v>
      </c>
      <c r="B148" s="8" t="s">
        <v>237</v>
      </c>
      <c r="C148" s="8" t="s">
        <v>240</v>
      </c>
      <c r="D148" s="8" t="s">
        <v>245</v>
      </c>
      <c r="E148" s="8">
        <v>96</v>
      </c>
      <c r="F148" s="8" t="s">
        <v>158</v>
      </c>
    </row>
    <row r="149" spans="1:6">
      <c r="A149" s="8" t="s">
        <v>8</v>
      </c>
      <c r="B149" s="8" t="s">
        <v>237</v>
      </c>
      <c r="C149" s="8" t="s">
        <v>240</v>
      </c>
      <c r="D149" s="8" t="s">
        <v>245</v>
      </c>
      <c r="E149" s="8">
        <v>144</v>
      </c>
      <c r="F149" s="8" t="s">
        <v>159</v>
      </c>
    </row>
    <row r="150" spans="1:6">
      <c r="A150" s="9" t="s">
        <v>8</v>
      </c>
      <c r="B150" s="9" t="s">
        <v>237</v>
      </c>
      <c r="C150" s="9" t="s">
        <v>240</v>
      </c>
      <c r="D150" s="9" t="s">
        <v>245</v>
      </c>
      <c r="E150" s="9">
        <v>288</v>
      </c>
      <c r="F150" s="9" t="s">
        <v>160</v>
      </c>
    </row>
    <row r="151" spans="1:6">
      <c r="A151" s="10" t="s">
        <v>8</v>
      </c>
      <c r="B151" s="10" t="s">
        <v>237</v>
      </c>
      <c r="C151" s="10" t="s">
        <v>240</v>
      </c>
      <c r="D151" s="10" t="s">
        <v>245</v>
      </c>
      <c r="E151" s="10">
        <v>6</v>
      </c>
      <c r="F151" s="10" t="s">
        <v>161</v>
      </c>
    </row>
    <row r="152" spans="1:6">
      <c r="A152" s="8" t="s">
        <v>8</v>
      </c>
      <c r="B152" s="8" t="s">
        <v>237</v>
      </c>
      <c r="C152" s="8" t="s">
        <v>240</v>
      </c>
      <c r="D152" s="8" t="s">
        <v>245</v>
      </c>
      <c r="E152" s="8">
        <v>12</v>
      </c>
      <c r="F152" s="8" t="s">
        <v>162</v>
      </c>
    </row>
    <row r="153" spans="1:6">
      <c r="A153" s="8" t="s">
        <v>8</v>
      </c>
      <c r="B153" s="8" t="s">
        <v>237</v>
      </c>
      <c r="C153" s="8" t="s">
        <v>240</v>
      </c>
      <c r="D153" s="8" t="s">
        <v>245</v>
      </c>
      <c r="E153" s="8">
        <v>24</v>
      </c>
      <c r="F153" s="8" t="s">
        <v>163</v>
      </c>
    </row>
    <row r="154" spans="1:6">
      <c r="A154" s="8" t="s">
        <v>8</v>
      </c>
      <c r="B154" s="8" t="s">
        <v>237</v>
      </c>
      <c r="C154" s="8" t="s">
        <v>240</v>
      </c>
      <c r="D154" s="8" t="s">
        <v>245</v>
      </c>
      <c r="E154" s="8">
        <v>36</v>
      </c>
      <c r="F154" s="8" t="s">
        <v>164</v>
      </c>
    </row>
    <row r="155" spans="1:6">
      <c r="A155" s="8" t="s">
        <v>8</v>
      </c>
      <c r="B155" s="8" t="s">
        <v>237</v>
      </c>
      <c r="C155" s="8" t="s">
        <v>240</v>
      </c>
      <c r="D155" s="8" t="s">
        <v>245</v>
      </c>
      <c r="E155" s="8">
        <v>48</v>
      </c>
      <c r="F155" s="8" t="s">
        <v>165</v>
      </c>
    </row>
    <row r="156" spans="1:6">
      <c r="A156" s="8" t="s">
        <v>8</v>
      </c>
      <c r="B156" s="8" t="s">
        <v>237</v>
      </c>
      <c r="C156" s="8" t="s">
        <v>240</v>
      </c>
      <c r="D156" s="8" t="s">
        <v>245</v>
      </c>
      <c r="E156" s="8">
        <v>72</v>
      </c>
      <c r="F156" s="8" t="s">
        <v>166</v>
      </c>
    </row>
    <row r="157" spans="1:6">
      <c r="A157" s="8" t="s">
        <v>8</v>
      </c>
      <c r="B157" s="8" t="s">
        <v>237</v>
      </c>
      <c r="C157" s="8" t="s">
        <v>240</v>
      </c>
      <c r="D157" s="8" t="s">
        <v>245</v>
      </c>
      <c r="E157" s="8">
        <v>96</v>
      </c>
      <c r="F157" s="8" t="s">
        <v>167</v>
      </c>
    </row>
    <row r="158" spans="1:6">
      <c r="A158" s="8" t="s">
        <v>8</v>
      </c>
      <c r="B158" s="8" t="s">
        <v>237</v>
      </c>
      <c r="C158" s="8" t="s">
        <v>240</v>
      </c>
      <c r="D158" s="8" t="s">
        <v>245</v>
      </c>
      <c r="E158" s="8">
        <v>144</v>
      </c>
      <c r="F158" s="8" t="s">
        <v>168</v>
      </c>
    </row>
    <row r="159" spans="1:6">
      <c r="A159" s="9" t="s">
        <v>8</v>
      </c>
      <c r="B159" s="9" t="s">
        <v>237</v>
      </c>
      <c r="C159" s="9" t="s">
        <v>240</v>
      </c>
      <c r="D159" s="9" t="s">
        <v>245</v>
      </c>
      <c r="E159" s="9">
        <v>288</v>
      </c>
      <c r="F159" s="9" t="s">
        <v>169</v>
      </c>
    </row>
    <row r="160" spans="1:6">
      <c r="A160" s="10" t="s">
        <v>8</v>
      </c>
      <c r="B160" s="10" t="s">
        <v>237</v>
      </c>
      <c r="C160" s="10" t="s">
        <v>241</v>
      </c>
      <c r="D160" s="10" t="s">
        <v>245</v>
      </c>
      <c r="E160" s="10">
        <v>6</v>
      </c>
      <c r="F160" s="10" t="s">
        <v>170</v>
      </c>
    </row>
    <row r="161" spans="1:6">
      <c r="A161" s="8" t="s">
        <v>8</v>
      </c>
      <c r="B161" s="8" t="s">
        <v>237</v>
      </c>
      <c r="C161" s="8" t="s">
        <v>241</v>
      </c>
      <c r="D161" s="8" t="s">
        <v>245</v>
      </c>
      <c r="E161" s="8">
        <v>12</v>
      </c>
      <c r="F161" s="8" t="s">
        <v>171</v>
      </c>
    </row>
    <row r="162" spans="1:6">
      <c r="A162" s="8" t="s">
        <v>8</v>
      </c>
      <c r="B162" s="8" t="s">
        <v>237</v>
      </c>
      <c r="C162" s="8" t="s">
        <v>241</v>
      </c>
      <c r="D162" s="8" t="s">
        <v>245</v>
      </c>
      <c r="E162" s="8">
        <v>24</v>
      </c>
      <c r="F162" s="8" t="s">
        <v>172</v>
      </c>
    </row>
    <row r="163" spans="1:6">
      <c r="A163" s="8" t="s">
        <v>8</v>
      </c>
      <c r="B163" s="8" t="s">
        <v>237</v>
      </c>
      <c r="C163" s="8" t="s">
        <v>241</v>
      </c>
      <c r="D163" s="8" t="s">
        <v>245</v>
      </c>
      <c r="E163" s="8">
        <v>36</v>
      </c>
      <c r="F163" s="8" t="s">
        <v>173</v>
      </c>
    </row>
    <row r="164" spans="1:6">
      <c r="A164" s="8" t="s">
        <v>8</v>
      </c>
      <c r="B164" s="8" t="s">
        <v>237</v>
      </c>
      <c r="C164" s="8" t="s">
        <v>241</v>
      </c>
      <c r="D164" s="8" t="s">
        <v>245</v>
      </c>
      <c r="E164" s="8">
        <v>48</v>
      </c>
      <c r="F164" s="8" t="s">
        <v>174</v>
      </c>
    </row>
    <row r="165" spans="1:6">
      <c r="A165" s="8" t="s">
        <v>8</v>
      </c>
      <c r="B165" s="8" t="s">
        <v>237</v>
      </c>
      <c r="C165" s="8" t="s">
        <v>241</v>
      </c>
      <c r="D165" s="8" t="s">
        <v>245</v>
      </c>
      <c r="E165" s="8">
        <v>72</v>
      </c>
      <c r="F165" s="8" t="s">
        <v>175</v>
      </c>
    </row>
    <row r="166" spans="1:6">
      <c r="A166" s="8" t="s">
        <v>8</v>
      </c>
      <c r="B166" s="8" t="s">
        <v>237</v>
      </c>
      <c r="C166" s="8" t="s">
        <v>241</v>
      </c>
      <c r="D166" s="8" t="s">
        <v>245</v>
      </c>
      <c r="E166" s="8">
        <v>96</v>
      </c>
      <c r="F166" s="8" t="s">
        <v>176</v>
      </c>
    </row>
    <row r="167" spans="1:6">
      <c r="A167" s="9" t="s">
        <v>8</v>
      </c>
      <c r="B167" s="9" t="s">
        <v>237</v>
      </c>
      <c r="C167" s="9" t="s">
        <v>241</v>
      </c>
      <c r="D167" s="9" t="s">
        <v>245</v>
      </c>
      <c r="E167" s="9">
        <v>144</v>
      </c>
      <c r="F167" s="9" t="s">
        <v>177</v>
      </c>
    </row>
    <row r="168" spans="1:6">
      <c r="A168" s="10" t="s">
        <v>8</v>
      </c>
      <c r="B168" s="10" t="s">
        <v>238</v>
      </c>
      <c r="C168" s="10" t="s">
        <v>241</v>
      </c>
      <c r="D168" s="10" t="s">
        <v>245</v>
      </c>
      <c r="E168" s="10">
        <v>6</v>
      </c>
      <c r="F168" s="10" t="s">
        <v>178</v>
      </c>
    </row>
    <row r="169" spans="1:6">
      <c r="A169" s="8" t="s">
        <v>8</v>
      </c>
      <c r="B169" s="8" t="s">
        <v>238</v>
      </c>
      <c r="C169" s="8" t="s">
        <v>241</v>
      </c>
      <c r="D169" s="8" t="s">
        <v>245</v>
      </c>
      <c r="E169" s="8">
        <v>12</v>
      </c>
      <c r="F169" s="8" t="s">
        <v>179</v>
      </c>
    </row>
    <row r="170" spans="1:6">
      <c r="A170" s="8" t="s">
        <v>8</v>
      </c>
      <c r="B170" s="8" t="s">
        <v>238</v>
      </c>
      <c r="C170" s="8" t="s">
        <v>241</v>
      </c>
      <c r="D170" s="8" t="s">
        <v>245</v>
      </c>
      <c r="E170" s="8">
        <v>24</v>
      </c>
      <c r="F170" s="8" t="s">
        <v>180</v>
      </c>
    </row>
    <row r="171" spans="1:6">
      <c r="A171" s="8" t="s">
        <v>8</v>
      </c>
      <c r="B171" s="8" t="s">
        <v>238</v>
      </c>
      <c r="C171" s="8" t="s">
        <v>241</v>
      </c>
      <c r="D171" s="8" t="s">
        <v>245</v>
      </c>
      <c r="E171" s="8">
        <v>36</v>
      </c>
      <c r="F171" s="8" t="s">
        <v>181</v>
      </c>
    </row>
    <row r="172" spans="1:6">
      <c r="A172" s="8" t="s">
        <v>8</v>
      </c>
      <c r="B172" s="8" t="s">
        <v>238</v>
      </c>
      <c r="C172" s="8" t="s">
        <v>241</v>
      </c>
      <c r="D172" s="8" t="s">
        <v>245</v>
      </c>
      <c r="E172" s="8">
        <v>48</v>
      </c>
      <c r="F172" s="8" t="s">
        <v>182</v>
      </c>
    </row>
    <row r="173" spans="1:6">
      <c r="A173" s="8" t="s">
        <v>8</v>
      </c>
      <c r="B173" s="8" t="s">
        <v>238</v>
      </c>
      <c r="C173" s="8" t="s">
        <v>241</v>
      </c>
      <c r="D173" s="8" t="s">
        <v>245</v>
      </c>
      <c r="E173" s="8">
        <v>72</v>
      </c>
      <c r="F173" s="8" t="s">
        <v>183</v>
      </c>
    </row>
    <row r="174" spans="1:6">
      <c r="A174" s="8" t="s">
        <v>8</v>
      </c>
      <c r="B174" s="8" t="s">
        <v>238</v>
      </c>
      <c r="C174" s="8" t="s">
        <v>241</v>
      </c>
      <c r="D174" s="8" t="s">
        <v>245</v>
      </c>
      <c r="E174" s="8">
        <v>96</v>
      </c>
      <c r="F174" s="8" t="s">
        <v>184</v>
      </c>
    </row>
    <row r="175" spans="1:6" ht="13" thickBot="1">
      <c r="A175" s="11" t="s">
        <v>8</v>
      </c>
      <c r="B175" s="11" t="s">
        <v>238</v>
      </c>
      <c r="C175" s="11" t="s">
        <v>241</v>
      </c>
      <c r="D175" s="11" t="s">
        <v>245</v>
      </c>
      <c r="E175" s="11">
        <v>144</v>
      </c>
      <c r="F175" s="11" t="s">
        <v>185</v>
      </c>
    </row>
    <row r="176" spans="1:6">
      <c r="A176" s="12" t="s">
        <v>9</v>
      </c>
      <c r="B176" s="12" t="s">
        <v>235</v>
      </c>
      <c r="C176" s="12" t="s">
        <v>239</v>
      </c>
      <c r="D176" s="12" t="s">
        <v>246</v>
      </c>
      <c r="E176" s="12">
        <v>1</v>
      </c>
      <c r="F176" s="12" t="s">
        <v>186</v>
      </c>
    </row>
    <row r="177" spans="1:6">
      <c r="A177" s="12" t="s">
        <v>9</v>
      </c>
      <c r="B177" s="12" t="s">
        <v>235</v>
      </c>
      <c r="C177" s="12" t="s">
        <v>239</v>
      </c>
      <c r="D177" s="12" t="s">
        <v>246</v>
      </c>
      <c r="E177" s="8">
        <v>2</v>
      </c>
      <c r="F177" s="8" t="s">
        <v>187</v>
      </c>
    </row>
    <row r="178" spans="1:6">
      <c r="A178" s="12" t="s">
        <v>9</v>
      </c>
      <c r="B178" s="12" t="s">
        <v>235</v>
      </c>
      <c r="C178" s="12" t="s">
        <v>239</v>
      </c>
      <c r="D178" s="12" t="s">
        <v>246</v>
      </c>
      <c r="E178" s="8">
        <v>4</v>
      </c>
      <c r="F178" s="8" t="s">
        <v>188</v>
      </c>
    </row>
    <row r="179" spans="1:6">
      <c r="A179" s="12" t="s">
        <v>9</v>
      </c>
      <c r="B179" s="12" t="s">
        <v>235</v>
      </c>
      <c r="C179" s="12" t="s">
        <v>239</v>
      </c>
      <c r="D179" s="12" t="s">
        <v>246</v>
      </c>
      <c r="E179" s="8">
        <v>6</v>
      </c>
      <c r="F179" s="8" t="s">
        <v>189</v>
      </c>
    </row>
    <row r="180" spans="1:6">
      <c r="A180" s="12" t="s">
        <v>9</v>
      </c>
      <c r="B180" s="12" t="s">
        <v>235</v>
      </c>
      <c r="C180" s="12" t="s">
        <v>239</v>
      </c>
      <c r="D180" s="12" t="s">
        <v>246</v>
      </c>
      <c r="E180" s="8">
        <v>8</v>
      </c>
      <c r="F180" s="8" t="s">
        <v>190</v>
      </c>
    </row>
    <row r="181" spans="1:6">
      <c r="A181" s="15" t="s">
        <v>9</v>
      </c>
      <c r="B181" s="15" t="s">
        <v>235</v>
      </c>
      <c r="C181" s="15" t="s">
        <v>239</v>
      </c>
      <c r="D181" s="15" t="s">
        <v>246</v>
      </c>
      <c r="E181" s="9">
        <v>12</v>
      </c>
      <c r="F181" s="9" t="s">
        <v>191</v>
      </c>
    </row>
    <row r="182" spans="1:6">
      <c r="A182" s="10" t="s">
        <v>9</v>
      </c>
      <c r="B182" s="10" t="s">
        <v>235</v>
      </c>
      <c r="C182" s="10" t="s">
        <v>240</v>
      </c>
      <c r="D182" s="10" t="s">
        <v>246</v>
      </c>
      <c r="E182" s="10">
        <v>6</v>
      </c>
      <c r="F182" s="10" t="s">
        <v>192</v>
      </c>
    </row>
    <row r="183" spans="1:6">
      <c r="A183" s="12" t="s">
        <v>9</v>
      </c>
      <c r="B183" s="12" t="s">
        <v>235</v>
      </c>
      <c r="C183" s="8" t="s">
        <v>240</v>
      </c>
      <c r="D183" s="8" t="s">
        <v>246</v>
      </c>
      <c r="E183" s="8">
        <v>12</v>
      </c>
      <c r="F183" s="8" t="s">
        <v>193</v>
      </c>
    </row>
    <row r="184" spans="1:6">
      <c r="A184" s="12" t="s">
        <v>9</v>
      </c>
      <c r="B184" s="12" t="s">
        <v>235</v>
      </c>
      <c r="C184" s="8" t="s">
        <v>240</v>
      </c>
      <c r="D184" s="8" t="s">
        <v>246</v>
      </c>
      <c r="E184" s="8">
        <v>24</v>
      </c>
      <c r="F184" s="8" t="s">
        <v>194</v>
      </c>
    </row>
    <row r="185" spans="1:6">
      <c r="A185" s="12" t="s">
        <v>9</v>
      </c>
      <c r="B185" s="12" t="s">
        <v>235</v>
      </c>
      <c r="C185" s="8" t="s">
        <v>240</v>
      </c>
      <c r="D185" s="8" t="s">
        <v>246</v>
      </c>
      <c r="E185" s="8">
        <v>36</v>
      </c>
      <c r="F185" s="8" t="s">
        <v>195</v>
      </c>
    </row>
    <row r="186" spans="1:6">
      <c r="A186" s="12" t="s">
        <v>9</v>
      </c>
      <c r="B186" s="12" t="s">
        <v>235</v>
      </c>
      <c r="C186" s="8" t="s">
        <v>240</v>
      </c>
      <c r="D186" s="8" t="s">
        <v>246</v>
      </c>
      <c r="E186" s="8">
        <v>48</v>
      </c>
      <c r="F186" s="8" t="s">
        <v>196</v>
      </c>
    </row>
    <row r="187" spans="1:6">
      <c r="A187" s="12" t="s">
        <v>9</v>
      </c>
      <c r="B187" s="12" t="s">
        <v>235</v>
      </c>
      <c r="C187" s="8" t="s">
        <v>240</v>
      </c>
      <c r="D187" s="8" t="s">
        <v>246</v>
      </c>
      <c r="E187" s="8">
        <v>72</v>
      </c>
      <c r="F187" s="8" t="s">
        <v>197</v>
      </c>
    </row>
    <row r="188" spans="1:6">
      <c r="A188" s="12" t="s">
        <v>9</v>
      </c>
      <c r="B188" s="12" t="s">
        <v>235</v>
      </c>
      <c r="C188" s="8" t="s">
        <v>240</v>
      </c>
      <c r="D188" s="8" t="s">
        <v>246</v>
      </c>
      <c r="E188" s="8">
        <v>96</v>
      </c>
      <c r="F188" s="8" t="s">
        <v>198</v>
      </c>
    </row>
    <row r="189" spans="1:6">
      <c r="A189" s="15" t="s">
        <v>9</v>
      </c>
      <c r="B189" s="15" t="s">
        <v>235</v>
      </c>
      <c r="C189" s="9" t="s">
        <v>240</v>
      </c>
      <c r="D189" s="9" t="s">
        <v>246</v>
      </c>
      <c r="E189" s="9">
        <v>144</v>
      </c>
      <c r="F189" s="9" t="s">
        <v>199</v>
      </c>
    </row>
    <row r="190" spans="1:6">
      <c r="A190" s="10" t="s">
        <v>9</v>
      </c>
      <c r="B190" s="10" t="s">
        <v>235</v>
      </c>
      <c r="C190" s="10" t="s">
        <v>241</v>
      </c>
      <c r="D190" s="10" t="s">
        <v>246</v>
      </c>
      <c r="E190" s="10">
        <v>6</v>
      </c>
      <c r="F190" s="10" t="s">
        <v>200</v>
      </c>
    </row>
    <row r="191" spans="1:6">
      <c r="A191" s="12" t="s">
        <v>9</v>
      </c>
      <c r="B191" s="12" t="s">
        <v>235</v>
      </c>
      <c r="C191" s="8" t="s">
        <v>241</v>
      </c>
      <c r="D191" s="8" t="s">
        <v>246</v>
      </c>
      <c r="E191" s="8">
        <v>12</v>
      </c>
      <c r="F191" s="8" t="s">
        <v>201</v>
      </c>
    </row>
    <row r="192" spans="1:6">
      <c r="A192" s="12" t="s">
        <v>9</v>
      </c>
      <c r="B192" s="12" t="s">
        <v>235</v>
      </c>
      <c r="C192" s="8" t="s">
        <v>241</v>
      </c>
      <c r="D192" s="8" t="s">
        <v>246</v>
      </c>
      <c r="E192" s="8">
        <v>24</v>
      </c>
      <c r="F192" s="8" t="s">
        <v>202</v>
      </c>
    </row>
    <row r="193" spans="1:6">
      <c r="A193" s="12" t="s">
        <v>9</v>
      </c>
      <c r="B193" s="12" t="s">
        <v>235</v>
      </c>
      <c r="C193" s="8" t="s">
        <v>241</v>
      </c>
      <c r="D193" s="8" t="s">
        <v>246</v>
      </c>
      <c r="E193" s="8">
        <v>36</v>
      </c>
      <c r="F193" s="8" t="s">
        <v>203</v>
      </c>
    </row>
    <row r="194" spans="1:6">
      <c r="A194" s="12" t="s">
        <v>9</v>
      </c>
      <c r="B194" s="12" t="s">
        <v>235</v>
      </c>
      <c r="C194" s="8" t="s">
        <v>241</v>
      </c>
      <c r="D194" s="8" t="s">
        <v>246</v>
      </c>
      <c r="E194" s="8">
        <v>48</v>
      </c>
      <c r="F194" s="8" t="s">
        <v>204</v>
      </c>
    </row>
    <row r="195" spans="1:6">
      <c r="A195" s="12" t="s">
        <v>9</v>
      </c>
      <c r="B195" s="12" t="s">
        <v>235</v>
      </c>
      <c r="C195" s="8" t="s">
        <v>241</v>
      </c>
      <c r="D195" s="8" t="s">
        <v>246</v>
      </c>
      <c r="E195" s="8">
        <v>72</v>
      </c>
      <c r="F195" s="8" t="s">
        <v>205</v>
      </c>
    </row>
    <row r="196" spans="1:6">
      <c r="A196" s="12" t="s">
        <v>9</v>
      </c>
      <c r="B196" s="12" t="s">
        <v>235</v>
      </c>
      <c r="C196" s="8" t="s">
        <v>241</v>
      </c>
      <c r="D196" s="8" t="s">
        <v>246</v>
      </c>
      <c r="E196" s="8">
        <v>96</v>
      </c>
      <c r="F196" s="8" t="s">
        <v>206</v>
      </c>
    </row>
    <row r="197" spans="1:6" ht="13" thickBot="1">
      <c r="A197" s="11" t="s">
        <v>9</v>
      </c>
      <c r="B197" s="11" t="s">
        <v>235</v>
      </c>
      <c r="C197" s="11" t="s">
        <v>241</v>
      </c>
      <c r="D197" s="11" t="s">
        <v>246</v>
      </c>
      <c r="E197" s="11">
        <v>144</v>
      </c>
      <c r="F197" s="11" t="s">
        <v>207</v>
      </c>
    </row>
    <row r="198" spans="1:6">
      <c r="A198" s="12" t="s">
        <v>10</v>
      </c>
      <c r="B198" s="12" t="s">
        <v>237</v>
      </c>
      <c r="C198" s="12" t="s">
        <v>239</v>
      </c>
      <c r="D198" s="12" t="s">
        <v>247</v>
      </c>
      <c r="E198" s="12">
        <v>1</v>
      </c>
      <c r="F198" s="12" t="s">
        <v>208</v>
      </c>
    </row>
    <row r="199" spans="1:6">
      <c r="A199" s="12" t="s">
        <v>10</v>
      </c>
      <c r="B199" s="8" t="s">
        <v>237</v>
      </c>
      <c r="C199" s="12" t="s">
        <v>239</v>
      </c>
      <c r="D199" s="12" t="s">
        <v>247</v>
      </c>
      <c r="E199" s="8">
        <v>2</v>
      </c>
      <c r="F199" s="8" t="s">
        <v>209</v>
      </c>
    </row>
    <row r="200" spans="1:6">
      <c r="A200" s="12" t="s">
        <v>10</v>
      </c>
      <c r="B200" s="8" t="s">
        <v>237</v>
      </c>
      <c r="C200" s="12" t="s">
        <v>239</v>
      </c>
      <c r="D200" s="12" t="s">
        <v>247</v>
      </c>
      <c r="E200" s="8">
        <v>4</v>
      </c>
      <c r="F200" s="8" t="s">
        <v>210</v>
      </c>
    </row>
    <row r="201" spans="1:6">
      <c r="A201" s="12" t="s">
        <v>10</v>
      </c>
      <c r="B201" s="8" t="s">
        <v>237</v>
      </c>
      <c r="C201" s="12" t="s">
        <v>239</v>
      </c>
      <c r="D201" s="12" t="s">
        <v>247</v>
      </c>
      <c r="E201" s="8">
        <v>6</v>
      </c>
      <c r="F201" s="8" t="s">
        <v>211</v>
      </c>
    </row>
    <row r="202" spans="1:6">
      <c r="A202" s="12" t="s">
        <v>10</v>
      </c>
      <c r="B202" s="8" t="s">
        <v>237</v>
      </c>
      <c r="C202" s="12" t="s">
        <v>239</v>
      </c>
      <c r="D202" s="12" t="s">
        <v>247</v>
      </c>
      <c r="E202" s="8">
        <v>8</v>
      </c>
      <c r="F202" s="8" t="s">
        <v>212</v>
      </c>
    </row>
    <row r="203" spans="1:6">
      <c r="A203" s="13" t="s">
        <v>10</v>
      </c>
      <c r="B203" s="13" t="s">
        <v>237</v>
      </c>
      <c r="C203" s="13" t="s">
        <v>239</v>
      </c>
      <c r="D203" s="13" t="s">
        <v>247</v>
      </c>
      <c r="E203" s="13">
        <v>12</v>
      </c>
      <c r="F203" s="13" t="s">
        <v>213</v>
      </c>
    </row>
    <row r="204" spans="1:6">
      <c r="A204" s="12" t="s">
        <v>10</v>
      </c>
      <c r="B204" s="12" t="s">
        <v>237</v>
      </c>
      <c r="C204" s="12" t="s">
        <v>240</v>
      </c>
      <c r="D204" s="12" t="s">
        <v>247</v>
      </c>
      <c r="E204" s="12">
        <v>6</v>
      </c>
      <c r="F204" s="12" t="s">
        <v>214</v>
      </c>
    </row>
    <row r="205" spans="1:6">
      <c r="A205" s="12" t="s">
        <v>10</v>
      </c>
      <c r="B205" s="8" t="s">
        <v>237</v>
      </c>
      <c r="C205" s="8" t="s">
        <v>240</v>
      </c>
      <c r="D205" s="8" t="s">
        <v>247</v>
      </c>
      <c r="E205" s="8">
        <v>12</v>
      </c>
      <c r="F205" s="8" t="s">
        <v>215</v>
      </c>
    </row>
    <row r="206" spans="1:6">
      <c r="A206" s="12" t="s">
        <v>10</v>
      </c>
      <c r="B206" s="8" t="s">
        <v>237</v>
      </c>
      <c r="C206" s="8" t="s">
        <v>240</v>
      </c>
      <c r="D206" s="8" t="s">
        <v>247</v>
      </c>
      <c r="E206" s="8">
        <v>24</v>
      </c>
      <c r="F206" s="8" t="s">
        <v>216</v>
      </c>
    </row>
    <row r="207" spans="1:6">
      <c r="A207" s="12" t="s">
        <v>10</v>
      </c>
      <c r="B207" s="8" t="s">
        <v>237</v>
      </c>
      <c r="C207" s="8" t="s">
        <v>240</v>
      </c>
      <c r="D207" s="8" t="s">
        <v>247</v>
      </c>
      <c r="E207" s="8">
        <v>36</v>
      </c>
      <c r="F207" s="8" t="s">
        <v>217</v>
      </c>
    </row>
    <row r="208" spans="1:6">
      <c r="A208" s="12" t="s">
        <v>10</v>
      </c>
      <c r="B208" s="8" t="s">
        <v>237</v>
      </c>
      <c r="C208" s="8" t="s">
        <v>240</v>
      </c>
      <c r="D208" s="8" t="s">
        <v>247</v>
      </c>
      <c r="E208" s="8">
        <v>48</v>
      </c>
      <c r="F208" s="8" t="s">
        <v>218</v>
      </c>
    </row>
    <row r="209" spans="1:6">
      <c r="A209" s="12" t="s">
        <v>10</v>
      </c>
      <c r="B209" s="8" t="s">
        <v>237</v>
      </c>
      <c r="C209" s="8" t="s">
        <v>240</v>
      </c>
      <c r="D209" s="8" t="s">
        <v>247</v>
      </c>
      <c r="E209" s="8">
        <v>72</v>
      </c>
      <c r="F209" s="8" t="s">
        <v>219</v>
      </c>
    </row>
    <row r="210" spans="1:6">
      <c r="A210" s="12" t="s">
        <v>10</v>
      </c>
      <c r="B210" s="8" t="s">
        <v>237</v>
      </c>
      <c r="C210" s="8" t="s">
        <v>240</v>
      </c>
      <c r="D210" s="8" t="s">
        <v>247</v>
      </c>
      <c r="E210" s="8">
        <v>96</v>
      </c>
      <c r="F210" s="8" t="s">
        <v>220</v>
      </c>
    </row>
    <row r="211" spans="1:6">
      <c r="A211" s="12" t="s">
        <v>10</v>
      </c>
      <c r="B211" s="8" t="s">
        <v>237</v>
      </c>
      <c r="C211" s="8" t="s">
        <v>240</v>
      </c>
      <c r="D211" s="8" t="s">
        <v>247</v>
      </c>
      <c r="E211" s="8">
        <v>144</v>
      </c>
      <c r="F211" s="8" t="s">
        <v>221</v>
      </c>
    </row>
    <row r="212" spans="1:6">
      <c r="A212" s="13" t="s">
        <v>10</v>
      </c>
      <c r="B212" s="13" t="s">
        <v>237</v>
      </c>
      <c r="C212" s="13" t="s">
        <v>240</v>
      </c>
      <c r="D212" s="13" t="s">
        <v>247</v>
      </c>
      <c r="E212" s="13">
        <v>288</v>
      </c>
      <c r="F212" s="13" t="s">
        <v>222</v>
      </c>
    </row>
    <row r="213" spans="1:6">
      <c r="A213" s="12" t="s">
        <v>10</v>
      </c>
      <c r="B213" s="12" t="s">
        <v>237</v>
      </c>
      <c r="C213" s="12" t="s">
        <v>242</v>
      </c>
      <c r="D213" s="12" t="s">
        <v>247</v>
      </c>
      <c r="E213" s="12">
        <v>1</v>
      </c>
      <c r="F213" s="12" t="s">
        <v>223</v>
      </c>
    </row>
    <row r="214" spans="1:6">
      <c r="A214" s="12" t="s">
        <v>10</v>
      </c>
      <c r="B214" s="8" t="s">
        <v>237</v>
      </c>
      <c r="C214" s="8" t="s">
        <v>242</v>
      </c>
      <c r="D214" s="8" t="s">
        <v>247</v>
      </c>
      <c r="E214" s="8">
        <v>2</v>
      </c>
      <c r="F214" s="8" t="s">
        <v>224</v>
      </c>
    </row>
    <row r="215" spans="1:6">
      <c r="A215" s="13" t="s">
        <v>10</v>
      </c>
      <c r="B215" s="13" t="s">
        <v>237</v>
      </c>
      <c r="C215" s="13" t="s">
        <v>242</v>
      </c>
      <c r="D215" s="13" t="s">
        <v>247</v>
      </c>
      <c r="E215" s="13">
        <v>4</v>
      </c>
      <c r="F215" s="13" t="s">
        <v>225</v>
      </c>
    </row>
    <row r="216" spans="1:6">
      <c r="A216" s="12" t="s">
        <v>10</v>
      </c>
      <c r="B216" s="12" t="s">
        <v>237</v>
      </c>
      <c r="C216" s="12" t="s">
        <v>241</v>
      </c>
      <c r="D216" s="12" t="s">
        <v>247</v>
      </c>
      <c r="E216" s="12">
        <v>6</v>
      </c>
      <c r="F216" s="12" t="s">
        <v>226</v>
      </c>
    </row>
    <row r="217" spans="1:6">
      <c r="A217" s="12" t="s">
        <v>10</v>
      </c>
      <c r="B217" s="8" t="s">
        <v>237</v>
      </c>
      <c r="C217" s="8" t="s">
        <v>241</v>
      </c>
      <c r="D217" s="8" t="s">
        <v>247</v>
      </c>
      <c r="E217" s="8">
        <v>12</v>
      </c>
      <c r="F217" s="8" t="s">
        <v>227</v>
      </c>
    </row>
    <row r="218" spans="1:6">
      <c r="A218" s="12" t="s">
        <v>10</v>
      </c>
      <c r="B218" s="8" t="s">
        <v>237</v>
      </c>
      <c r="C218" s="8" t="s">
        <v>241</v>
      </c>
      <c r="D218" s="8" t="s">
        <v>247</v>
      </c>
      <c r="E218" s="8">
        <v>24</v>
      </c>
      <c r="F218" s="8" t="s">
        <v>228</v>
      </c>
    </row>
    <row r="219" spans="1:6">
      <c r="A219" s="12" t="s">
        <v>10</v>
      </c>
      <c r="B219" s="8" t="s">
        <v>237</v>
      </c>
      <c r="C219" s="8" t="s">
        <v>241</v>
      </c>
      <c r="D219" s="8" t="s">
        <v>247</v>
      </c>
      <c r="E219" s="8">
        <v>36</v>
      </c>
      <c r="F219" s="8" t="s">
        <v>229</v>
      </c>
    </row>
    <row r="220" spans="1:6">
      <c r="A220" s="12" t="s">
        <v>10</v>
      </c>
      <c r="B220" s="8" t="s">
        <v>237</v>
      </c>
      <c r="C220" s="8" t="s">
        <v>241</v>
      </c>
      <c r="D220" s="8" t="s">
        <v>247</v>
      </c>
      <c r="E220" s="8">
        <v>48</v>
      </c>
      <c r="F220" s="8" t="s">
        <v>230</v>
      </c>
    </row>
    <row r="221" spans="1:6">
      <c r="A221" s="12" t="s">
        <v>10</v>
      </c>
      <c r="B221" s="8" t="s">
        <v>237</v>
      </c>
      <c r="C221" s="8" t="s">
        <v>241</v>
      </c>
      <c r="D221" s="8" t="s">
        <v>247</v>
      </c>
      <c r="E221" s="8">
        <v>72</v>
      </c>
      <c r="F221" s="8" t="s">
        <v>231</v>
      </c>
    </row>
    <row r="222" spans="1:6">
      <c r="A222" s="12" t="s">
        <v>10</v>
      </c>
      <c r="B222" s="8" t="s">
        <v>237</v>
      </c>
      <c r="C222" s="8" t="s">
        <v>241</v>
      </c>
      <c r="D222" s="8" t="s">
        <v>247</v>
      </c>
      <c r="E222" s="8">
        <v>96</v>
      </c>
      <c r="F222" s="8" t="s">
        <v>232</v>
      </c>
    </row>
    <row r="223" spans="1:6">
      <c r="A223" s="12" t="s">
        <v>10</v>
      </c>
      <c r="B223" s="8" t="s">
        <v>237</v>
      </c>
      <c r="C223" s="8" t="s">
        <v>241</v>
      </c>
      <c r="D223" s="8" t="s">
        <v>247</v>
      </c>
      <c r="E223" s="8">
        <v>144</v>
      </c>
      <c r="F223" s="8" t="s">
        <v>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Choix</vt:lpstr>
      <vt:lpstr>BD</vt:lpstr>
      <vt:lpstr>choixa</vt:lpstr>
      <vt:lpstr>choixb</vt:lpstr>
      <vt:lpstr>choixc</vt:lpstr>
      <vt:lpstr>choixd</vt:lpstr>
      <vt:lpstr>dept2</vt:lpstr>
      <vt:lpstr>index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Veyre, Sarah</dc:creator>
  <cp:lastModifiedBy>tulipe</cp:lastModifiedBy>
  <dcterms:created xsi:type="dcterms:W3CDTF">2017-10-31T15:42:50Z</dcterms:created>
  <dcterms:modified xsi:type="dcterms:W3CDTF">2017-11-03T10:31:11Z</dcterms:modified>
</cp:coreProperties>
</file>