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1490" windowHeight="5720"/>
  </bookViews>
  <sheets>
    <sheet name="Feuil1" sheetId="1" r:id="rId1"/>
  </sheets>
  <definedNames>
    <definedName name="arrivée">OFFSET(Feuil1!$E$6,,,COUNTIF(Feuil1!$E:$E,"&gt;&lt;")-1)</definedName>
    <definedName name="depart">OFFSET(arrivée,,-3,)</definedName>
    <definedName name="harrivée">OFFSET(arrivée,,1)</definedName>
    <definedName name="hdep">OFFSET(depart,,1,)</definedName>
  </definedNames>
  <calcPr calcId="124519"/>
  <fileRecoveryPr repairLoad="1"/>
</workbook>
</file>

<file path=xl/calcChain.xml><?xml version="1.0" encoding="utf-8"?>
<calcChain xmlns="http://schemas.openxmlformats.org/spreadsheetml/2006/main">
  <c r="H5" i="1" a="1"/>
  <c r="H5" s="1"/>
  <c r="J5" s="1" a="1"/>
  <c r="J5" s="1"/>
  <c r="M5" l="1" a="1"/>
  <c r="M5" s="1"/>
  <c r="K5" a="1"/>
  <c r="K5" s="1"/>
  <c r="I5" a="1"/>
  <c r="I5" s="1"/>
  <c r="N5" a="1"/>
  <c r="N5" s="1"/>
  <c r="L5" a="1"/>
  <c r="L5" s="1"/>
  <c r="H6" a="1"/>
  <c r="H6" s="1"/>
  <c r="J6" l="1" a="1"/>
  <c r="J6" s="1"/>
  <c r="L6" a="1"/>
  <c r="L6" s="1"/>
  <c r="N6" a="1"/>
  <c r="N6" s="1"/>
  <c r="I6" a="1"/>
  <c r="I6" s="1"/>
  <c r="K6" a="1"/>
  <c r="K6" s="1"/>
  <c r="M6" a="1"/>
  <c r="M6" s="1"/>
  <c r="H7" a="1"/>
  <c r="H7" s="1"/>
  <c r="I7" l="1" a="1"/>
  <c r="I7" s="1"/>
  <c r="K7" a="1"/>
  <c r="K7" s="1"/>
  <c r="M7" a="1"/>
  <c r="M7" s="1"/>
  <c r="J7" a="1"/>
  <c r="J7" s="1"/>
  <c r="L7" a="1"/>
  <c r="L7" s="1"/>
  <c r="N7" a="1"/>
  <c r="N7" s="1"/>
  <c r="H8" a="1"/>
  <c r="H8" s="1"/>
  <c r="I8" l="1" a="1"/>
  <c r="I8" s="1"/>
  <c r="K8" a="1"/>
  <c r="K8" s="1"/>
  <c r="M8" a="1"/>
  <c r="M8" s="1"/>
  <c r="J8" a="1"/>
  <c r="J8" s="1"/>
  <c r="L8" a="1"/>
  <c r="L8" s="1"/>
  <c r="N8" a="1"/>
  <c r="N8" s="1"/>
  <c r="H9" a="1"/>
  <c r="H9" s="1"/>
  <c r="I9" l="1" a="1"/>
  <c r="I9" s="1"/>
  <c r="K9" a="1"/>
  <c r="K9" s="1"/>
  <c r="M9" a="1"/>
  <c r="M9" s="1"/>
  <c r="J9" a="1"/>
  <c r="J9" s="1"/>
  <c r="L9" a="1"/>
  <c r="L9" s="1"/>
  <c r="N9" a="1"/>
  <c r="N9" s="1"/>
  <c r="H10" a="1"/>
  <c r="H10" s="1"/>
  <c r="I10" l="1" a="1"/>
  <c r="I10" s="1"/>
  <c r="K10" a="1"/>
  <c r="K10" s="1"/>
  <c r="M10" a="1"/>
  <c r="M10" s="1"/>
  <c r="J10" a="1"/>
  <c r="J10" s="1"/>
  <c r="L10" a="1"/>
  <c r="L10" s="1"/>
  <c r="N10" a="1"/>
  <c r="N10" s="1"/>
  <c r="H11" a="1"/>
  <c r="H11" s="1"/>
  <c r="I11" l="1" a="1"/>
  <c r="I11" s="1"/>
  <c r="K11" a="1"/>
  <c r="K11" s="1"/>
  <c r="M11" a="1"/>
  <c r="M11" s="1"/>
  <c r="J11" a="1"/>
  <c r="J11" s="1"/>
  <c r="L11" a="1"/>
  <c r="L11" s="1"/>
  <c r="N11" a="1"/>
  <c r="N11" s="1"/>
  <c r="H12" a="1"/>
  <c r="H12" s="1"/>
  <c r="I12" l="1" a="1"/>
  <c r="I12" s="1"/>
  <c r="K12" a="1"/>
  <c r="K12" s="1"/>
  <c r="M12" a="1"/>
  <c r="M12" s="1"/>
  <c r="J12" a="1"/>
  <c r="J12" s="1"/>
  <c r="L12" a="1"/>
  <c r="L12" s="1"/>
  <c r="N12" a="1"/>
  <c r="N12" s="1"/>
  <c r="H13" a="1"/>
  <c r="H13" s="1"/>
  <c r="I13" l="1" a="1"/>
  <c r="I13" s="1"/>
  <c r="K13" a="1"/>
  <c r="K13" s="1"/>
  <c r="M13" a="1"/>
  <c r="M13" s="1"/>
  <c r="J13" a="1"/>
  <c r="J13" s="1"/>
  <c r="L13" a="1"/>
  <c r="L13" s="1"/>
  <c r="N13" a="1"/>
  <c r="N13" s="1"/>
  <c r="H14" a="1"/>
  <c r="H14" s="1"/>
  <c r="I14" l="1" a="1"/>
  <c r="I14" s="1"/>
  <c r="K14" a="1"/>
  <c r="K14" s="1"/>
  <c r="M14" a="1"/>
  <c r="M14" s="1"/>
  <c r="J14" a="1"/>
  <c r="J14" s="1"/>
  <c r="L14" a="1"/>
  <c r="L14" s="1"/>
  <c r="N14" a="1"/>
  <c r="N14" s="1"/>
  <c r="H15" a="1"/>
  <c r="H15" s="1"/>
  <c r="I15" l="1" a="1"/>
  <c r="I15" s="1"/>
  <c r="K15" a="1"/>
  <c r="K15" s="1"/>
  <c r="M15" a="1"/>
  <c r="M15" s="1"/>
  <c r="J15" a="1"/>
  <c r="J15" s="1"/>
  <c r="L15" a="1"/>
  <c r="L15" s="1"/>
  <c r="N15" a="1"/>
  <c r="N15" s="1"/>
  <c r="H16" a="1"/>
  <c r="H16" s="1"/>
  <c r="I16" l="1" a="1"/>
  <c r="I16" s="1"/>
  <c r="K16" a="1"/>
  <c r="K16" s="1"/>
  <c r="M16" a="1"/>
  <c r="M16" s="1"/>
  <c r="J16" a="1"/>
  <c r="J16" s="1"/>
  <c r="L16" a="1"/>
  <c r="L16" s="1"/>
  <c r="N16" a="1"/>
  <c r="N16" s="1"/>
  <c r="H17" a="1"/>
  <c r="H17" s="1"/>
  <c r="I17" l="1" a="1"/>
  <c r="I17" s="1"/>
  <c r="K17" a="1"/>
  <c r="K17" s="1"/>
  <c r="M17" a="1"/>
  <c r="M17" s="1"/>
  <c r="J17" a="1"/>
  <c r="J17" s="1"/>
  <c r="L17" a="1"/>
  <c r="L17" s="1"/>
  <c r="N17" a="1"/>
  <c r="N17" s="1"/>
  <c r="H18" a="1"/>
  <c r="H18" s="1"/>
  <c r="I18" l="1" a="1"/>
  <c r="I18" s="1"/>
  <c r="K18" a="1"/>
  <c r="K18" s="1"/>
  <c r="M18" a="1"/>
  <c r="M18" s="1"/>
  <c r="J18" a="1"/>
  <c r="J18" s="1"/>
  <c r="L18" a="1"/>
  <c r="L18" s="1"/>
  <c r="N18" a="1"/>
  <c r="N18" s="1"/>
  <c r="H19" a="1"/>
  <c r="H19" s="1"/>
  <c r="I19" l="1" a="1"/>
  <c r="I19" s="1"/>
  <c r="K19" a="1"/>
  <c r="K19" s="1"/>
  <c r="M19" a="1"/>
  <c r="M19" s="1"/>
  <c r="J19" a="1"/>
  <c r="J19" s="1"/>
  <c r="L19" a="1"/>
  <c r="L19" s="1"/>
  <c r="N19" a="1"/>
  <c r="N19" s="1"/>
  <c r="H20" a="1"/>
  <c r="H20" s="1"/>
  <c r="I20" l="1" a="1"/>
  <c r="I20" s="1"/>
  <c r="K20" a="1"/>
  <c r="K20" s="1"/>
  <c r="M20" a="1"/>
  <c r="M20" s="1"/>
  <c r="J20" a="1"/>
  <c r="J20" s="1"/>
  <c r="L20" a="1"/>
  <c r="L20" s="1"/>
  <c r="N20" a="1"/>
  <c r="N20" s="1"/>
  <c r="H21" a="1"/>
  <c r="H21" s="1"/>
  <c r="I21" l="1" a="1"/>
  <c r="I21" s="1"/>
  <c r="K21" a="1"/>
  <c r="K21" s="1"/>
  <c r="M21" a="1"/>
  <c r="M21" s="1"/>
  <c r="J21" a="1"/>
  <c r="J21" s="1"/>
  <c r="L21" a="1"/>
  <c r="L21" s="1"/>
  <c r="N21" a="1"/>
  <c r="N21" s="1"/>
  <c r="H22" a="1"/>
  <c r="H22" s="1"/>
  <c r="I22" l="1" a="1"/>
  <c r="I22" s="1"/>
  <c r="K22" a="1"/>
  <c r="K22" s="1"/>
  <c r="M22" a="1"/>
  <c r="M22" s="1"/>
  <c r="J22" a="1"/>
  <c r="J22" s="1"/>
  <c r="L22" a="1"/>
  <c r="L22" s="1"/>
  <c r="N22" a="1"/>
  <c r="N22" s="1"/>
  <c r="H23" a="1"/>
  <c r="H23" s="1"/>
  <c r="I23" l="1" a="1"/>
  <c r="I23" s="1"/>
  <c r="K23" a="1"/>
  <c r="K23" s="1"/>
  <c r="M23" a="1"/>
  <c r="M23" s="1"/>
  <c r="J23" a="1"/>
  <c r="J23" s="1"/>
  <c r="L23" a="1"/>
  <c r="L23" s="1"/>
  <c r="N23" a="1"/>
  <c r="N23" s="1"/>
  <c r="H24" a="1"/>
  <c r="H24" s="1"/>
  <c r="I24" l="1" a="1"/>
  <c r="I24" s="1"/>
  <c r="K24" a="1"/>
  <c r="K24" s="1"/>
  <c r="M24" a="1"/>
  <c r="M24" s="1"/>
  <c r="J24" a="1"/>
  <c r="J24" s="1"/>
  <c r="L24" a="1"/>
  <c r="L24" s="1"/>
  <c r="N24" a="1"/>
  <c r="N24" s="1"/>
  <c r="H25" a="1"/>
  <c r="H25" s="1"/>
  <c r="I25" l="1" a="1"/>
  <c r="I25" s="1"/>
  <c r="K25" a="1"/>
  <c r="K25" s="1"/>
  <c r="M25" a="1"/>
  <c r="M25" s="1"/>
  <c r="J25" a="1"/>
  <c r="J25" s="1"/>
  <c r="L25" a="1"/>
  <c r="L25" s="1"/>
  <c r="N25" a="1"/>
  <c r="N25" s="1"/>
  <c r="H26" a="1"/>
  <c r="H26" s="1"/>
  <c r="I26" l="1" a="1"/>
  <c r="I26" s="1"/>
  <c r="K26" a="1"/>
  <c r="K26" s="1"/>
  <c r="M26" a="1"/>
  <c r="M26" s="1"/>
  <c r="J26" a="1"/>
  <c r="J26" s="1"/>
  <c r="L26" a="1"/>
  <c r="L26" s="1"/>
  <c r="N26" a="1"/>
  <c r="N26" s="1"/>
  <c r="H27" a="1"/>
  <c r="H27" s="1"/>
  <c r="I27" l="1" a="1"/>
  <c r="I27" s="1"/>
  <c r="K27" a="1"/>
  <c r="K27" s="1"/>
  <c r="M27" a="1"/>
  <c r="M27" s="1"/>
  <c r="J27" a="1"/>
  <c r="J27" s="1"/>
  <c r="L27" a="1"/>
  <c r="L27" s="1"/>
  <c r="N27" a="1"/>
  <c r="N27" s="1"/>
  <c r="H28" a="1"/>
  <c r="H28" s="1"/>
  <c r="I28" l="1" a="1"/>
  <c r="I28" s="1"/>
  <c r="K28" a="1"/>
  <c r="K28" s="1"/>
  <c r="M28" a="1"/>
  <c r="M28" s="1"/>
  <c r="J28" a="1"/>
  <c r="J28" s="1"/>
  <c r="L28" a="1"/>
  <c r="L28" s="1"/>
  <c r="N28" a="1"/>
  <c r="N28" s="1"/>
  <c r="H29" a="1"/>
  <c r="H29" s="1"/>
  <c r="I29" l="1" a="1"/>
  <c r="I29" s="1"/>
  <c r="K29" a="1"/>
  <c r="K29" s="1"/>
  <c r="M29" a="1"/>
  <c r="M29" s="1"/>
  <c r="J29" a="1"/>
  <c r="J29" s="1"/>
  <c r="L29" a="1"/>
  <c r="L29" s="1"/>
  <c r="N29" a="1"/>
  <c r="N29" s="1"/>
  <c r="H30" a="1"/>
  <c r="H30" s="1"/>
  <c r="I30" l="1" a="1"/>
  <c r="I30" s="1"/>
  <c r="K30" a="1"/>
  <c r="K30" s="1"/>
  <c r="M30" a="1"/>
  <c r="M30" s="1"/>
  <c r="J30" a="1"/>
  <c r="J30" s="1"/>
  <c r="L30" a="1"/>
  <c r="L30" s="1"/>
  <c r="N30" a="1"/>
  <c r="N30" s="1"/>
  <c r="H31" a="1"/>
  <c r="H31" s="1"/>
  <c r="I31" l="1" a="1"/>
  <c r="I31" s="1"/>
  <c r="K31" a="1"/>
  <c r="K31" s="1"/>
  <c r="M31" a="1"/>
  <c r="M31" s="1"/>
  <c r="J31" a="1"/>
  <c r="J31" s="1"/>
  <c r="L31" a="1"/>
  <c r="L31" s="1"/>
  <c r="N31" a="1"/>
  <c r="N31" s="1"/>
  <c r="H32" a="1"/>
  <c r="H32" s="1"/>
  <c r="I32" l="1" a="1"/>
  <c r="I32" s="1"/>
  <c r="K32" a="1"/>
  <c r="K32" s="1"/>
  <c r="M32" a="1"/>
  <c r="M32" s="1"/>
  <c r="J32" a="1"/>
  <c r="J32" s="1"/>
  <c r="L32" a="1"/>
  <c r="L32" s="1"/>
  <c r="N32" a="1"/>
  <c r="N32" s="1"/>
  <c r="H33" a="1"/>
  <c r="H33" s="1"/>
  <c r="I33" l="1" a="1"/>
  <c r="I33" s="1"/>
  <c r="K33" a="1"/>
  <c r="K33" s="1"/>
  <c r="M33" a="1"/>
  <c r="M33" s="1"/>
  <c r="J33" a="1"/>
  <c r="J33" s="1"/>
  <c r="L33" a="1"/>
  <c r="L33" s="1"/>
  <c r="N33" a="1"/>
  <c r="N33" s="1"/>
  <c r="H34" a="1"/>
  <c r="H34" s="1"/>
  <c r="I34" l="1" a="1"/>
  <c r="I34" s="1"/>
  <c r="K34" a="1"/>
  <c r="K34" s="1"/>
  <c r="M34" a="1"/>
  <c r="M34" s="1"/>
  <c r="J34" a="1"/>
  <c r="J34" s="1"/>
  <c r="L34" a="1"/>
  <c r="L34" s="1"/>
  <c r="N34" a="1"/>
  <c r="N34" s="1"/>
  <c r="H35" a="1"/>
  <c r="H35" s="1"/>
  <c r="I35" l="1" a="1"/>
  <c r="I35" s="1"/>
  <c r="K35" a="1"/>
  <c r="K35" s="1"/>
  <c r="M35" a="1"/>
  <c r="M35" s="1"/>
  <c r="J35" a="1"/>
  <c r="J35" s="1"/>
  <c r="L35" a="1"/>
  <c r="L35" s="1"/>
  <c r="N35" a="1"/>
  <c r="N35" s="1"/>
  <c r="H36" a="1"/>
  <c r="H36" s="1"/>
  <c r="I36" l="1" a="1"/>
  <c r="I36" s="1"/>
  <c r="K36" a="1"/>
  <c r="K36" s="1"/>
  <c r="M36" a="1"/>
  <c r="M36" s="1"/>
  <c r="J36" a="1"/>
  <c r="J36" s="1"/>
  <c r="L36" a="1"/>
  <c r="L36" s="1"/>
  <c r="N36" a="1"/>
  <c r="N36" s="1"/>
  <c r="H37" a="1"/>
  <c r="H37" s="1"/>
  <c r="I37" l="1" a="1"/>
  <c r="I37" s="1"/>
  <c r="K37" a="1"/>
  <c r="K37" s="1"/>
  <c r="M37" a="1"/>
  <c r="M37" s="1"/>
  <c r="J37" a="1"/>
  <c r="J37" s="1"/>
  <c r="L37" a="1"/>
  <c r="L37" s="1"/>
  <c r="N37" a="1"/>
  <c r="N37" s="1"/>
  <c r="H38" a="1"/>
  <c r="H38" s="1"/>
  <c r="I38" l="1" a="1"/>
  <c r="I38" s="1"/>
  <c r="K38" a="1"/>
  <c r="K38" s="1"/>
  <c r="M38" a="1"/>
  <c r="M38" s="1"/>
  <c r="J38" a="1"/>
  <c r="J38" s="1"/>
  <c r="L38" a="1"/>
  <c r="L38" s="1"/>
  <c r="N38" a="1"/>
  <c r="N38" s="1"/>
  <c r="H39" a="1"/>
  <c r="H39" s="1"/>
  <c r="I39" l="1" a="1"/>
  <c r="I39" s="1"/>
  <c r="K39" a="1"/>
  <c r="K39" s="1"/>
  <c r="M39" a="1"/>
  <c r="M39" s="1"/>
  <c r="J39" a="1"/>
  <c r="J39" s="1"/>
  <c r="L39" a="1"/>
  <c r="L39" s="1"/>
  <c r="N39" a="1"/>
  <c r="N39" s="1"/>
  <c r="H40" a="1"/>
  <c r="H40" s="1"/>
  <c r="I40" l="1" a="1"/>
  <c r="I40" s="1"/>
  <c r="K40" a="1"/>
  <c r="K40" s="1"/>
  <c r="M40" a="1"/>
  <c r="M40" s="1"/>
  <c r="J40" a="1"/>
  <c r="J40" s="1"/>
  <c r="L40" a="1"/>
  <c r="L40" s="1"/>
  <c r="N40" a="1"/>
  <c r="N40" s="1"/>
  <c r="H41" a="1"/>
  <c r="H41" s="1"/>
  <c r="I41" l="1" a="1"/>
  <c r="I41" s="1"/>
  <c r="K41" a="1"/>
  <c r="K41" s="1"/>
  <c r="M41" a="1"/>
  <c r="M41" s="1"/>
  <c r="J41" a="1"/>
  <c r="J41" s="1"/>
  <c r="L41" a="1"/>
  <c r="L41" s="1"/>
  <c r="N41" a="1"/>
  <c r="N41" s="1"/>
  <c r="H42" a="1"/>
  <c r="H42" s="1"/>
  <c r="I42" l="1" a="1"/>
  <c r="I42" s="1"/>
  <c r="K42" a="1"/>
  <c r="K42" s="1"/>
  <c r="M42" a="1"/>
  <c r="M42" s="1"/>
  <c r="J42" a="1"/>
  <c r="J42" s="1"/>
  <c r="L42" a="1"/>
  <c r="L42" s="1"/>
  <c r="N42" a="1"/>
  <c r="N42" s="1"/>
  <c r="H43" a="1"/>
  <c r="H43" s="1"/>
  <c r="I43" l="1" a="1"/>
  <c r="I43" s="1"/>
  <c r="K43" a="1"/>
  <c r="K43" s="1"/>
  <c r="M43" a="1"/>
  <c r="M43" s="1"/>
  <c r="J43" a="1"/>
  <c r="J43" s="1"/>
  <c r="L43" a="1"/>
  <c r="L43" s="1"/>
  <c r="N43" a="1"/>
  <c r="N43" s="1"/>
  <c r="H44" a="1"/>
  <c r="H44" s="1"/>
  <c r="I44" l="1" a="1"/>
  <c r="I44" s="1"/>
  <c r="K44" a="1"/>
  <c r="K44" s="1"/>
  <c r="M44" a="1"/>
  <c r="M44" s="1"/>
  <c r="J44" a="1"/>
  <c r="J44" s="1"/>
  <c r="L44" a="1"/>
  <c r="L44" s="1"/>
  <c r="N44" a="1"/>
  <c r="N44" s="1"/>
  <c r="H45" a="1"/>
  <c r="H45" s="1"/>
  <c r="I45" l="1" a="1"/>
  <c r="I45" s="1"/>
  <c r="K45" a="1"/>
  <c r="K45" s="1"/>
  <c r="M45" a="1"/>
  <c r="M45" s="1"/>
  <c r="J45" a="1"/>
  <c r="J45" s="1"/>
  <c r="L45" a="1"/>
  <c r="L45" s="1"/>
  <c r="N45" a="1"/>
  <c r="N45" s="1"/>
  <c r="H46" a="1"/>
  <c r="H46" s="1"/>
  <c r="I46" l="1" a="1"/>
  <c r="I46" s="1"/>
  <c r="K46" a="1"/>
  <c r="K46" s="1"/>
  <c r="M46" a="1"/>
  <c r="M46" s="1"/>
  <c r="J46" a="1"/>
  <c r="J46" s="1"/>
  <c r="L46" a="1"/>
  <c r="L46" s="1"/>
  <c r="N46" a="1"/>
  <c r="N46" s="1"/>
  <c r="H47" a="1"/>
  <c r="H47" s="1"/>
  <c r="I47" l="1" a="1"/>
  <c r="I47" s="1"/>
  <c r="K47" a="1"/>
  <c r="K47" s="1"/>
  <c r="M47" a="1"/>
  <c r="M47" s="1"/>
  <c r="J47" a="1"/>
  <c r="J47" s="1"/>
  <c r="L47" a="1"/>
  <c r="L47" s="1"/>
  <c r="N47" a="1"/>
  <c r="N47" s="1"/>
  <c r="H48" a="1"/>
  <c r="H48" s="1"/>
  <c r="I48" l="1" a="1"/>
  <c r="I48" s="1"/>
  <c r="K48" a="1"/>
  <c r="K48" s="1"/>
  <c r="M48" a="1"/>
  <c r="M48" s="1"/>
  <c r="J48" a="1"/>
  <c r="J48" s="1"/>
  <c r="L48" a="1"/>
  <c r="L48" s="1"/>
  <c r="N48" a="1"/>
  <c r="N48" s="1"/>
  <c r="H49" a="1"/>
  <c r="H49" s="1"/>
  <c r="I49" l="1" a="1"/>
  <c r="I49" s="1"/>
  <c r="K49" a="1"/>
  <c r="K49" s="1"/>
  <c r="M49" a="1"/>
  <c r="M49" s="1"/>
  <c r="J49" a="1"/>
  <c r="J49" s="1"/>
  <c r="L49" a="1"/>
  <c r="L49" s="1"/>
  <c r="N49" a="1"/>
  <c r="N49" s="1"/>
  <c r="H50" a="1"/>
  <c r="H50" s="1"/>
  <c r="I50" l="1" a="1"/>
  <c r="I50" s="1"/>
  <c r="K50" a="1"/>
  <c r="K50" s="1"/>
  <c r="J50" a="1"/>
  <c r="J50" s="1"/>
  <c r="L50" a="1"/>
  <c r="L50" s="1"/>
  <c r="N50" a="1"/>
  <c r="N50" s="1"/>
  <c r="M50" a="1"/>
  <c r="M50" s="1"/>
  <c r="H51" a="1"/>
  <c r="H51" s="1"/>
  <c r="J51" l="1" a="1"/>
  <c r="J51" s="1"/>
  <c r="L51" a="1"/>
  <c r="L51" s="1"/>
  <c r="N51" a="1"/>
  <c r="N51" s="1"/>
  <c r="I51" a="1"/>
  <c r="I51" s="1"/>
  <c r="K51" a="1"/>
  <c r="K51" s="1"/>
  <c r="M51" a="1"/>
  <c r="M51" s="1"/>
  <c r="H52" a="1"/>
  <c r="H52" s="1"/>
  <c r="J52" l="1" a="1"/>
  <c r="J52" s="1"/>
  <c r="L52" a="1"/>
  <c r="L52" s="1"/>
  <c r="N52" a="1"/>
  <c r="N52" s="1"/>
  <c r="I52" a="1"/>
  <c r="I52" s="1"/>
  <c r="K52" a="1"/>
  <c r="K52" s="1"/>
  <c r="M52" a="1"/>
  <c r="M52" s="1"/>
  <c r="H53" a="1"/>
  <c r="H53" s="1"/>
  <c r="J53" l="1" a="1"/>
  <c r="J53" s="1"/>
  <c r="L53" a="1"/>
  <c r="L53" s="1"/>
  <c r="N53" a="1"/>
  <c r="N53" s="1"/>
  <c r="I53" a="1"/>
  <c r="I53" s="1"/>
  <c r="K53" a="1"/>
  <c r="K53" s="1"/>
  <c r="M53" a="1"/>
  <c r="M53" s="1"/>
  <c r="H54" a="1"/>
  <c r="H54" s="1"/>
  <c r="J54" l="1" a="1"/>
  <c r="J54" s="1"/>
  <c r="L54" a="1"/>
  <c r="L54" s="1"/>
  <c r="N54" a="1"/>
  <c r="N54" s="1"/>
  <c r="I54" a="1"/>
  <c r="I54" s="1"/>
  <c r="K54" a="1"/>
  <c r="K54" s="1"/>
  <c r="M54" a="1"/>
  <c r="M54" s="1"/>
  <c r="H55" a="1"/>
  <c r="H55" s="1"/>
  <c r="J55" l="1" a="1"/>
  <c r="J55" s="1"/>
  <c r="L55" a="1"/>
  <c r="L55" s="1"/>
  <c r="N55" a="1"/>
  <c r="N55" s="1"/>
  <c r="I55" a="1"/>
  <c r="I55" s="1"/>
  <c r="K55" a="1"/>
  <c r="K55" s="1"/>
  <c r="M55" a="1"/>
  <c r="M55" s="1"/>
  <c r="H56" a="1"/>
  <c r="H56" s="1"/>
  <c r="J56" l="1" a="1"/>
  <c r="J56" s="1"/>
  <c r="L56" a="1"/>
  <c r="L56" s="1"/>
  <c r="N56" a="1"/>
  <c r="N56" s="1"/>
  <c r="I56" a="1"/>
  <c r="I56" s="1"/>
  <c r="K56" a="1"/>
  <c r="K56" s="1"/>
  <c r="M56" a="1"/>
  <c r="M56" s="1"/>
  <c r="H57" a="1"/>
  <c r="H57" s="1"/>
  <c r="J57" l="1" a="1"/>
  <c r="J57" s="1"/>
  <c r="L57" a="1"/>
  <c r="L57" s="1"/>
  <c r="N57" a="1"/>
  <c r="N57" s="1"/>
  <c r="I57" a="1"/>
  <c r="I57" s="1"/>
  <c r="K57" a="1"/>
  <c r="K57" s="1"/>
  <c r="M57" a="1"/>
  <c r="M57" s="1"/>
  <c r="H58" a="1"/>
  <c r="H58" s="1"/>
  <c r="J58" l="1" a="1"/>
  <c r="J58" s="1"/>
  <c r="L58" a="1"/>
  <c r="L58" s="1"/>
  <c r="N58" a="1"/>
  <c r="N58" s="1"/>
  <c r="I58" a="1"/>
  <c r="I58" s="1"/>
  <c r="K58" a="1"/>
  <c r="K58" s="1"/>
  <c r="M58" a="1"/>
  <c r="M58" s="1"/>
  <c r="H59" a="1"/>
  <c r="H59" s="1"/>
  <c r="J59" l="1" a="1"/>
  <c r="J59" s="1"/>
  <c r="L59" a="1"/>
  <c r="L59" s="1"/>
  <c r="N59" a="1"/>
  <c r="N59" s="1"/>
  <c r="I59" a="1"/>
  <c r="I59" s="1"/>
  <c r="K59" a="1"/>
  <c r="K59" s="1"/>
  <c r="M59" a="1"/>
  <c r="M59" s="1"/>
  <c r="H60" a="1"/>
  <c r="H60" s="1"/>
  <c r="J60" l="1" a="1"/>
  <c r="J60" s="1"/>
  <c r="L60" a="1"/>
  <c r="L60" s="1"/>
  <c r="N60" a="1"/>
  <c r="N60" s="1"/>
  <c r="I60" a="1"/>
  <c r="I60" s="1"/>
  <c r="K60" a="1"/>
  <c r="K60" s="1"/>
  <c r="M60" a="1"/>
  <c r="M60" s="1"/>
  <c r="H61" a="1"/>
  <c r="H61" s="1"/>
  <c r="J61" l="1" a="1"/>
  <c r="J61" s="1"/>
  <c r="L61" a="1"/>
  <c r="L61" s="1"/>
  <c r="N61" a="1"/>
  <c r="N61" s="1"/>
  <c r="I61" a="1"/>
  <c r="I61" s="1"/>
  <c r="K61" a="1"/>
  <c r="K61" s="1"/>
  <c r="M61" a="1"/>
  <c r="M61" s="1"/>
  <c r="H62" a="1"/>
  <c r="H62" s="1"/>
  <c r="J62" l="1" a="1"/>
  <c r="J62" s="1"/>
  <c r="L62" a="1"/>
  <c r="L62" s="1"/>
  <c r="N62" a="1"/>
  <c r="N62" s="1"/>
  <c r="I62" a="1"/>
  <c r="I62" s="1"/>
  <c r="K62" a="1"/>
  <c r="K62" s="1"/>
  <c r="M62" a="1"/>
  <c r="M62" s="1"/>
  <c r="H63" a="1"/>
  <c r="H63" s="1"/>
  <c r="J63" l="1" a="1"/>
  <c r="J63" s="1"/>
  <c r="L63" a="1"/>
  <c r="L63" s="1"/>
  <c r="N63" a="1"/>
  <c r="N63" s="1"/>
  <c r="I63" a="1"/>
  <c r="I63" s="1"/>
  <c r="K63" a="1"/>
  <c r="K63" s="1"/>
  <c r="M63" a="1"/>
  <c r="M63" s="1"/>
  <c r="H64" a="1"/>
  <c r="H64" s="1"/>
  <c r="J64" l="1" a="1"/>
  <c r="J64" s="1"/>
  <c r="L64" a="1"/>
  <c r="L64" s="1"/>
  <c r="N64" a="1"/>
  <c r="N64" s="1"/>
  <c r="I64" a="1"/>
  <c r="I64" s="1"/>
  <c r="K64" a="1"/>
  <c r="K64" s="1"/>
  <c r="M64" a="1"/>
  <c r="M64" s="1"/>
  <c r="H65" a="1"/>
  <c r="H65" s="1"/>
  <c r="J65" l="1" a="1"/>
  <c r="J65" s="1"/>
  <c r="L65" a="1"/>
  <c r="L65" s="1"/>
  <c r="N65" a="1"/>
  <c r="N65" s="1"/>
  <c r="I65" a="1"/>
  <c r="I65" s="1"/>
  <c r="K65" a="1"/>
  <c r="K65" s="1"/>
  <c r="M65" a="1"/>
  <c r="M65" s="1"/>
  <c r="H66" a="1"/>
  <c r="H66" s="1"/>
  <c r="J66" l="1" a="1"/>
  <c r="J66" s="1"/>
  <c r="L66" a="1"/>
  <c r="L66" s="1"/>
  <c r="N66" a="1"/>
  <c r="N66" s="1"/>
  <c r="I66" a="1"/>
  <c r="I66" s="1"/>
  <c r="K66" a="1"/>
  <c r="K66" s="1"/>
  <c r="M66" a="1"/>
  <c r="M66" s="1"/>
  <c r="H67" a="1"/>
  <c r="H67" s="1"/>
  <c r="J67" l="1" a="1"/>
  <c r="J67" s="1"/>
  <c r="L67" a="1"/>
  <c r="L67" s="1"/>
  <c r="N67" a="1"/>
  <c r="N67" s="1"/>
  <c r="I67" a="1"/>
  <c r="I67" s="1"/>
  <c r="K67" a="1"/>
  <c r="K67" s="1"/>
  <c r="M67" a="1"/>
  <c r="M67" s="1"/>
  <c r="H68" a="1"/>
  <c r="H68" s="1"/>
  <c r="J68" l="1" a="1"/>
  <c r="J68" s="1"/>
  <c r="L68" a="1"/>
  <c r="L68" s="1"/>
  <c r="N68" a="1"/>
  <c r="N68" s="1"/>
  <c r="I68" a="1"/>
  <c r="I68" s="1"/>
  <c r="K68" a="1"/>
  <c r="K68" s="1"/>
  <c r="M68" a="1"/>
  <c r="M68" s="1"/>
  <c r="H69" a="1"/>
  <c r="H69" s="1"/>
  <c r="J69" l="1" a="1"/>
  <c r="J69" s="1"/>
  <c r="L69" a="1"/>
  <c r="L69" s="1"/>
  <c r="N69" a="1"/>
  <c r="N69" s="1"/>
  <c r="I69" a="1"/>
  <c r="I69" s="1"/>
  <c r="K69" a="1"/>
  <c r="K69" s="1"/>
  <c r="M69" a="1"/>
  <c r="M69" s="1"/>
  <c r="H70" a="1"/>
  <c r="H70" s="1"/>
  <c r="J70" l="1" a="1"/>
  <c r="J70" s="1"/>
  <c r="L70" a="1"/>
  <c r="L70" s="1"/>
  <c r="N70" a="1"/>
  <c r="N70" s="1"/>
  <c r="I70" a="1"/>
  <c r="I70" s="1"/>
  <c r="K70" a="1"/>
  <c r="K70" s="1"/>
  <c r="M70" a="1"/>
  <c r="M70" s="1"/>
  <c r="H71" a="1"/>
  <c r="H71" s="1"/>
  <c r="J71" l="1" a="1"/>
  <c r="J71" s="1"/>
  <c r="L71" a="1"/>
  <c r="L71" s="1"/>
  <c r="N71" a="1"/>
  <c r="N71" s="1"/>
  <c r="I71" a="1"/>
  <c r="I71" s="1"/>
  <c r="K71" a="1"/>
  <c r="K71" s="1"/>
  <c r="M71" a="1"/>
  <c r="M71" s="1"/>
  <c r="H72" a="1"/>
  <c r="H72" s="1"/>
  <c r="L72" l="1" a="1"/>
  <c r="L72" s="1"/>
  <c r="N72" a="1"/>
  <c r="N72" s="1"/>
  <c r="I72" a="1"/>
  <c r="I72" s="1"/>
  <c r="J72" a="1"/>
  <c r="J72" s="1"/>
  <c r="K72" a="1"/>
  <c r="K72" s="1"/>
  <c r="M72" a="1"/>
  <c r="M72" s="1"/>
  <c r="H73" a="1"/>
  <c r="H73" s="1"/>
  <c r="J73" l="1" a="1"/>
  <c r="J73" s="1"/>
  <c r="L73" a="1"/>
  <c r="L73" s="1"/>
  <c r="N73" a="1"/>
  <c r="N73" s="1"/>
  <c r="I73" a="1"/>
  <c r="I73" s="1"/>
  <c r="K73" a="1"/>
  <c r="K73" s="1"/>
  <c r="M73" a="1"/>
  <c r="M73" s="1"/>
  <c r="H74" a="1"/>
  <c r="H74" s="1"/>
  <c r="J74" l="1" a="1"/>
  <c r="J74" s="1"/>
  <c r="L74" a="1"/>
  <c r="L74" s="1"/>
  <c r="N74" a="1"/>
  <c r="N74" s="1"/>
  <c r="I74" a="1"/>
  <c r="I74" s="1"/>
  <c r="K74" a="1"/>
  <c r="K74" s="1"/>
  <c r="M74" a="1"/>
  <c r="M74" s="1"/>
  <c r="H75" a="1"/>
  <c r="H75" s="1"/>
  <c r="J75" l="1" a="1"/>
  <c r="J75" s="1"/>
  <c r="L75" a="1"/>
  <c r="L75" s="1"/>
  <c r="N75" a="1"/>
  <c r="N75" s="1"/>
  <c r="I75" a="1"/>
  <c r="I75" s="1"/>
  <c r="K75" a="1"/>
  <c r="K75" s="1"/>
  <c r="M75" a="1"/>
  <c r="M75" s="1"/>
  <c r="H76" a="1"/>
  <c r="H76" s="1"/>
  <c r="J76" l="1" a="1"/>
  <c r="J76" s="1"/>
  <c r="L76" a="1"/>
  <c r="L76" s="1"/>
  <c r="N76" a="1"/>
  <c r="N76" s="1"/>
  <c r="I76" a="1"/>
  <c r="I76" s="1"/>
  <c r="K76" a="1"/>
  <c r="K76" s="1"/>
  <c r="M76" a="1"/>
  <c r="M76" s="1"/>
  <c r="H77" a="1"/>
  <c r="H77" s="1"/>
  <c r="J77" l="1" a="1"/>
  <c r="J77" s="1"/>
  <c r="L77" a="1"/>
  <c r="L77" s="1"/>
  <c r="N77" a="1"/>
  <c r="N77" s="1"/>
  <c r="I77" a="1"/>
  <c r="I77" s="1"/>
  <c r="K77" a="1"/>
  <c r="K77" s="1"/>
  <c r="M77" a="1"/>
  <c r="M77" s="1"/>
  <c r="H78" a="1"/>
  <c r="H78" s="1"/>
  <c r="J78" l="1" a="1"/>
  <c r="J78" s="1"/>
  <c r="L78" a="1"/>
  <c r="L78" s="1"/>
  <c r="N78" a="1"/>
  <c r="N78" s="1"/>
  <c r="I78" a="1"/>
  <c r="I78" s="1"/>
  <c r="K78" a="1"/>
  <c r="K78" s="1"/>
  <c r="M78" a="1"/>
  <c r="M78" s="1"/>
  <c r="H79" a="1"/>
  <c r="H79" s="1"/>
  <c r="J79" l="1" a="1"/>
  <c r="J79" s="1"/>
  <c r="L79" a="1"/>
  <c r="L79" s="1"/>
  <c r="N79" a="1"/>
  <c r="N79" s="1"/>
  <c r="I79" a="1"/>
  <c r="I79" s="1"/>
  <c r="K79" a="1"/>
  <c r="K79" s="1"/>
  <c r="M79" a="1"/>
  <c r="M79" s="1"/>
  <c r="H80" a="1"/>
  <c r="H80" s="1"/>
  <c r="J80" l="1" a="1"/>
  <c r="J80" s="1"/>
  <c r="L80" a="1"/>
  <c r="L80" s="1"/>
  <c r="N80" a="1"/>
  <c r="N80" s="1"/>
  <c r="I80" a="1"/>
  <c r="I80" s="1"/>
  <c r="K80" a="1"/>
  <c r="K80" s="1"/>
  <c r="M80" a="1"/>
  <c r="M80" s="1"/>
  <c r="H81" a="1"/>
  <c r="H81" s="1"/>
  <c r="J81" l="1" a="1"/>
  <c r="J81" s="1"/>
  <c r="L81" a="1"/>
  <c r="L81" s="1"/>
  <c r="N81" a="1"/>
  <c r="N81" s="1"/>
  <c r="I81" a="1"/>
  <c r="I81" s="1"/>
  <c r="K81" a="1"/>
  <c r="K81" s="1"/>
  <c r="M81" a="1"/>
  <c r="M81" s="1"/>
  <c r="H82" a="1"/>
  <c r="H82" s="1"/>
  <c r="J82" l="1" a="1"/>
  <c r="J82" s="1"/>
  <c r="L82" a="1"/>
  <c r="L82" s="1"/>
  <c r="N82" a="1"/>
  <c r="N82" s="1"/>
  <c r="I82" a="1"/>
  <c r="I82" s="1"/>
  <c r="K82" a="1"/>
  <c r="K82" s="1"/>
  <c r="M82" a="1"/>
  <c r="M82" s="1"/>
  <c r="H83" a="1"/>
  <c r="H83" s="1"/>
  <c r="J83" l="1" a="1"/>
  <c r="J83" s="1"/>
  <c r="L83" a="1"/>
  <c r="L83" s="1"/>
  <c r="N83" a="1"/>
  <c r="N83" s="1"/>
  <c r="I83" a="1"/>
  <c r="I83" s="1"/>
  <c r="K83" a="1"/>
  <c r="K83" s="1"/>
  <c r="M83" a="1"/>
  <c r="M83" s="1"/>
  <c r="H84" a="1"/>
  <c r="H84" s="1"/>
  <c r="J84" l="1" a="1"/>
  <c r="J84" s="1"/>
  <c r="L84" a="1"/>
  <c r="L84" s="1"/>
  <c r="N84" a="1"/>
  <c r="N84" s="1"/>
  <c r="I84" a="1"/>
  <c r="I84" s="1"/>
  <c r="K84" a="1"/>
  <c r="K84" s="1"/>
  <c r="M84" a="1"/>
  <c r="M84" s="1"/>
  <c r="H85" a="1"/>
  <c r="H85" s="1"/>
  <c r="J85" l="1" a="1"/>
  <c r="J85" s="1"/>
  <c r="L85" a="1"/>
  <c r="L85" s="1"/>
  <c r="N85" a="1"/>
  <c r="N85" s="1"/>
  <c r="I85" a="1"/>
  <c r="I85" s="1"/>
  <c r="K85" a="1"/>
  <c r="K85" s="1"/>
  <c r="M85" a="1"/>
  <c r="M85" s="1"/>
  <c r="H86" a="1"/>
  <c r="H86" s="1"/>
  <c r="J86" l="1" a="1"/>
  <c r="J86" s="1"/>
  <c r="L86" a="1"/>
  <c r="L86" s="1"/>
  <c r="N86" a="1"/>
  <c r="N86" s="1"/>
  <c r="I86" a="1"/>
  <c r="I86" s="1"/>
  <c r="K86" a="1"/>
  <c r="K86" s="1"/>
  <c r="M86" a="1"/>
  <c r="M86" s="1"/>
  <c r="H87" a="1"/>
  <c r="H87" s="1"/>
  <c r="J87" l="1" a="1"/>
  <c r="J87" s="1"/>
  <c r="L87" a="1"/>
  <c r="L87" s="1"/>
  <c r="N87" a="1"/>
  <c r="N87" s="1"/>
  <c r="I87" a="1"/>
  <c r="I87" s="1"/>
  <c r="K87" a="1"/>
  <c r="K87" s="1"/>
  <c r="M87" a="1"/>
  <c r="M87" s="1"/>
  <c r="H88" a="1"/>
  <c r="H88" s="1"/>
  <c r="J88" l="1" a="1"/>
  <c r="J88" s="1"/>
  <c r="L88" a="1"/>
  <c r="L88" s="1"/>
  <c r="N88" a="1"/>
  <c r="N88" s="1"/>
  <c r="I88" a="1"/>
  <c r="I88" s="1"/>
  <c r="K88" a="1"/>
  <c r="K88" s="1"/>
  <c r="M88" a="1"/>
  <c r="M88" s="1"/>
  <c r="H89" a="1"/>
  <c r="H89" s="1"/>
  <c r="J89" l="1" a="1"/>
  <c r="J89" s="1"/>
  <c r="L89" a="1"/>
  <c r="L89" s="1"/>
  <c r="N89" a="1"/>
  <c r="N89" s="1"/>
  <c r="I89" a="1"/>
  <c r="I89" s="1"/>
  <c r="K89" a="1"/>
  <c r="K89" s="1"/>
  <c r="M89" a="1"/>
  <c r="M89" s="1"/>
  <c r="H90" a="1"/>
  <c r="H90" s="1"/>
  <c r="J90" l="1" a="1"/>
  <c r="J90" s="1"/>
  <c r="L90" a="1"/>
  <c r="L90" s="1"/>
  <c r="N90" a="1"/>
  <c r="N90" s="1"/>
  <c r="I90" a="1"/>
  <c r="I90" s="1"/>
  <c r="K90" a="1"/>
  <c r="K90" s="1"/>
  <c r="M90" a="1"/>
  <c r="M90" s="1"/>
  <c r="H91" a="1"/>
  <c r="H91" s="1"/>
  <c r="J91" l="1" a="1"/>
  <c r="J91" s="1"/>
  <c r="L91" a="1"/>
  <c r="L91" s="1"/>
  <c r="N91" a="1"/>
  <c r="N91" s="1"/>
  <c r="I91" a="1"/>
  <c r="I91" s="1"/>
  <c r="K91" a="1"/>
  <c r="K91" s="1"/>
  <c r="M91" a="1"/>
  <c r="M91" s="1"/>
  <c r="H92" a="1"/>
  <c r="H92" s="1"/>
  <c r="J92" l="1" a="1"/>
  <c r="J92" s="1"/>
  <c r="L92" a="1"/>
  <c r="L92" s="1"/>
  <c r="N92" a="1"/>
  <c r="N92" s="1"/>
  <c r="I92" a="1"/>
  <c r="I92" s="1"/>
  <c r="K92" a="1"/>
  <c r="K92" s="1"/>
  <c r="M92" a="1"/>
  <c r="M92" s="1"/>
  <c r="H93" a="1"/>
  <c r="H93" s="1"/>
  <c r="J93" l="1" a="1"/>
  <c r="J93" s="1"/>
  <c r="L93" a="1"/>
  <c r="L93" s="1"/>
  <c r="N93" a="1"/>
  <c r="N93" s="1"/>
  <c r="I93" a="1"/>
  <c r="I93" s="1"/>
  <c r="K93" a="1"/>
  <c r="K93" s="1"/>
  <c r="M93" a="1"/>
  <c r="M93" s="1"/>
  <c r="H94" a="1"/>
  <c r="H94" s="1"/>
  <c r="J94" l="1" a="1"/>
  <c r="J94" s="1"/>
  <c r="L94" a="1"/>
  <c r="L94" s="1"/>
  <c r="N94" a="1"/>
  <c r="N94" s="1"/>
  <c r="I94" a="1"/>
  <c r="I94" s="1"/>
  <c r="K94" a="1"/>
  <c r="K94" s="1"/>
  <c r="M94" a="1"/>
  <c r="M94" s="1"/>
  <c r="H95" a="1"/>
  <c r="H95" s="1"/>
  <c r="J95" l="1" a="1"/>
  <c r="J95" s="1"/>
  <c r="L95" a="1"/>
  <c r="L95" s="1"/>
  <c r="M95" a="1"/>
  <c r="M95" s="1"/>
  <c r="I95" a="1"/>
  <c r="I95" s="1"/>
  <c r="K95" a="1"/>
  <c r="K95" s="1"/>
  <c r="N95" a="1"/>
  <c r="N95" s="1"/>
  <c r="H96" a="1"/>
  <c r="H96" s="1"/>
  <c r="I96" l="1" a="1"/>
  <c r="I96" s="1"/>
  <c r="K96" a="1"/>
  <c r="K96" s="1"/>
  <c r="M96" a="1"/>
  <c r="M96" s="1"/>
  <c r="J96" a="1"/>
  <c r="J96" s="1"/>
  <c r="L96" a="1"/>
  <c r="L96" s="1"/>
  <c r="N96" a="1"/>
  <c r="N96" s="1"/>
  <c r="H97" a="1"/>
  <c r="H97" s="1"/>
  <c r="I97" l="1" a="1"/>
  <c r="I97" s="1"/>
  <c r="K97" a="1"/>
  <c r="K97" s="1"/>
  <c r="M97" a="1"/>
  <c r="M97" s="1"/>
  <c r="J97" a="1"/>
  <c r="J97" s="1"/>
  <c r="L97" a="1"/>
  <c r="L97" s="1"/>
  <c r="N97" a="1"/>
  <c r="N97" s="1"/>
  <c r="H98" a="1"/>
  <c r="H98" s="1"/>
  <c r="I98" l="1" a="1"/>
  <c r="I98" s="1"/>
  <c r="K98" a="1"/>
  <c r="K98" s="1"/>
  <c r="M98" a="1"/>
  <c r="M98" s="1"/>
  <c r="J98" a="1"/>
  <c r="J98" s="1"/>
  <c r="L98" a="1"/>
  <c r="L98" s="1"/>
  <c r="N98" a="1"/>
  <c r="N98" s="1"/>
  <c r="H99" a="1"/>
  <c r="H99" s="1"/>
  <c r="I99" l="1" a="1"/>
  <c r="I99" s="1"/>
  <c r="K99" a="1"/>
  <c r="K99" s="1"/>
  <c r="M99" a="1"/>
  <c r="M99" s="1"/>
  <c r="J99" a="1"/>
  <c r="J99" s="1"/>
  <c r="L99" a="1"/>
  <c r="L99" s="1"/>
  <c r="N99" a="1"/>
  <c r="N99" s="1"/>
  <c r="H100" a="1"/>
  <c r="H100" s="1"/>
  <c r="I100" l="1" a="1"/>
  <c r="I100" s="1"/>
  <c r="K100" a="1"/>
  <c r="K100" s="1"/>
  <c r="M100" a="1"/>
  <c r="M100" s="1"/>
  <c r="J100" a="1"/>
  <c r="J100" s="1"/>
  <c r="L100" a="1"/>
  <c r="L100" s="1"/>
  <c r="N100" a="1"/>
  <c r="N100" s="1"/>
  <c r="H101" a="1"/>
  <c r="H101" s="1"/>
  <c r="I101" l="1" a="1"/>
  <c r="I101" s="1"/>
  <c r="K101" a="1"/>
  <c r="K101" s="1"/>
  <c r="M101" a="1"/>
  <c r="M101" s="1"/>
  <c r="J101" a="1"/>
  <c r="J101" s="1"/>
  <c r="L101" a="1"/>
  <c r="L101" s="1"/>
  <c r="N101" a="1"/>
  <c r="N101" s="1"/>
  <c r="H102" a="1"/>
  <c r="H102" s="1"/>
  <c r="I102" l="1" a="1"/>
  <c r="I102" s="1"/>
  <c r="K102" a="1"/>
  <c r="K102" s="1"/>
  <c r="M102" a="1"/>
  <c r="M102" s="1"/>
  <c r="J102" a="1"/>
  <c r="J102" s="1"/>
  <c r="L102" a="1"/>
  <c r="L102" s="1"/>
  <c r="N102" a="1"/>
  <c r="N102" s="1"/>
  <c r="H103" a="1"/>
  <c r="H103" s="1"/>
  <c r="I103" l="1" a="1"/>
  <c r="I103" s="1"/>
  <c r="K103" a="1"/>
  <c r="K103" s="1"/>
  <c r="M103" a="1"/>
  <c r="M103" s="1"/>
  <c r="J103" a="1"/>
  <c r="J103" s="1"/>
  <c r="L103" a="1"/>
  <c r="L103" s="1"/>
  <c r="N103" a="1"/>
  <c r="N103" s="1"/>
  <c r="H104" a="1"/>
  <c r="H104" s="1"/>
  <c r="I104" l="1" a="1"/>
  <c r="I104" s="1"/>
  <c r="K104" a="1"/>
  <c r="K104" s="1"/>
  <c r="M104" a="1"/>
  <c r="M104" s="1"/>
  <c r="J104" a="1"/>
  <c r="J104" s="1"/>
  <c r="L104" a="1"/>
  <c r="L104" s="1"/>
  <c r="N104" a="1"/>
  <c r="N104" s="1"/>
  <c r="H105" a="1"/>
  <c r="H105" s="1"/>
  <c r="I105" l="1" a="1"/>
  <c r="I105" s="1"/>
  <c r="K105" a="1"/>
  <c r="K105" s="1"/>
  <c r="M105" a="1"/>
  <c r="M105" s="1"/>
  <c r="J105" a="1"/>
  <c r="J105" s="1"/>
  <c r="L105" a="1"/>
  <c r="L105" s="1"/>
  <c r="N105" a="1"/>
  <c r="N105" s="1"/>
  <c r="H106" a="1"/>
  <c r="H106" s="1"/>
  <c r="I106" l="1" a="1"/>
  <c r="I106" s="1"/>
  <c r="K106" a="1"/>
  <c r="K106" s="1"/>
  <c r="M106" a="1"/>
  <c r="M106" s="1"/>
  <c r="J106" a="1"/>
  <c r="J106" s="1"/>
  <c r="L106" a="1"/>
  <c r="L106" s="1"/>
  <c r="N106" a="1"/>
  <c r="N106" s="1"/>
  <c r="H107" a="1"/>
  <c r="H107" s="1"/>
  <c r="I107" l="1" a="1"/>
  <c r="I107" s="1"/>
  <c r="K107" a="1"/>
  <c r="K107" s="1"/>
  <c r="M107" a="1"/>
  <c r="M107" s="1"/>
  <c r="J107" a="1"/>
  <c r="J107" s="1"/>
  <c r="L107" a="1"/>
  <c r="L107" s="1"/>
  <c r="N107" a="1"/>
  <c r="N107" s="1"/>
  <c r="H108" a="1"/>
  <c r="H108" s="1"/>
  <c r="I108" l="1" a="1"/>
  <c r="I108" s="1"/>
  <c r="K108" a="1"/>
  <c r="K108" s="1"/>
  <c r="M108" a="1"/>
  <c r="M108" s="1"/>
  <c r="J108" a="1"/>
  <c r="J108" s="1"/>
  <c r="L108" a="1"/>
  <c r="L108" s="1"/>
  <c r="N108" a="1"/>
  <c r="N108" s="1"/>
  <c r="H109" a="1"/>
  <c r="H109" s="1"/>
  <c r="I109" l="1" a="1"/>
  <c r="I109" s="1"/>
  <c r="K109" a="1"/>
  <c r="K109" s="1"/>
  <c r="M109" a="1"/>
  <c r="M109" s="1"/>
  <c r="J109" a="1"/>
  <c r="J109" s="1"/>
  <c r="L109" a="1"/>
  <c r="L109" s="1"/>
  <c r="N109" a="1"/>
  <c r="N109" s="1"/>
  <c r="H110" a="1"/>
  <c r="H110" s="1"/>
  <c r="I110" l="1" a="1"/>
  <c r="I110" s="1"/>
  <c r="K110" a="1"/>
  <c r="K110" s="1"/>
  <c r="M110" a="1"/>
  <c r="M110" s="1"/>
  <c r="J110" a="1"/>
  <c r="J110" s="1"/>
  <c r="L110" a="1"/>
  <c r="L110" s="1"/>
  <c r="N110" a="1"/>
  <c r="N110" s="1"/>
  <c r="H111" a="1"/>
  <c r="H111" s="1"/>
  <c r="I111" l="1" a="1"/>
  <c r="I111" s="1"/>
  <c r="K111" a="1"/>
  <c r="K111" s="1"/>
  <c r="M111" a="1"/>
  <c r="M111" s="1"/>
  <c r="J111" a="1"/>
  <c r="J111" s="1"/>
  <c r="L111" a="1"/>
  <c r="L111" s="1"/>
  <c r="N111" a="1"/>
  <c r="N111" s="1"/>
  <c r="H112" a="1"/>
  <c r="H112" s="1"/>
  <c r="I112" l="1" a="1"/>
  <c r="I112" s="1"/>
  <c r="K112" a="1"/>
  <c r="K112" s="1"/>
  <c r="M112" a="1"/>
  <c r="M112" s="1"/>
  <c r="J112" a="1"/>
  <c r="J112" s="1"/>
  <c r="L112" a="1"/>
  <c r="L112" s="1"/>
  <c r="N112" a="1"/>
  <c r="N112" s="1"/>
  <c r="H113" a="1"/>
  <c r="H113" s="1"/>
  <c r="I113" l="1" a="1"/>
  <c r="I113" s="1"/>
  <c r="K113" a="1"/>
  <c r="K113" s="1"/>
  <c r="M113" a="1"/>
  <c r="M113" s="1"/>
  <c r="J113" a="1"/>
  <c r="J113" s="1"/>
  <c r="L113" a="1"/>
  <c r="L113" s="1"/>
  <c r="N113" a="1"/>
  <c r="N113" s="1"/>
  <c r="H114" a="1"/>
  <c r="H114" s="1"/>
  <c r="I114" l="1" a="1"/>
  <c r="I114" s="1"/>
  <c r="K114" a="1"/>
  <c r="K114" s="1"/>
  <c r="M114" a="1"/>
  <c r="M114" s="1"/>
  <c r="J114" a="1"/>
  <c r="J114" s="1"/>
  <c r="L114" a="1"/>
  <c r="L114" s="1"/>
  <c r="N114" a="1"/>
  <c r="N114" s="1"/>
  <c r="H115" a="1"/>
  <c r="H115" s="1"/>
  <c r="I115" l="1" a="1"/>
  <c r="I115" s="1"/>
  <c r="K115" a="1"/>
  <c r="K115" s="1"/>
  <c r="M115" a="1"/>
  <c r="M115" s="1"/>
  <c r="J115" a="1"/>
  <c r="J115" s="1"/>
  <c r="L115" a="1"/>
  <c r="L115" s="1"/>
  <c r="N115" a="1"/>
  <c r="N115" s="1"/>
  <c r="H116" a="1"/>
  <c r="H116" s="1"/>
  <c r="I116" l="1" a="1"/>
  <c r="I116" s="1"/>
  <c r="K116" a="1"/>
  <c r="K116" s="1"/>
  <c r="M116" a="1"/>
  <c r="M116" s="1"/>
  <c r="J116" a="1"/>
  <c r="J116" s="1"/>
  <c r="L116" a="1"/>
  <c r="L116" s="1"/>
  <c r="N116" a="1"/>
  <c r="N116" s="1"/>
  <c r="H117" a="1"/>
  <c r="H117" s="1"/>
  <c r="I117" l="1" a="1"/>
  <c r="I117" s="1"/>
  <c r="K117" a="1"/>
  <c r="K117" s="1"/>
  <c r="M117" a="1"/>
  <c r="M117" s="1"/>
  <c r="J117" a="1"/>
  <c r="J117" s="1"/>
  <c r="L117" a="1"/>
  <c r="L117" s="1"/>
  <c r="N117" a="1"/>
  <c r="N117" s="1"/>
  <c r="H118" a="1"/>
  <c r="H118" s="1"/>
  <c r="I118" l="1" a="1"/>
  <c r="I118" s="1"/>
  <c r="K118" a="1"/>
  <c r="K118" s="1"/>
  <c r="M118" a="1"/>
  <c r="M118" s="1"/>
  <c r="J118" a="1"/>
  <c r="J118" s="1"/>
  <c r="L118" a="1"/>
  <c r="L118" s="1"/>
  <c r="N118" a="1"/>
  <c r="N118" s="1"/>
  <c r="H119" a="1"/>
  <c r="H119" s="1"/>
  <c r="I119" l="1" a="1"/>
  <c r="I119" s="1"/>
  <c r="K119" a="1"/>
  <c r="K119" s="1"/>
  <c r="M119" a="1"/>
  <c r="M119" s="1"/>
  <c r="J119" a="1"/>
  <c r="J119" s="1"/>
  <c r="L119" a="1"/>
  <c r="L119" s="1"/>
  <c r="N119" a="1"/>
  <c r="N119" s="1"/>
  <c r="H120" a="1"/>
  <c r="H120" s="1"/>
  <c r="H121" s="1" a="1"/>
  <c r="H121" s="1"/>
  <c r="H122" s="1" a="1"/>
  <c r="H122" s="1"/>
  <c r="H123" s="1" a="1"/>
  <c r="H123" s="1"/>
  <c r="H124" s="1" a="1"/>
  <c r="H124" s="1"/>
  <c r="H125" s="1" a="1"/>
  <c r="H125" s="1"/>
  <c r="H126" s="1" a="1"/>
  <c r="H126" s="1"/>
  <c r="H127" s="1" a="1"/>
  <c r="H127" s="1"/>
  <c r="H128" s="1" a="1"/>
  <c r="H128" s="1"/>
  <c r="H129" s="1" a="1"/>
  <c r="H129" s="1"/>
  <c r="H130" s="1" a="1"/>
  <c r="H130" s="1"/>
  <c r="H131" s="1" a="1"/>
  <c r="H131" s="1"/>
  <c r="H132" s="1" a="1"/>
  <c r="H132" s="1"/>
  <c r="H133" s="1" a="1"/>
  <c r="H133" s="1"/>
  <c r="H134" s="1" a="1"/>
  <c r="H134" s="1"/>
  <c r="H135" s="1" a="1"/>
  <c r="H135" s="1"/>
  <c r="H136" s="1" a="1"/>
  <c r="H136" s="1"/>
  <c r="H137" s="1" a="1"/>
  <c r="H137" s="1"/>
  <c r="H138" s="1" a="1"/>
  <c r="H138" s="1"/>
  <c r="H139" s="1" a="1"/>
  <c r="H139" s="1"/>
  <c r="H140" s="1" a="1"/>
  <c r="H140" s="1"/>
  <c r="H141" s="1" a="1"/>
  <c r="H141" s="1"/>
  <c r="H142" s="1" a="1"/>
  <c r="H142" s="1"/>
  <c r="H143" s="1" a="1"/>
  <c r="H143" s="1"/>
  <c r="H144" s="1" a="1"/>
  <c r="H144" s="1"/>
  <c r="H145" s="1" a="1"/>
  <c r="H145" s="1"/>
  <c r="I1" l="1" a="1"/>
  <c r="I1" s="1"/>
  <c r="J1" s="1" a="1"/>
  <c r="J1" s="1"/>
  <c r="M1" s="1"/>
</calcChain>
</file>

<file path=xl/sharedStrings.xml><?xml version="1.0" encoding="utf-8"?>
<sst xmlns="http://schemas.openxmlformats.org/spreadsheetml/2006/main" count="1029" uniqueCount="557">
  <si>
    <t>DZ 918 HJ</t>
  </si>
  <si>
    <t>06:39</t>
  </si>
  <si>
    <t>BT 315 WQ</t>
  </si>
  <si>
    <t>06:49</t>
  </si>
  <si>
    <t>CZ336HT</t>
  </si>
  <si>
    <t>07:02</t>
  </si>
  <si>
    <t>10:19</t>
  </si>
  <si>
    <t>10:20</t>
  </si>
  <si>
    <t>10:29</t>
  </si>
  <si>
    <t>CV481KG</t>
  </si>
  <si>
    <t>13:02</t>
  </si>
  <si>
    <t>16:12</t>
  </si>
  <si>
    <t>16:13</t>
  </si>
  <si>
    <t>16:15</t>
  </si>
  <si>
    <t>dt269jx</t>
  </si>
  <si>
    <t>07:19</t>
  </si>
  <si>
    <t>EF279CC</t>
  </si>
  <si>
    <t>07:36</t>
  </si>
  <si>
    <t>DK065BG</t>
  </si>
  <si>
    <t>09:17</t>
  </si>
  <si>
    <t>CK417QM</t>
  </si>
  <si>
    <t>09:22</t>
  </si>
  <si>
    <t>EF688AT</t>
  </si>
  <si>
    <t>09:26</t>
  </si>
  <si>
    <t>EF815EY</t>
  </si>
  <si>
    <t>09:41</t>
  </si>
  <si>
    <t>DR689ZC</t>
  </si>
  <si>
    <t>09:43</t>
  </si>
  <si>
    <t>EG009TN</t>
  </si>
  <si>
    <t>09:47</t>
  </si>
  <si>
    <t>DG490PD</t>
  </si>
  <si>
    <t>09:48</t>
  </si>
  <si>
    <t>CS997AC</t>
  </si>
  <si>
    <t>10:03</t>
  </si>
  <si>
    <t>AC486DG</t>
  </si>
  <si>
    <t>11:08</t>
  </si>
  <si>
    <t>DT269JX</t>
  </si>
  <si>
    <t>11:12</t>
  </si>
  <si>
    <t>13:56</t>
  </si>
  <si>
    <t>14:02</t>
  </si>
  <si>
    <t>14:04</t>
  </si>
  <si>
    <t>14:09</t>
  </si>
  <si>
    <t>15:03</t>
  </si>
  <si>
    <t>15:15</t>
  </si>
  <si>
    <t>DE006LE</t>
  </si>
  <si>
    <t>15:37</t>
  </si>
  <si>
    <t>15:49</t>
  </si>
  <si>
    <t>15:51</t>
  </si>
  <si>
    <t>16:02</t>
  </si>
  <si>
    <t>16:14</t>
  </si>
  <si>
    <t>17:03</t>
  </si>
  <si>
    <t>17:04</t>
  </si>
  <si>
    <t>17:13</t>
  </si>
  <si>
    <t>17:16</t>
  </si>
  <si>
    <t>17:57</t>
  </si>
  <si>
    <t>18:20</t>
  </si>
  <si>
    <t>18:39</t>
  </si>
  <si>
    <t>EE011BD</t>
  </si>
  <si>
    <t>09:04</t>
  </si>
  <si>
    <t>BY107KL</t>
  </si>
  <si>
    <t>09:06</t>
  </si>
  <si>
    <t>EE967BC</t>
  </si>
  <si>
    <t>09:07</t>
  </si>
  <si>
    <t>662BTH83</t>
  </si>
  <si>
    <t>09:10</t>
  </si>
  <si>
    <t>887BVX83</t>
  </si>
  <si>
    <t>09:19</t>
  </si>
  <si>
    <t>CM987ZY</t>
  </si>
  <si>
    <t>07:25</t>
  </si>
  <si>
    <t>ED853WG</t>
  </si>
  <si>
    <t>08:30</t>
  </si>
  <si>
    <t>BV671KR</t>
  </si>
  <si>
    <t>10:12</t>
  </si>
  <si>
    <t>ED566SX</t>
  </si>
  <si>
    <t>10:34</t>
  </si>
  <si>
    <t>12:09</t>
  </si>
  <si>
    <t>12:18</t>
  </si>
  <si>
    <t>CQ307HT</t>
  </si>
  <si>
    <t>08:39</t>
  </si>
  <si>
    <t>CQ785TP</t>
  </si>
  <si>
    <t>10:05</t>
  </si>
  <si>
    <t>18:37</t>
  </si>
  <si>
    <t>AD598BC</t>
  </si>
  <si>
    <t>08:19</t>
  </si>
  <si>
    <t>CL721LC</t>
  </si>
  <si>
    <t>08:28</t>
  </si>
  <si>
    <t>AZ096HQ</t>
  </si>
  <si>
    <t>09:55</t>
  </si>
  <si>
    <t>11:15</t>
  </si>
  <si>
    <t>18:47</t>
  </si>
  <si>
    <t>AJ839WE</t>
  </si>
  <si>
    <t>06:23</t>
  </si>
  <si>
    <t>10:52</t>
  </si>
  <si>
    <t>DL356SZ</t>
  </si>
  <si>
    <t>18:42</t>
  </si>
  <si>
    <t>CM077PC</t>
  </si>
  <si>
    <t>08:20</t>
  </si>
  <si>
    <t>727AYV13</t>
  </si>
  <si>
    <t>09:00</t>
  </si>
  <si>
    <t>12:49</t>
  </si>
  <si>
    <t>CE810RD</t>
  </si>
  <si>
    <t>13:52</t>
  </si>
  <si>
    <t>18:44</t>
  </si>
  <si>
    <t>AA822JD</t>
  </si>
  <si>
    <t>08:27</t>
  </si>
  <si>
    <t>AF631PA</t>
  </si>
  <si>
    <t>08:36</t>
  </si>
  <si>
    <t>16:54</t>
  </si>
  <si>
    <t>17:00</t>
  </si>
  <si>
    <t>DW571HN</t>
  </si>
  <si>
    <t>12:00</t>
  </si>
  <si>
    <t>DV928LD</t>
  </si>
  <si>
    <t>EB921ZP</t>
  </si>
  <si>
    <t>07:16</t>
  </si>
  <si>
    <t>DW685ZZ</t>
  </si>
  <si>
    <t>06:53</t>
  </si>
  <si>
    <t>AM779ZA</t>
  </si>
  <si>
    <t>06:29</t>
  </si>
  <si>
    <t>AZ155JT</t>
  </si>
  <si>
    <t>08:40</t>
  </si>
  <si>
    <t>14:39</t>
  </si>
  <si>
    <t>CP057SV</t>
  </si>
  <si>
    <t>06:45</t>
  </si>
  <si>
    <t>BW973NT</t>
  </si>
  <si>
    <t>06:48</t>
  </si>
  <si>
    <t>BE958XY</t>
  </si>
  <si>
    <t>09:38</t>
  </si>
  <si>
    <t>DZ022BL</t>
  </si>
  <si>
    <t>08:49</t>
  </si>
  <si>
    <t>BF754VE</t>
  </si>
  <si>
    <t>06:19</t>
  </si>
  <si>
    <t>ED378VG</t>
  </si>
  <si>
    <t>08:51</t>
  </si>
  <si>
    <t>BQ936WR</t>
  </si>
  <si>
    <t>08:08</t>
  </si>
  <si>
    <t>BZ488AW</t>
  </si>
  <si>
    <t>08:14</t>
  </si>
  <si>
    <t>CC903HB</t>
  </si>
  <si>
    <t>08:16</t>
  </si>
  <si>
    <t>BQ212WT</t>
  </si>
  <si>
    <t>08:22</t>
  </si>
  <si>
    <t>11:19</t>
  </si>
  <si>
    <t>11:22</t>
  </si>
  <si>
    <t>11:26</t>
  </si>
  <si>
    <t>11:29</t>
  </si>
  <si>
    <t>14:32</t>
  </si>
  <si>
    <t>16:03</t>
  </si>
  <si>
    <t>16:05</t>
  </si>
  <si>
    <t>16:11</t>
  </si>
  <si>
    <t>CW712JM</t>
  </si>
  <si>
    <t>06:40</t>
  </si>
  <si>
    <t>10:41</t>
  </si>
  <si>
    <t>15:24</t>
  </si>
  <si>
    <t>DX970NP</t>
  </si>
  <si>
    <t>06:56</t>
  </si>
  <si>
    <t>DM766GB</t>
  </si>
  <si>
    <t>06:57</t>
  </si>
  <si>
    <t>CR554EC</t>
  </si>
  <si>
    <t>07:31</t>
  </si>
  <si>
    <t>DA954WP</t>
  </si>
  <si>
    <t>DX990AN</t>
  </si>
  <si>
    <t>06:26</t>
  </si>
  <si>
    <t>CY902ZH</t>
  </si>
  <si>
    <t>CX723GY</t>
  </si>
  <si>
    <t>07:06</t>
  </si>
  <si>
    <t>DK809BZ</t>
  </si>
  <si>
    <t>DX624DF</t>
  </si>
  <si>
    <t>07:12</t>
  </si>
  <si>
    <t>BK707KX</t>
  </si>
  <si>
    <t>07:32</t>
  </si>
  <si>
    <t>BX092TM</t>
  </si>
  <si>
    <t>07:37</t>
  </si>
  <si>
    <t>DM691JK</t>
  </si>
  <si>
    <t>07:42</t>
  </si>
  <si>
    <t>CS291ZK</t>
  </si>
  <si>
    <t>07:43</t>
  </si>
  <si>
    <t>DX792WT</t>
  </si>
  <si>
    <t>07:51</t>
  </si>
  <si>
    <t>DX907YM</t>
  </si>
  <si>
    <t>07:54</t>
  </si>
  <si>
    <t>DR136DP</t>
  </si>
  <si>
    <t>08:03</t>
  </si>
  <si>
    <t>CS317ZK</t>
  </si>
  <si>
    <t>08:06</t>
  </si>
  <si>
    <t>CX452NL</t>
  </si>
  <si>
    <t>08:35</t>
  </si>
  <si>
    <t>EA970JV</t>
  </si>
  <si>
    <t>08:42</t>
  </si>
  <si>
    <t>BQ268YE</t>
  </si>
  <si>
    <t>CY986XR</t>
  </si>
  <si>
    <t>CX862GY</t>
  </si>
  <si>
    <t>BX964HZ</t>
  </si>
  <si>
    <t>09:56</t>
  </si>
  <si>
    <t>EB758XM</t>
  </si>
  <si>
    <t>10:06</t>
  </si>
  <si>
    <t>DA564WL</t>
  </si>
  <si>
    <t>10:08</t>
  </si>
  <si>
    <t>10:16</t>
  </si>
  <si>
    <t>10:22</t>
  </si>
  <si>
    <t>10:45</t>
  </si>
  <si>
    <t>11:00</t>
  </si>
  <si>
    <t>EF082FL</t>
  </si>
  <si>
    <t>11:07</t>
  </si>
  <si>
    <t>11:23</t>
  </si>
  <si>
    <t>11:39</t>
  </si>
  <si>
    <t>11:46</t>
  </si>
  <si>
    <t>11:48</t>
  </si>
  <si>
    <t>11:52</t>
  </si>
  <si>
    <t>11:56</t>
  </si>
  <si>
    <t>12:04</t>
  </si>
  <si>
    <t>12:10</t>
  </si>
  <si>
    <t>12:20</t>
  </si>
  <si>
    <t>12:36</t>
  </si>
  <si>
    <t>12:40</t>
  </si>
  <si>
    <t>12:47</t>
  </si>
  <si>
    <t>13:50</t>
  </si>
  <si>
    <t>14:21</t>
  </si>
  <si>
    <t>14:23</t>
  </si>
  <si>
    <t>14:25</t>
  </si>
  <si>
    <t>14:28</t>
  </si>
  <si>
    <t>15:08</t>
  </si>
  <si>
    <t>AW421SH</t>
  </si>
  <si>
    <t>15:21</t>
  </si>
  <si>
    <t>15:23</t>
  </si>
  <si>
    <t>15:42</t>
  </si>
  <si>
    <t>EB181LJ</t>
  </si>
  <si>
    <t>15:44</t>
  </si>
  <si>
    <t>16:09</t>
  </si>
  <si>
    <t>BN222HR</t>
  </si>
  <si>
    <t>16:21</t>
  </si>
  <si>
    <t>16:26</t>
  </si>
  <si>
    <t>16:33</t>
  </si>
  <si>
    <t>16:34</t>
  </si>
  <si>
    <t>16:38</t>
  </si>
  <si>
    <t>16:39</t>
  </si>
  <si>
    <t>16:42</t>
  </si>
  <si>
    <t>EA035XE</t>
  </si>
  <si>
    <t>16:43</t>
  </si>
  <si>
    <t>16:45</t>
  </si>
  <si>
    <t>EA527XD</t>
  </si>
  <si>
    <t>16:46</t>
  </si>
  <si>
    <t>16:47</t>
  </si>
  <si>
    <t>16:51</t>
  </si>
  <si>
    <t>16:55</t>
  </si>
  <si>
    <t>17:18</t>
  </si>
  <si>
    <t>17:19</t>
  </si>
  <si>
    <t>17:20</t>
  </si>
  <si>
    <t>17:53</t>
  </si>
  <si>
    <t>18:25</t>
  </si>
  <si>
    <t>2039JMD</t>
  </si>
  <si>
    <t>18:27</t>
  </si>
  <si>
    <t>DP401HQ</t>
  </si>
  <si>
    <t>18:53</t>
  </si>
  <si>
    <t>DP933AL</t>
  </si>
  <si>
    <t>09:54</t>
  </si>
  <si>
    <t>13:49</t>
  </si>
  <si>
    <t>17:02</t>
  </si>
  <si>
    <t>DS914QW</t>
  </si>
  <si>
    <t>06:33</t>
  </si>
  <si>
    <t>DL594AF</t>
  </si>
  <si>
    <t>06:35</t>
  </si>
  <si>
    <t>DL601AF</t>
  </si>
  <si>
    <t>06:52</t>
  </si>
  <si>
    <t>DR357BB</t>
  </si>
  <si>
    <t>CQ105LK</t>
  </si>
  <si>
    <t>07:23</t>
  </si>
  <si>
    <t>DV369GL</t>
  </si>
  <si>
    <t>07:27</t>
  </si>
  <si>
    <t>DC995AH</t>
  </si>
  <si>
    <t>07:53</t>
  </si>
  <si>
    <t>DS589VT</t>
  </si>
  <si>
    <t>07:58</t>
  </si>
  <si>
    <t>DC763AL</t>
  </si>
  <si>
    <t>08:01</t>
  </si>
  <si>
    <t>DQ858XP</t>
  </si>
  <si>
    <t>08:44</t>
  </si>
  <si>
    <t>DL557AF</t>
  </si>
  <si>
    <t>09:29</t>
  </si>
  <si>
    <t>10:09</t>
  </si>
  <si>
    <t>10:10</t>
  </si>
  <si>
    <t>10:30</t>
  </si>
  <si>
    <t>10:33</t>
  </si>
  <si>
    <t>10:47</t>
  </si>
  <si>
    <t>10:55</t>
  </si>
  <si>
    <t>10:57</t>
  </si>
  <si>
    <t>11:02</t>
  </si>
  <si>
    <t>11:11</t>
  </si>
  <si>
    <t>11:13</t>
  </si>
  <si>
    <t>12:42</t>
  </si>
  <si>
    <t>14:16</t>
  </si>
  <si>
    <t>14:46</t>
  </si>
  <si>
    <t>14:58</t>
  </si>
  <si>
    <t>15:02</t>
  </si>
  <si>
    <t>15:36</t>
  </si>
  <si>
    <t>15:41</t>
  </si>
  <si>
    <t>15:59</t>
  </si>
  <si>
    <t>16:00</t>
  </si>
  <si>
    <t>16:40</t>
  </si>
  <si>
    <t>16:56</t>
  </si>
  <si>
    <t>17:07</t>
  </si>
  <si>
    <t>17:34</t>
  </si>
  <si>
    <t>17:49</t>
  </si>
  <si>
    <t>17:50</t>
  </si>
  <si>
    <t>18:23</t>
  </si>
  <si>
    <t>18:48</t>
  </si>
  <si>
    <t>18:50</t>
  </si>
  <si>
    <t>18:51</t>
  </si>
  <si>
    <t>19:17</t>
  </si>
  <si>
    <t>AS380LE</t>
  </si>
  <si>
    <t>06:12</t>
  </si>
  <si>
    <t>DC439MM</t>
  </si>
  <si>
    <t>06:14</t>
  </si>
  <si>
    <t>CY312FG</t>
  </si>
  <si>
    <t>06:17</t>
  </si>
  <si>
    <t>CL133PR</t>
  </si>
  <si>
    <t>06:21</t>
  </si>
  <si>
    <t>BA091XR</t>
  </si>
  <si>
    <t>BS408VJ</t>
  </si>
  <si>
    <t>06:30</t>
  </si>
  <si>
    <t>AL326FS</t>
  </si>
  <si>
    <t>06:37</t>
  </si>
  <si>
    <t>BK369ZL</t>
  </si>
  <si>
    <t>06:42</t>
  </si>
  <si>
    <t>CM913FG</t>
  </si>
  <si>
    <t>DT580LH</t>
  </si>
  <si>
    <t>06:47</t>
  </si>
  <si>
    <t>EE719FG</t>
  </si>
  <si>
    <t>DM324ZV</t>
  </si>
  <si>
    <t>08:41</t>
  </si>
  <si>
    <t>09:11</t>
  </si>
  <si>
    <t>09:12</t>
  </si>
  <si>
    <t>09:53</t>
  </si>
  <si>
    <t>09:59</t>
  </si>
  <si>
    <t>10:13</t>
  </si>
  <si>
    <t>10:25</t>
  </si>
  <si>
    <t>10:39</t>
  </si>
  <si>
    <t>10:42</t>
  </si>
  <si>
    <t>DY593TY</t>
  </si>
  <si>
    <t>11:30</t>
  </si>
  <si>
    <t>11:55</t>
  </si>
  <si>
    <t>11:57</t>
  </si>
  <si>
    <t>BA203BT</t>
  </si>
  <si>
    <t>12:32</t>
  </si>
  <si>
    <t>15:20</t>
  </si>
  <si>
    <t>15:31</t>
  </si>
  <si>
    <t>15:52</t>
  </si>
  <si>
    <t>16:16</t>
  </si>
  <si>
    <t>16:41</t>
  </si>
  <si>
    <t>16:57</t>
  </si>
  <si>
    <t>17:06</t>
  </si>
  <si>
    <t>DE093HD</t>
  </si>
  <si>
    <t>06:59</t>
  </si>
  <si>
    <t>DE162HD</t>
  </si>
  <si>
    <t>07:01</t>
  </si>
  <si>
    <t>10:50</t>
  </si>
  <si>
    <t>15:45</t>
  </si>
  <si>
    <t>15:46</t>
  </si>
  <si>
    <t>HEURE de depart</t>
  </si>
  <si>
    <t>08:34</t>
  </si>
  <si>
    <t>07:52</t>
  </si>
  <si>
    <t>08:37</t>
  </si>
  <si>
    <t>08:10</t>
  </si>
  <si>
    <t>08:38</t>
  </si>
  <si>
    <t>08:12</t>
  </si>
  <si>
    <t>08:32</t>
  </si>
  <si>
    <t>08:43</t>
  </si>
  <si>
    <t>08:48</t>
  </si>
  <si>
    <t>08:50</t>
  </si>
  <si>
    <t>09:20</t>
  </si>
  <si>
    <t>04:50</t>
  </si>
  <si>
    <t>04:52</t>
  </si>
  <si>
    <t>05:07</t>
  </si>
  <si>
    <t>06:32</t>
  </si>
  <si>
    <t>06:34</t>
  </si>
  <si>
    <t>06:36</t>
  </si>
  <si>
    <t>07:03</t>
  </si>
  <si>
    <t>06:38</t>
  </si>
  <si>
    <t>06:41</t>
  </si>
  <si>
    <t>06:44</t>
  </si>
  <si>
    <t>06:43</t>
  </si>
  <si>
    <t>06:50</t>
  </si>
  <si>
    <t>15:48</t>
  </si>
  <si>
    <t>07:55</t>
  </si>
  <si>
    <t>07:05</t>
  </si>
  <si>
    <t>08:05</t>
  </si>
  <si>
    <t>07:11</t>
  </si>
  <si>
    <t>08:04</t>
  </si>
  <si>
    <t>08:07</t>
  </si>
  <si>
    <t>07:22</t>
  </si>
  <si>
    <t>07:44</t>
  </si>
  <si>
    <t>07:45</t>
  </si>
  <si>
    <t>08:18</t>
  </si>
  <si>
    <t>07:48</t>
  </si>
  <si>
    <t>07:47</t>
  </si>
  <si>
    <t>08:24</t>
  </si>
  <si>
    <t>07:49</t>
  </si>
  <si>
    <t>07:50</t>
  </si>
  <si>
    <t>09:25</t>
  </si>
  <si>
    <t>09:24</t>
  </si>
  <si>
    <t>09:34</t>
  </si>
  <si>
    <t>09:39</t>
  </si>
  <si>
    <t>08:53</t>
  </si>
  <si>
    <t>08:55</t>
  </si>
  <si>
    <t>18:00</t>
  </si>
  <si>
    <t>08:59</t>
  </si>
  <si>
    <t>08:58</t>
  </si>
  <si>
    <t>09:44</t>
  </si>
  <si>
    <t>09:49</t>
  </si>
  <si>
    <t>09:50</t>
  </si>
  <si>
    <t>09:46</t>
  </si>
  <si>
    <t>09:51</t>
  </si>
  <si>
    <t>09:52</t>
  </si>
  <si>
    <t>09:58</t>
  </si>
  <si>
    <t>06:31</t>
  </si>
  <si>
    <t>10:11</t>
  </si>
  <si>
    <t>10:14</t>
  </si>
  <si>
    <t>10:17</t>
  </si>
  <si>
    <t>10:36</t>
  </si>
  <si>
    <t>10:37</t>
  </si>
  <si>
    <t>10:48</t>
  </si>
  <si>
    <t>10:54</t>
  </si>
  <si>
    <t>10:56</t>
  </si>
  <si>
    <t>10:53</t>
  </si>
  <si>
    <t>10:46</t>
  </si>
  <si>
    <t>11:01</t>
  </si>
  <si>
    <t>11:05</t>
  </si>
  <si>
    <t>11:06</t>
  </si>
  <si>
    <t>11:10</t>
  </si>
  <si>
    <t>11:17</t>
  </si>
  <si>
    <t>11:28</t>
  </si>
  <si>
    <t>11:03</t>
  </si>
  <si>
    <t>06:16</t>
  </si>
  <si>
    <t>11:35</t>
  </si>
  <si>
    <t>11:51</t>
  </si>
  <si>
    <t>11:42</t>
  </si>
  <si>
    <t>11:43</t>
  </si>
  <si>
    <t>11:53</t>
  </si>
  <si>
    <t>11:54</t>
  </si>
  <si>
    <t>11:58</t>
  </si>
  <si>
    <t>12:02</t>
  </si>
  <si>
    <t>12:05</t>
  </si>
  <si>
    <t>12:16</t>
  </si>
  <si>
    <t>12:13</t>
  </si>
  <si>
    <t>12:21</t>
  </si>
  <si>
    <t>12:24</t>
  </si>
  <si>
    <t>12:25</t>
  </si>
  <si>
    <t>12:28</t>
  </si>
  <si>
    <t>12:33</t>
  </si>
  <si>
    <t>12:35</t>
  </si>
  <si>
    <t>12:39</t>
  </si>
  <si>
    <t>13:01</t>
  </si>
  <si>
    <t>12:44</t>
  </si>
  <si>
    <t>12:58</t>
  </si>
  <si>
    <t>12:45</t>
  </si>
  <si>
    <t>13:05</t>
  </si>
  <si>
    <t>12:46</t>
  </si>
  <si>
    <t>13:11</t>
  </si>
  <si>
    <t>13:13</t>
  </si>
  <si>
    <t>13:17</t>
  </si>
  <si>
    <t>13:16</t>
  </si>
  <si>
    <t>13:19</t>
  </si>
  <si>
    <t>13:18</t>
  </si>
  <si>
    <t>13:25</t>
  </si>
  <si>
    <t>13:23</t>
  </si>
  <si>
    <t>13:24</t>
  </si>
  <si>
    <t>13:28</t>
  </si>
  <si>
    <t>13:37</t>
  </si>
  <si>
    <t>13:39</t>
  </si>
  <si>
    <t>13:41</t>
  </si>
  <si>
    <t>13:43</t>
  </si>
  <si>
    <t>13:45</t>
  </si>
  <si>
    <t>13:58</t>
  </si>
  <si>
    <t>13:59</t>
  </si>
  <si>
    <t>14:18</t>
  </si>
  <si>
    <t>14:36</t>
  </si>
  <si>
    <t>14:53</t>
  </si>
  <si>
    <t>14:47</t>
  </si>
  <si>
    <t>14:54</t>
  </si>
  <si>
    <t>14:57</t>
  </si>
  <si>
    <t>15:07</t>
  </si>
  <si>
    <t>15:26</t>
  </si>
  <si>
    <t>15:30</t>
  </si>
  <si>
    <t>15:32</t>
  </si>
  <si>
    <t>15:33</t>
  </si>
  <si>
    <t>15:39</t>
  </si>
  <si>
    <t>15:38</t>
  </si>
  <si>
    <t>15:57</t>
  </si>
  <si>
    <t>16:32</t>
  </si>
  <si>
    <t>16:36</t>
  </si>
  <si>
    <t>16:53</t>
  </si>
  <si>
    <t>17:12</t>
  </si>
  <si>
    <t>16:48</t>
  </si>
  <si>
    <t>16:58</t>
  </si>
  <si>
    <t>16:59</t>
  </si>
  <si>
    <t>17:15</t>
  </si>
  <si>
    <t>17:17</t>
  </si>
  <si>
    <t>17:22</t>
  </si>
  <si>
    <t>17:23</t>
  </si>
  <si>
    <t>17:31</t>
  </si>
  <si>
    <t>17:40</t>
  </si>
  <si>
    <t>17:41</t>
  </si>
  <si>
    <t>17:42</t>
  </si>
  <si>
    <t>17:37</t>
  </si>
  <si>
    <t>17:46</t>
  </si>
  <si>
    <t>18:01</t>
  </si>
  <si>
    <t>18:03</t>
  </si>
  <si>
    <t>18:06</t>
  </si>
  <si>
    <t>18:08</t>
  </si>
  <si>
    <t>18:24</t>
  </si>
  <si>
    <t>18:33</t>
  </si>
  <si>
    <t>18:32</t>
  </si>
  <si>
    <t>19:03</t>
  </si>
  <si>
    <t>19:39</t>
  </si>
  <si>
    <t>19:33</t>
  </si>
  <si>
    <t>19:44</t>
  </si>
  <si>
    <t>19:41</t>
  </si>
  <si>
    <t>19:52</t>
  </si>
  <si>
    <t>19:46</t>
  </si>
  <si>
    <t>19:55</t>
  </si>
  <si>
    <t>Heure Arrivée</t>
  </si>
  <si>
    <t>Immatriculation</t>
  </si>
  <si>
    <t>BA-091-XR</t>
  </si>
  <si>
    <t>CZ-336-HT</t>
  </si>
  <si>
    <t>DS-589-VT</t>
  </si>
  <si>
    <t>be958xy</t>
  </si>
  <si>
    <t>CS699YC</t>
  </si>
  <si>
    <t>DM-324-ZV</t>
  </si>
  <si>
    <t>CF747CN</t>
  </si>
  <si>
    <t>CZ610MG</t>
  </si>
  <si>
    <t>CK417QN</t>
  </si>
  <si>
    <t>AS-380-LE</t>
  </si>
  <si>
    <t>DT340WW</t>
  </si>
  <si>
    <t>DT278WW</t>
  </si>
  <si>
    <t>CM-913FG</t>
  </si>
  <si>
    <t>DS-914-QW</t>
  </si>
  <si>
    <t>DG469JS</t>
  </si>
  <si>
    <t>ck160mz</t>
  </si>
  <si>
    <t>BX721JH</t>
  </si>
  <si>
    <t>BK861BR</t>
  </si>
  <si>
    <t>DT094XM</t>
  </si>
  <si>
    <t>DC-439-MM</t>
  </si>
  <si>
    <t>DV-369-GL</t>
  </si>
  <si>
    <t>DP 266 BR</t>
  </si>
  <si>
    <t>cl721lc</t>
  </si>
  <si>
    <t>DA988WG</t>
  </si>
  <si>
    <t>129BGA83</t>
  </si>
  <si>
    <t>CV666SZ</t>
  </si>
  <si>
    <t>DY-593-TY</t>
  </si>
  <si>
    <t>AB123WJ</t>
  </si>
  <si>
    <t>9803ZM13</t>
  </si>
  <si>
    <t>BA-203-BT</t>
  </si>
  <si>
    <t>DV835CB</t>
  </si>
  <si>
    <t>BQ660XC</t>
  </si>
  <si>
    <t>immatriculation</t>
  </si>
  <si>
    <t>tours&gt;&gt;&gt;&gt;</t>
  </si>
  <si>
    <t xml:space="preserve">tri dans double des immat </t>
  </si>
  <si>
    <t>tolerance</t>
  </si>
</sst>
</file>

<file path=xl/styles.xml><?xml version="1.0" encoding="utf-8"?>
<styleSheet xmlns="http://schemas.openxmlformats.org/spreadsheetml/2006/main">
  <numFmts count="1">
    <numFmt numFmtId="164" formatCode="[h]:mm;&quot;&quot;"/>
  </numFmts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164" fontId="0" fillId="0" borderId="1" xfId="0" applyNumberFormat="1" applyBorder="1"/>
    <xf numFmtId="20" fontId="0" fillId="0" borderId="0" xfId="0" applyNumberFormat="1"/>
    <xf numFmtId="164" fontId="0" fillId="3" borderId="0" xfId="0" applyNumberFormat="1" applyFill="1"/>
    <xf numFmtId="164" fontId="0" fillId="4" borderId="1" xfId="0" applyNumberFormat="1" applyFill="1" applyBorder="1"/>
  </cellXfs>
  <cellStyles count="1">
    <cellStyle name="Normal" xfId="0" builtinId="0"/>
  </cellStyles>
  <dxfs count="6"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1</xdr:row>
      <xdr:rowOff>171450</xdr:rowOff>
    </xdr:from>
    <xdr:to>
      <xdr:col>6</xdr:col>
      <xdr:colOff>711200</xdr:colOff>
      <xdr:row>4</xdr:row>
      <xdr:rowOff>38100</xdr:rowOff>
    </xdr:to>
    <xdr:cxnSp macro="">
      <xdr:nvCxnSpPr>
        <xdr:cNvPr id="3" name="Connecteur droit avec flèche 2"/>
        <xdr:cNvCxnSpPr/>
      </xdr:nvCxnSpPr>
      <xdr:spPr>
        <a:xfrm>
          <a:off x="5607050" y="355600"/>
          <a:ext cx="42545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69"/>
  <sheetViews>
    <sheetView tabSelected="1" topLeftCell="F1" workbookViewId="0">
      <selection activeCell="Q5" sqref="Q5"/>
    </sheetView>
  </sheetViews>
  <sheetFormatPr baseColWidth="10" defaultRowHeight="14.5"/>
  <cols>
    <col min="2" max="2" width="13" customWidth="1"/>
    <col min="3" max="3" width="17" customWidth="1"/>
    <col min="6" max="6" width="13.453125" customWidth="1"/>
    <col min="9" max="9" width="14.54296875" customWidth="1"/>
  </cols>
  <sheetData>
    <row r="1" spans="2:16">
      <c r="I1">
        <f t="array" aca="1" ref="I1" ca="1">COUNT(IF($I$5:$N$119&gt;0,$I$5:$N$119))</f>
        <v>120</v>
      </c>
      <c r="J1" s="6">
        <f t="array" aca="1" ref="J1" ca="1">SUM(IF($I$5:$N$119&gt;0,$I$5:$N$119))/I1</f>
        <v>7.1464120370370365E-2</v>
      </c>
      <c r="K1" t="s">
        <v>556</v>
      </c>
      <c r="L1" s="4">
        <v>1.0416666666666666E-2</v>
      </c>
      <c r="M1" s="5">
        <f ca="1">J1+L1</f>
        <v>8.1880787037037037E-2</v>
      </c>
    </row>
    <row r="2" spans="2:16">
      <c r="F2" t="s">
        <v>555</v>
      </c>
    </row>
    <row r="4" spans="2:16">
      <c r="H4" t="s">
        <v>554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</row>
    <row r="5" spans="2:16">
      <c r="B5" t="s">
        <v>553</v>
      </c>
      <c r="C5" t="s">
        <v>357</v>
      </c>
      <c r="E5" s="1" t="s">
        <v>520</v>
      </c>
      <c r="F5" s="1" t="s">
        <v>519</v>
      </c>
      <c r="H5" t="str">
        <f t="array" aca="1" ref="H5" ca="1">IFERROR(OFFSET(B$5,MATCH(0,COUNTIF(H$4:H4,B$6:B$269),0),),"")</f>
        <v>DZ 918 HJ</v>
      </c>
      <c r="I5" s="3" t="str">
        <f t="array" aca="1" ref="I5" ca="1">IFERROR(SMALL(IF(TRIM(SUBSTITUTE(arrivée,"-",""))=TRIM(SUBSTITUTE($H5,"-","")),(harrivée)*1,""),I$4)-SMALL(IF(TRIM(SUBSTITUTE(depart,"-",""))=TRIM(SUBSTITUTE($H5,"-","")),(hdep)*1,""),I$4),"")</f>
        <v/>
      </c>
      <c r="J5" s="3" t="str">
        <f t="array" aca="1" ref="J5" ca="1">IFERROR(SMALL(IF(TRIM(SUBSTITUTE(arrivée,"-",""))=TRIM(SUBSTITUTE($H5,"-","")),(harrivée)*1,""),J$4)-SMALL(IF(TRIM(SUBSTITUTE(depart,"-",""))=TRIM(SUBSTITUTE($H5,"-","")),(hdep)*1,""),J$4),"")</f>
        <v/>
      </c>
      <c r="K5" s="3" t="str">
        <f t="array" aca="1" ref="K5" ca="1">IFERROR(SMALL(IF(TRIM(SUBSTITUTE(arrivée,"-",""))=TRIM(SUBSTITUTE($H5,"-","")),(harrivée)*1,""),K$4)-SMALL(IF(TRIM(SUBSTITUTE(depart,"-",""))=TRIM(SUBSTITUTE($H5,"-","")),(hdep)*1,""),K$4),"")</f>
        <v/>
      </c>
      <c r="L5" s="3" t="str">
        <f t="array" aca="1" ref="L5" ca="1">IFERROR(SMALL(IF(TRIM(SUBSTITUTE(arrivée,"-",""))=TRIM(SUBSTITUTE($H5,"-","")),(harrivée)*1,""),L$4)-SMALL(IF(TRIM(SUBSTITUTE(depart,"-",""))=TRIM(SUBSTITUTE($H5,"-","")),(hdep)*1,""),L$4),"")</f>
        <v/>
      </c>
      <c r="M5" s="3" t="str">
        <f t="array" aca="1" ref="M5" ca="1">IFERROR(SMALL(IF(TRIM(SUBSTITUTE(arrivée,"-",""))=TRIM(SUBSTITUTE($H5,"-","")),(harrivée)*1,""),M$4)-SMALL(IF(TRIM(SUBSTITUTE(depart,"-",""))=TRIM(SUBSTITUTE($H5,"-","")),(hdep)*1,""),M$4),"")</f>
        <v/>
      </c>
      <c r="N5" s="3" t="str">
        <f t="array" aca="1" ref="N5" ca="1">IFERROR(SMALL(IF(TRIM(SUBSTITUTE(arrivée,"-",""))=TRIM(SUBSTITUTE($H5,"-","")),(harrivée)*1,""),N$4)-SMALL(IF(TRIM(SUBSTITUTE(depart,"-",""))=TRIM(SUBSTITUTE($H5,"-","")),(hdep)*1,""),N$4),"")</f>
        <v/>
      </c>
    </row>
    <row r="6" spans="2:16">
      <c r="B6" t="s">
        <v>0</v>
      </c>
      <c r="C6" t="s">
        <v>1</v>
      </c>
      <c r="E6" s="2" t="s">
        <v>114</v>
      </c>
      <c r="F6" s="2" t="s">
        <v>358</v>
      </c>
      <c r="H6" t="str">
        <f t="array" aca="1" ref="H6" ca="1">IFERROR(OFFSET(B$5,MATCH(0,COUNTIF(H$4:H5,B$6:B$269),0),),"")</f>
        <v>BT 315 WQ</v>
      </c>
      <c r="I6" s="3" t="str">
        <f t="array" aca="1" ref="I6" ca="1">IFERROR(SMALL(IF(TRIM(SUBSTITUTE(arrivée,"-",""))=TRIM(SUBSTITUTE($H6,"-","")),(harrivée)*1,""),I$4)-SMALL(IF(TRIM(SUBSTITUTE(depart,"-",""))=TRIM(SUBSTITUTE($H6,"-","")),(hdep)*1,""),I$4),"")</f>
        <v/>
      </c>
      <c r="J6" s="3" t="str">
        <f t="array" aca="1" ref="J6" ca="1">IFERROR(SMALL(IF(TRIM(SUBSTITUTE(arrivée,"-",""))=TRIM(SUBSTITUTE($H6,"-","")),(harrivée)*1,""),J$4)-SMALL(IF(TRIM(SUBSTITUTE(depart,"-",""))=TRIM(SUBSTITUTE($H6,"-","")),(hdep)*1,""),J$4),"")</f>
        <v/>
      </c>
      <c r="K6" s="3" t="str">
        <f t="array" aca="1" ref="K6" ca="1">IFERROR(SMALL(IF(TRIM(SUBSTITUTE(arrivée,"-",""))=TRIM(SUBSTITUTE($H6,"-","")),(harrivée)*1,""),K$4)-SMALL(IF(TRIM(SUBSTITUTE(depart,"-",""))=TRIM(SUBSTITUTE($H6,"-","")),(hdep)*1,""),K$4),"")</f>
        <v/>
      </c>
      <c r="L6" s="3" t="str">
        <f t="array" aca="1" ref="L6" ca="1">IFERROR(SMALL(IF(TRIM(SUBSTITUTE(arrivée,"-",""))=TRIM(SUBSTITUTE($H6,"-","")),(harrivée)*1,""),L$4)-SMALL(IF(TRIM(SUBSTITUTE(depart,"-",""))=TRIM(SUBSTITUTE($H6,"-","")),(hdep)*1,""),L$4),"")</f>
        <v/>
      </c>
      <c r="M6" s="3" t="str">
        <f t="array" aca="1" ref="M6" ca="1">IFERROR(SMALL(IF(TRIM(SUBSTITUTE(arrivée,"-",""))=TRIM(SUBSTITUTE($H6,"-","")),(harrivée)*1,""),M$4)-SMALL(IF(TRIM(SUBSTITUTE(depart,"-",""))=TRIM(SUBSTITUTE($H6,"-","")),(hdep)*1,""),M$4),"")</f>
        <v/>
      </c>
      <c r="N6" s="3" t="str">
        <f t="array" aca="1" ref="N6" ca="1">IFERROR(SMALL(IF(TRIM(SUBSTITUTE(arrivée,"-",""))=TRIM(SUBSTITUTE($H6,"-","")),(harrivée)*1,""),N$4)-SMALL(IF(TRIM(SUBSTITUTE(depart,"-",""))=TRIM(SUBSTITUTE($H6,"-","")),(hdep)*1,""),N$4),"")</f>
        <v/>
      </c>
    </row>
    <row r="7" spans="2:16">
      <c r="B7" t="s">
        <v>2</v>
      </c>
      <c r="C7" t="s">
        <v>3</v>
      </c>
      <c r="E7" s="2" t="s">
        <v>155</v>
      </c>
      <c r="F7" s="2" t="s">
        <v>185</v>
      </c>
      <c r="H7" t="str">
        <f t="array" aca="1" ref="H7" ca="1">IFERROR(OFFSET(B$5,MATCH(0,COUNTIF(H$4:H6,B$6:B$269),0),),"")</f>
        <v>CZ336HT</v>
      </c>
      <c r="I7" s="3">
        <f t="array" aca="1" ref="I7" ca="1">IFERROR(SMALL(IF(TRIM(SUBSTITUTE(arrivée,"-",""))=TRIM(SUBSTITUTE($H7,"-","")),(harrivée)*1,""),I$4)-SMALL(IF(TRIM(SUBSTITUTE(depart,"-",""))=TRIM(SUBSTITUTE($H7,"-","")),(hdep)*1,""),I$4),"")</f>
        <v>6.5277777777777768E-2</v>
      </c>
      <c r="J7" s="3">
        <f t="array" aca="1" ref="J7" ca="1">IFERROR(SMALL(IF(TRIM(SUBSTITUTE(arrivée,"-",""))=TRIM(SUBSTITUTE($H7,"-","")),(harrivée)*1,""),J$4)-SMALL(IF(TRIM(SUBSTITUTE(depart,"-",""))=TRIM(SUBSTITUTE($H7,"-","")),(hdep)*1,""),J$4),"")</f>
        <v>9.3750000000000056E-2</v>
      </c>
      <c r="K7" s="3">
        <f t="array" aca="1" ref="K7" ca="1">IFERROR(SMALL(IF(TRIM(SUBSTITUTE(arrivée,"-",""))=TRIM(SUBSTITUTE($H7,"-","")),(harrivée)*1,""),K$4)-SMALL(IF(TRIM(SUBSTITUTE(depart,"-",""))=TRIM(SUBSTITUTE($H7,"-","")),(hdep)*1,""),K$4),"")</f>
        <v>5.4861111111111027E-2</v>
      </c>
      <c r="L7" s="3" t="str">
        <f t="array" aca="1" ref="L7" ca="1">IFERROR(SMALL(IF(TRIM(SUBSTITUTE(arrivée,"-",""))=TRIM(SUBSTITUTE($H7,"-","")),(harrivée)*1,""),L$4)-SMALL(IF(TRIM(SUBSTITUTE(depart,"-",""))=TRIM(SUBSTITUTE($H7,"-","")),(hdep)*1,""),L$4),"")</f>
        <v/>
      </c>
      <c r="M7" s="3" t="str">
        <f t="array" aca="1" ref="M7" ca="1">IFERROR(SMALL(IF(TRIM(SUBSTITUTE(arrivée,"-",""))=TRIM(SUBSTITUTE($H7,"-","")),(harrivée)*1,""),M$4)-SMALL(IF(TRIM(SUBSTITUTE(depart,"-",""))=TRIM(SUBSTITUTE($H7,"-","")),(hdep)*1,""),M$4),"")</f>
        <v/>
      </c>
      <c r="N7" s="3" t="str">
        <f t="array" aca="1" ref="N7" ca="1">IFERROR(SMALL(IF(TRIM(SUBSTITUTE(arrivée,"-",""))=TRIM(SUBSTITUTE($H7,"-","")),(harrivée)*1,""),N$4)-SMALL(IF(TRIM(SUBSTITUTE(depart,"-",""))=TRIM(SUBSTITUTE($H7,"-","")),(hdep)*1,""),N$4),"")</f>
        <v/>
      </c>
    </row>
    <row r="8" spans="2:16">
      <c r="B8" t="s">
        <v>4</v>
      </c>
      <c r="C8" t="s">
        <v>5</v>
      </c>
      <c r="E8" s="2" t="s">
        <v>521</v>
      </c>
      <c r="F8" s="2" t="s">
        <v>359</v>
      </c>
      <c r="H8" t="str">
        <f t="array" aca="1" ref="H8" ca="1">IFERROR(OFFSET(B$5,MATCH(0,COUNTIF(H$4:H7,B$6:B$269),0),),"")</f>
        <v>CV481KG</v>
      </c>
      <c r="I8" s="3">
        <f t="array" aca="1" ref="I8" ca="1">IFERROR(SMALL(IF(TRIM(SUBSTITUTE(arrivée,"-",""))=TRIM(SUBSTITUTE($H8,"-","")),(harrivée)*1,""),I$4)-SMALL(IF(TRIM(SUBSTITUTE(depart,"-",""))=TRIM(SUBSTITUTE($H8,"-","")),(hdep)*1,""),I$4),"")</f>
        <v>0.15555555555555556</v>
      </c>
      <c r="J8" s="3" t="str">
        <f t="array" aca="1" ref="J8" ca="1">IFERROR(SMALL(IF(TRIM(SUBSTITUTE(arrivée,"-",""))=TRIM(SUBSTITUTE($H8,"-","")),(harrivée)*1,""),J$4)-SMALL(IF(TRIM(SUBSTITUTE(depart,"-",""))=TRIM(SUBSTITUTE($H8,"-","")),(hdep)*1,""),J$4),"")</f>
        <v/>
      </c>
      <c r="K8" s="3" t="str">
        <f t="array" aca="1" ref="K8" ca="1">IFERROR(SMALL(IF(TRIM(SUBSTITUTE(arrivée,"-",""))=TRIM(SUBSTITUTE($H8,"-","")),(harrivée)*1,""),K$4)-SMALL(IF(TRIM(SUBSTITUTE(depart,"-",""))=TRIM(SUBSTITUTE($H8,"-","")),(hdep)*1,""),K$4),"")</f>
        <v/>
      </c>
      <c r="L8" s="3" t="str">
        <f t="array" aca="1" ref="L8" ca="1">IFERROR(SMALL(IF(TRIM(SUBSTITUTE(arrivée,"-",""))=TRIM(SUBSTITUTE($H8,"-","")),(harrivée)*1,""),L$4)-SMALL(IF(TRIM(SUBSTITUTE(depart,"-",""))=TRIM(SUBSTITUTE($H8,"-","")),(hdep)*1,""),L$4),"")</f>
        <v/>
      </c>
      <c r="M8" s="3" t="str">
        <f t="array" aca="1" ref="M8" ca="1">IFERROR(SMALL(IF(TRIM(SUBSTITUTE(arrivée,"-",""))=TRIM(SUBSTITUTE($H8,"-","")),(harrivée)*1,""),M$4)-SMALL(IF(TRIM(SUBSTITUTE(depart,"-",""))=TRIM(SUBSTITUTE($H8,"-","")),(hdep)*1,""),M$4),"")</f>
        <v/>
      </c>
      <c r="N8" s="3" t="str">
        <f t="array" aca="1" ref="N8" ca="1">IFERROR(SMALL(IF(TRIM(SUBSTITUTE(arrivée,"-",""))=TRIM(SUBSTITUTE($H8,"-","")),(harrivée)*1,""),N$4)-SMALL(IF(TRIM(SUBSTITUTE(depart,"-",""))=TRIM(SUBSTITUTE($H8,"-","")),(hdep)*1,""),N$4),"")</f>
        <v/>
      </c>
    </row>
    <row r="9" spans="2:16">
      <c r="B9" t="s">
        <v>0</v>
      </c>
      <c r="C9" t="s">
        <v>6</v>
      </c>
      <c r="E9" s="2" t="s">
        <v>522</v>
      </c>
      <c r="F9" s="2" t="s">
        <v>106</v>
      </c>
      <c r="H9" t="str">
        <f t="array" aca="1" ref="H9" ca="1">IFERROR(OFFSET(B$5,MATCH(0,COUNTIF(H$4:H8,B$6:B$269),0),),"")</f>
        <v>dt269jx</v>
      </c>
      <c r="I9" s="3">
        <f t="array" aca="1" ref="I9" ca="1">IFERROR(SMALL(IF(TRIM(SUBSTITUTE(arrivée,"-",""))=TRIM(SUBSTITUTE($H9,"-","")),(harrivée)*1,""),I$4)-SMALL(IF(TRIM(SUBSTITUTE(depart,"-",""))=TRIM(SUBSTITUTE($H9,"-","")),(hdep)*1,""),I$4),"")</f>
        <v>6.3888888888888884E-2</v>
      </c>
      <c r="J9" s="3">
        <f t="array" aca="1" ref="J9" ca="1">IFERROR(SMALL(IF(TRIM(SUBSTITUTE(arrivée,"-",""))=TRIM(SUBSTITUTE($H9,"-","")),(harrivée)*1,""),J$4)-SMALL(IF(TRIM(SUBSTITUTE(depart,"-",""))=TRIM(SUBSTITUTE($H9,"-","")),(hdep)*1,""),J$4),"")</f>
        <v>7.3611111111111127E-2</v>
      </c>
      <c r="K9" s="3">
        <f t="array" aca="1" ref="K9" ca="1">IFERROR(SMALL(IF(TRIM(SUBSTITUTE(arrivée,"-",""))=TRIM(SUBSTITUTE($H9,"-","")),(harrivée)*1,""),K$4)-SMALL(IF(TRIM(SUBSTITUTE(depart,"-",""))=TRIM(SUBSTITUTE($H9,"-","")),(hdep)*1,""),K$4),"")</f>
        <v>6.597222222222221E-2</v>
      </c>
      <c r="L9" s="3" t="str">
        <f t="array" aca="1" ref="L9" ca="1">IFERROR(SMALL(IF(TRIM(SUBSTITUTE(arrivée,"-",""))=TRIM(SUBSTITUTE($H9,"-","")),(harrivée)*1,""),L$4)-SMALL(IF(TRIM(SUBSTITUTE(depart,"-",""))=TRIM(SUBSTITUTE($H9,"-","")),(hdep)*1,""),L$4),"")</f>
        <v/>
      </c>
      <c r="M9" s="3" t="str">
        <f t="array" aca="1" ref="M9" ca="1">IFERROR(SMALL(IF(TRIM(SUBSTITUTE(arrivée,"-",""))=TRIM(SUBSTITUTE($H9,"-","")),(harrivée)*1,""),M$4)-SMALL(IF(TRIM(SUBSTITUTE(depart,"-",""))=TRIM(SUBSTITUTE($H9,"-","")),(hdep)*1,""),M$4),"")</f>
        <v/>
      </c>
      <c r="N9" s="3" t="str">
        <f t="array" aca="1" ref="N9" ca="1">IFERROR(SMALL(IF(TRIM(SUBSTITUTE(arrivée,"-",""))=TRIM(SUBSTITUTE($H9,"-","")),(harrivée)*1,""),N$4)-SMALL(IF(TRIM(SUBSTITUTE(depart,"-",""))=TRIM(SUBSTITUTE($H9,"-","")),(hdep)*1,""),N$4),"")</f>
        <v/>
      </c>
    </row>
    <row r="10" spans="2:16">
      <c r="B10" t="s">
        <v>2</v>
      </c>
      <c r="C10" t="s">
        <v>7</v>
      </c>
      <c r="E10" s="2" t="s">
        <v>163</v>
      </c>
      <c r="F10" s="2" t="s">
        <v>360</v>
      </c>
      <c r="H10" t="str">
        <f t="array" aca="1" ref="H10" ca="1">IFERROR(OFFSET(B$5,MATCH(0,COUNTIF(H$4:H9,B$6:B$269),0),),"")</f>
        <v>EF279CC</v>
      </c>
      <c r="I10" s="3">
        <f t="array" aca="1" ref="I10" ca="1">IFERROR(SMALL(IF(TRIM(SUBSTITUTE(arrivée,"-",""))=TRIM(SUBSTITUTE($H10,"-","")),(harrivée)*1,""),I$4)-SMALL(IF(TRIM(SUBSTITUTE(depart,"-",""))=TRIM(SUBSTITUTE($H10,"-","")),(hdep)*1,""),I$4),"")</f>
        <v>7.5000000000000011E-2</v>
      </c>
      <c r="J10" s="3">
        <f t="array" aca="1" ref="J10" ca="1">IFERROR(SMALL(IF(TRIM(SUBSTITUTE(arrivée,"-",""))=TRIM(SUBSTITUTE($H10,"-","")),(harrivée)*1,""),J$4)-SMALL(IF(TRIM(SUBSTITUTE(depart,"-",""))=TRIM(SUBSTITUTE($H10,"-","")),(hdep)*1,""),J$4),"")</f>
        <v>8.8888888888888962E-2</v>
      </c>
      <c r="K10" s="3" t="str">
        <f t="array" aca="1" ref="K10" ca="1">IFERROR(SMALL(IF(TRIM(SUBSTITUTE(arrivée,"-",""))=TRIM(SUBSTITUTE($H10,"-","")),(harrivée)*1,""),K$4)-SMALL(IF(TRIM(SUBSTITUTE(depart,"-",""))=TRIM(SUBSTITUTE($H10,"-","")),(hdep)*1,""),K$4),"")</f>
        <v/>
      </c>
      <c r="L10" s="3" t="str">
        <f t="array" aca="1" ref="L10" ca="1">IFERROR(SMALL(IF(TRIM(SUBSTITUTE(arrivée,"-",""))=TRIM(SUBSTITUTE($H10,"-","")),(harrivée)*1,""),L$4)-SMALL(IF(TRIM(SUBSTITUTE(depart,"-",""))=TRIM(SUBSTITUTE($H10,"-","")),(hdep)*1,""),L$4),"")</f>
        <v/>
      </c>
      <c r="M10" s="3" t="str">
        <f t="array" aca="1" ref="M10" ca="1">IFERROR(SMALL(IF(TRIM(SUBSTITUTE(arrivée,"-",""))=TRIM(SUBSTITUTE($H10,"-","")),(harrivée)*1,""),M$4)-SMALL(IF(TRIM(SUBSTITUTE(depart,"-",""))=TRIM(SUBSTITUTE($H10,"-","")),(hdep)*1,""),M$4),"")</f>
        <v/>
      </c>
      <c r="N10" s="3" t="str">
        <f t="array" aca="1" ref="N10" ca="1">IFERROR(SMALL(IF(TRIM(SUBSTITUTE(arrivée,"-",""))=TRIM(SUBSTITUTE($H10,"-","")),(harrivée)*1,""),N$4)-SMALL(IF(TRIM(SUBSTITUTE(depart,"-",""))=TRIM(SUBSTITUTE($H10,"-","")),(hdep)*1,""),N$4),"")</f>
        <v/>
      </c>
    </row>
    <row r="11" spans="2:16">
      <c r="B11" t="s">
        <v>4</v>
      </c>
      <c r="C11" t="s">
        <v>8</v>
      </c>
      <c r="E11" s="2" t="s">
        <v>149</v>
      </c>
      <c r="F11" s="2" t="s">
        <v>138</v>
      </c>
      <c r="H11" t="str">
        <f t="array" aca="1" ref="H11" ca="1">IFERROR(OFFSET(B$5,MATCH(0,COUNTIF(H$4:H10,B$6:B$269),0),),"")</f>
        <v>DK065BG</v>
      </c>
      <c r="I11" s="3">
        <f t="array" aca="1" ref="I11" ca="1">IFERROR(SMALL(IF(TRIM(SUBSTITUTE(arrivée,"-",""))=TRIM(SUBSTITUTE($H11,"-","")),(harrivée)*1,""),I$4)-SMALL(IF(TRIM(SUBSTITUTE(depart,"-",""))=TRIM(SUBSTITUTE($H11,"-","")),(hdep)*1,""),I$4),"")</f>
        <v>-0.10833333333333334</v>
      </c>
      <c r="J11" s="3">
        <f t="array" aca="1" ref="J11" ca="1">IFERROR(SMALL(IF(TRIM(SUBSTITUTE(arrivée,"-",""))=TRIM(SUBSTITUTE($H11,"-","")),(harrivée)*1,""),J$4)-SMALL(IF(TRIM(SUBSTITUTE(depart,"-",""))=TRIM(SUBSTITUTE($H11,"-","")),(hdep)*1,""),J$4),"")</f>
        <v>-0.14444444444444449</v>
      </c>
      <c r="K11" s="3">
        <f t="array" aca="1" ref="K11" ca="1">IFERROR(SMALL(IF(TRIM(SUBSTITUTE(arrivée,"-",""))=TRIM(SUBSTITUTE($H11,"-","")),(harrivée)*1,""),K$4)-SMALL(IF(TRIM(SUBSTITUTE(depart,"-",""))=TRIM(SUBSTITUTE($H11,"-","")),(hdep)*1,""),K$4),"")</f>
        <v>-7.0833333333333193E-2</v>
      </c>
      <c r="L11" s="3" t="str">
        <f t="array" aca="1" ref="L11" ca="1">IFERROR(SMALL(IF(TRIM(SUBSTITUTE(arrivée,"-",""))=TRIM(SUBSTITUTE($H11,"-","")),(harrivée)*1,""),L$4)-SMALL(IF(TRIM(SUBSTITUTE(depart,"-",""))=TRIM(SUBSTITUTE($H11,"-","")),(hdep)*1,""),L$4),"")</f>
        <v/>
      </c>
      <c r="M11" s="3" t="str">
        <f t="array" aca="1" ref="M11" ca="1">IFERROR(SMALL(IF(TRIM(SUBSTITUTE(arrivée,"-",""))=TRIM(SUBSTITUTE($H11,"-","")),(harrivée)*1,""),M$4)-SMALL(IF(TRIM(SUBSTITUTE(depart,"-",""))=TRIM(SUBSTITUTE($H11,"-","")),(hdep)*1,""),M$4),"")</f>
        <v/>
      </c>
      <c r="N11" s="3" t="str">
        <f t="array" aca="1" ref="N11" ca="1">IFERROR(SMALL(IF(TRIM(SUBSTITUTE(arrivée,"-",""))=TRIM(SUBSTITUTE($H11,"-","")),(harrivée)*1,""),N$4)-SMALL(IF(TRIM(SUBSTITUTE(depart,"-",""))=TRIM(SUBSTITUTE($H11,"-","")),(hdep)*1,""),N$4),"")</f>
        <v/>
      </c>
    </row>
    <row r="12" spans="2:16">
      <c r="B12" t="s">
        <v>9</v>
      </c>
      <c r="C12" t="s">
        <v>10</v>
      </c>
      <c r="E12" s="2" t="s">
        <v>259</v>
      </c>
      <c r="F12" s="2" t="s">
        <v>361</v>
      </c>
      <c r="H12" t="str">
        <f t="array" aca="1" ref="H12" ca="1">IFERROR(OFFSET(B$5,MATCH(0,COUNTIF(H$4:H11,B$6:B$269),0),),"")</f>
        <v>CK417QM</v>
      </c>
      <c r="I12" s="3" t="str">
        <f t="array" aca="1" ref="I12" ca="1">IFERROR(SMALL(IF(TRIM(SUBSTITUTE(arrivée,"-",""))=TRIM(SUBSTITUTE($H12,"-","")),(harrivée)*1,""),I$4)-SMALL(IF(TRIM(SUBSTITUTE(depart,"-",""))=TRIM(SUBSTITUTE($H12,"-","")),(hdep)*1,""),I$4),"")</f>
        <v/>
      </c>
      <c r="J12" s="3" t="str">
        <f t="array" aca="1" ref="J12" ca="1">IFERROR(SMALL(IF(TRIM(SUBSTITUTE(arrivée,"-",""))=TRIM(SUBSTITUTE($H12,"-","")),(harrivée)*1,""),J$4)-SMALL(IF(TRIM(SUBSTITUTE(depart,"-",""))=TRIM(SUBSTITUTE($H12,"-","")),(hdep)*1,""),J$4),"")</f>
        <v/>
      </c>
      <c r="K12" s="3" t="str">
        <f t="array" aca="1" ref="K12" ca="1">IFERROR(SMALL(IF(TRIM(SUBSTITUTE(arrivée,"-",""))=TRIM(SUBSTITUTE($H12,"-","")),(harrivée)*1,""),K$4)-SMALL(IF(TRIM(SUBSTITUTE(depart,"-",""))=TRIM(SUBSTITUTE($H12,"-","")),(hdep)*1,""),K$4),"")</f>
        <v/>
      </c>
      <c r="L12" s="3" t="str">
        <f t="array" aca="1" ref="L12" ca="1">IFERROR(SMALL(IF(TRIM(SUBSTITUTE(arrivée,"-",""))=TRIM(SUBSTITUTE($H12,"-","")),(harrivée)*1,""),L$4)-SMALL(IF(TRIM(SUBSTITUTE(depart,"-",""))=TRIM(SUBSTITUTE($H12,"-","")),(hdep)*1,""),L$4),"")</f>
        <v/>
      </c>
      <c r="M12" s="3" t="str">
        <f t="array" aca="1" ref="M12" ca="1">IFERROR(SMALL(IF(TRIM(SUBSTITUTE(arrivée,"-",""))=TRIM(SUBSTITUTE($H12,"-","")),(harrivée)*1,""),M$4)-SMALL(IF(TRIM(SUBSTITUTE(depart,"-",""))=TRIM(SUBSTITUTE($H12,"-","")),(hdep)*1,""),M$4),"")</f>
        <v/>
      </c>
      <c r="N12" s="3" t="str">
        <f t="array" aca="1" ref="N12" ca="1">IFERROR(SMALL(IF(TRIM(SUBSTITUTE(arrivée,"-",""))=TRIM(SUBSTITUTE($H12,"-","")),(harrivée)*1,""),N$4)-SMALL(IF(TRIM(SUBSTITUTE(depart,"-",""))=TRIM(SUBSTITUTE($H12,"-","")),(hdep)*1,""),N$4),"")</f>
        <v/>
      </c>
    </row>
    <row r="13" spans="2:16">
      <c r="B13" t="s">
        <v>0</v>
      </c>
      <c r="C13" t="s">
        <v>11</v>
      </c>
      <c r="E13" s="2" t="s">
        <v>263</v>
      </c>
      <c r="F13" s="2" t="s">
        <v>362</v>
      </c>
      <c r="H13" t="str">
        <f t="array" aca="1" ref="H13" ca="1">IFERROR(OFFSET(B$5,MATCH(0,COUNTIF(H$4:H12,B$6:B$269),0),),"")</f>
        <v>EF688AT</v>
      </c>
      <c r="I13" s="3">
        <f t="array" aca="1" ref="I13" ca="1">IFERROR(SMALL(IF(TRIM(SUBSTITUTE(arrivée,"-",""))=TRIM(SUBSTITUTE($H13,"-","")),(harrivée)*1,""),I$4)-SMALL(IF(TRIM(SUBSTITUTE(depart,"-",""))=TRIM(SUBSTITUTE($H13,"-","")),(hdep)*1,""),I$4),"")</f>
        <v>-0.1159722222222222</v>
      </c>
      <c r="J13" s="3">
        <f t="array" aca="1" ref="J13" ca="1">IFERROR(SMALL(IF(TRIM(SUBSTITUTE(arrivée,"-",""))=TRIM(SUBSTITUTE($H13,"-","")),(harrivée)*1,""),J$4)-SMALL(IF(TRIM(SUBSTITUTE(depart,"-",""))=TRIM(SUBSTITUTE($H13,"-","")),(hdep)*1,""),J$4),"")</f>
        <v>-0.16527777777777775</v>
      </c>
      <c r="K13" s="3">
        <f t="array" aca="1" ref="K13" ca="1">IFERROR(SMALL(IF(TRIM(SUBSTITUTE(arrivée,"-",""))=TRIM(SUBSTITUTE($H13,"-","")),(harrivée)*1,""),K$4)-SMALL(IF(TRIM(SUBSTITUTE(depart,"-",""))=TRIM(SUBSTITUTE($H13,"-","")),(hdep)*1,""),K$4),"")</f>
        <v>-7.4305555555555514E-2</v>
      </c>
      <c r="L13" s="3" t="str">
        <f t="array" aca="1" ref="L13" ca="1">IFERROR(SMALL(IF(TRIM(SUBSTITUTE(arrivée,"-",""))=TRIM(SUBSTITUTE($H13,"-","")),(harrivée)*1,""),L$4)-SMALL(IF(TRIM(SUBSTITUTE(depart,"-",""))=TRIM(SUBSTITUTE($H13,"-","")),(hdep)*1,""),L$4),"")</f>
        <v/>
      </c>
      <c r="M13" s="3" t="str">
        <f t="array" aca="1" ref="M13" ca="1">IFERROR(SMALL(IF(TRIM(SUBSTITUTE(arrivée,"-",""))=TRIM(SUBSTITUTE($H13,"-","")),(harrivée)*1,""),M$4)-SMALL(IF(TRIM(SUBSTITUTE(depart,"-",""))=TRIM(SUBSTITUTE($H13,"-","")),(hdep)*1,""),M$4),"")</f>
        <v/>
      </c>
      <c r="N13" s="3" t="str">
        <f t="array" aca="1" ref="N13" ca="1">IFERROR(SMALL(IF(TRIM(SUBSTITUTE(arrivée,"-",""))=TRIM(SUBSTITUTE($H13,"-","")),(harrivée)*1,""),N$4)-SMALL(IF(TRIM(SUBSTITUTE(depart,"-",""))=TRIM(SUBSTITUTE($H13,"-","")),(hdep)*1,""),N$4),"")</f>
        <v/>
      </c>
    </row>
    <row r="14" spans="2:16">
      <c r="B14" t="s">
        <v>2</v>
      </c>
      <c r="C14" t="s">
        <v>12</v>
      </c>
      <c r="E14" s="2" t="s">
        <v>166</v>
      </c>
      <c r="F14" s="2" t="s">
        <v>78</v>
      </c>
      <c r="H14" t="str">
        <f t="array" aca="1" ref="H14" ca="1">IFERROR(OFFSET(B$5,MATCH(0,COUNTIF(H$4:H13,B$6:B$269),0),),"")</f>
        <v>EF815EY</v>
      </c>
      <c r="I14" s="3">
        <f t="array" aca="1" ref="I14" ca="1">IFERROR(SMALL(IF(TRIM(SUBSTITUTE(arrivée,"-",""))=TRIM(SUBSTITUTE($H14,"-","")),(harrivée)*1,""),I$4)-SMALL(IF(TRIM(SUBSTITUTE(depart,"-",""))=TRIM(SUBSTITUTE($H14,"-","")),(hdep)*1,""),I$4),"")</f>
        <v>-0.12430555555555556</v>
      </c>
      <c r="J14" s="3">
        <f t="array" aca="1" ref="J14" ca="1">IFERROR(SMALL(IF(TRIM(SUBSTITUTE(arrivée,"-",""))=TRIM(SUBSTITUTE($H14,"-","")),(harrivée)*1,""),J$4)-SMALL(IF(TRIM(SUBSTITUTE(depart,"-",""))=TRIM(SUBSTITUTE($H14,"-","")),(hdep)*1,""),J$4),"")</f>
        <v>-0.13055555555555559</v>
      </c>
      <c r="K14" s="3">
        <f t="array" aca="1" ref="K14" ca="1">IFERROR(SMALL(IF(TRIM(SUBSTITUTE(arrivée,"-",""))=TRIM(SUBSTITUTE($H14,"-","")),(harrivée)*1,""),K$4)-SMALL(IF(TRIM(SUBSTITUTE(depart,"-",""))=TRIM(SUBSTITUTE($H14,"-","")),(hdep)*1,""),K$4),"")</f>
        <v>-7.3611111111111072E-2</v>
      </c>
      <c r="L14" s="3" t="str">
        <f t="array" aca="1" ref="L14" ca="1">IFERROR(SMALL(IF(TRIM(SUBSTITUTE(arrivée,"-",""))=TRIM(SUBSTITUTE($H14,"-","")),(harrivée)*1,""),L$4)-SMALL(IF(TRIM(SUBSTITUTE(depart,"-",""))=TRIM(SUBSTITUTE($H14,"-","")),(hdep)*1,""),L$4),"")</f>
        <v/>
      </c>
      <c r="M14" s="3" t="str">
        <f t="array" aca="1" ref="M14" ca="1">IFERROR(SMALL(IF(TRIM(SUBSTITUTE(arrivée,"-",""))=TRIM(SUBSTITUTE($H14,"-","")),(harrivée)*1,""),M$4)-SMALL(IF(TRIM(SUBSTITUTE(depart,"-",""))=TRIM(SUBSTITUTE($H14,"-","")),(hdep)*1,""),M$4),"")</f>
        <v/>
      </c>
      <c r="N14" s="3" t="str">
        <f t="array" aca="1" ref="N14" ca="1">IFERROR(SMALL(IF(TRIM(SUBSTITUTE(arrivée,"-",""))=TRIM(SUBSTITUTE($H14,"-","")),(harrivée)*1,""),N$4)-SMALL(IF(TRIM(SUBSTITUTE(depart,"-",""))=TRIM(SUBSTITUTE($H14,"-","")),(hdep)*1,""),N$4),"")</f>
        <v/>
      </c>
    </row>
    <row r="15" spans="2:16">
      <c r="B15" t="s">
        <v>4</v>
      </c>
      <c r="C15" t="s">
        <v>13</v>
      </c>
      <c r="E15" s="2" t="s">
        <v>165</v>
      </c>
      <c r="F15" s="2" t="s">
        <v>119</v>
      </c>
      <c r="H15" t="str">
        <f t="array" aca="1" ref="H15" ca="1">IFERROR(OFFSET(B$5,MATCH(0,COUNTIF(H$4:H14,B$6:B$269),0),),"")</f>
        <v>DR689ZC</v>
      </c>
      <c r="I15" s="3">
        <f t="array" aca="1" ref="I15" ca="1">IFERROR(SMALL(IF(TRIM(SUBSTITUTE(arrivée,"-",""))=TRIM(SUBSTITUTE($H15,"-","")),(harrivée)*1,""),I$4)-SMALL(IF(TRIM(SUBSTITUTE(depart,"-",""))=TRIM(SUBSTITUTE($H15,"-","")),(hdep)*1,""),I$4),"")</f>
        <v>-0.11874999999999997</v>
      </c>
      <c r="J15" s="3">
        <f t="array" aca="1" ref="J15" ca="1">IFERROR(SMALL(IF(TRIM(SUBSTITUTE(arrivée,"-",""))=TRIM(SUBSTITUTE($H15,"-","")),(harrivée)*1,""),J$4)-SMALL(IF(TRIM(SUBSTITUTE(depart,"-",""))=TRIM(SUBSTITUTE($H15,"-","")),(hdep)*1,""),J$4),"")</f>
        <v>-0.17152777777777778</v>
      </c>
      <c r="K15" s="3">
        <f t="array" aca="1" ref="K15" ca="1">IFERROR(SMALL(IF(TRIM(SUBSTITUTE(arrivée,"-",""))=TRIM(SUBSTITUTE($H15,"-","")),(harrivée)*1,""),K$4)-SMALL(IF(TRIM(SUBSTITUTE(depart,"-",""))=TRIM(SUBSTITUTE($H15,"-","")),(hdep)*1,""),K$4),"")</f>
        <v>-7.2916666666666741E-2</v>
      </c>
      <c r="L15" s="3" t="str">
        <f t="array" aca="1" ref="L15" ca="1">IFERROR(SMALL(IF(TRIM(SUBSTITUTE(arrivée,"-",""))=TRIM(SUBSTITUTE($H15,"-","")),(harrivée)*1,""),L$4)-SMALL(IF(TRIM(SUBSTITUTE(depart,"-",""))=TRIM(SUBSTITUTE($H15,"-","")),(hdep)*1,""),L$4),"")</f>
        <v/>
      </c>
      <c r="M15" s="3" t="str">
        <f t="array" aca="1" ref="M15" ca="1">IFERROR(SMALL(IF(TRIM(SUBSTITUTE(arrivée,"-",""))=TRIM(SUBSTITUTE($H15,"-","")),(harrivée)*1,""),M$4)-SMALL(IF(TRIM(SUBSTITUTE(depart,"-",""))=TRIM(SUBSTITUTE($H15,"-","")),(hdep)*1,""),M$4),"")</f>
        <v/>
      </c>
      <c r="N15" s="3" t="str">
        <f t="array" aca="1" ref="N15" ca="1">IFERROR(SMALL(IF(TRIM(SUBSTITUTE(arrivée,"-",""))=TRIM(SUBSTITUTE($H15,"-","")),(harrivée)*1,""),N$4)-SMALL(IF(TRIM(SUBSTITUTE(depart,"-",""))=TRIM(SUBSTITUTE($H15,"-","")),(hdep)*1,""),N$4),"")</f>
        <v/>
      </c>
    </row>
    <row r="16" spans="2:16">
      <c r="B16" t="s">
        <v>14</v>
      </c>
      <c r="C16" t="s">
        <v>15</v>
      </c>
      <c r="E16" s="2" t="s">
        <v>153</v>
      </c>
      <c r="F16" s="2" t="s">
        <v>96</v>
      </c>
      <c r="H16" t="str">
        <f t="array" aca="1" ref="H16" ca="1">IFERROR(OFFSET(B$5,MATCH(0,COUNTIF(H$4:H15,B$6:B$269),0),),"")</f>
        <v>EG009TN</v>
      </c>
      <c r="I16" s="3">
        <f t="array" aca="1" ref="I16" ca="1">IFERROR(SMALL(IF(TRIM(SUBSTITUTE(arrivée,"-",""))=TRIM(SUBSTITUTE($H16,"-","")),(harrivée)*1,""),I$4)-SMALL(IF(TRIM(SUBSTITUTE(depart,"-",""))=TRIM(SUBSTITUTE($H16,"-","")),(hdep)*1,""),I$4),"")</f>
        <v>-0.12430555555555556</v>
      </c>
      <c r="J16" s="3">
        <f t="array" aca="1" ref="J16" ca="1">IFERROR(SMALL(IF(TRIM(SUBSTITUTE(arrivée,"-",""))=TRIM(SUBSTITUTE($H16,"-","")),(harrivée)*1,""),J$4)-SMALL(IF(TRIM(SUBSTITUTE(depart,"-",""))=TRIM(SUBSTITUTE($H16,"-","")),(hdep)*1,""),J$4),"")</f>
        <v>-0.12708333333333338</v>
      </c>
      <c r="K16" s="3">
        <f t="array" aca="1" ref="K16" ca="1">IFERROR(SMALL(IF(TRIM(SUBSTITUTE(arrivée,"-",""))=TRIM(SUBSTITUTE($H16,"-","")),(harrivée)*1,""),K$4)-SMALL(IF(TRIM(SUBSTITUTE(depart,"-",""))=TRIM(SUBSTITUTE($H16,"-","")),(hdep)*1,""),K$4),"")</f>
        <v>-8.0555555555555602E-2</v>
      </c>
      <c r="L16" s="3" t="str">
        <f t="array" aca="1" ref="L16" ca="1">IFERROR(SMALL(IF(TRIM(SUBSTITUTE(arrivée,"-",""))=TRIM(SUBSTITUTE($H16,"-","")),(harrivée)*1,""),L$4)-SMALL(IF(TRIM(SUBSTITUTE(depart,"-",""))=TRIM(SUBSTITUTE($H16,"-","")),(hdep)*1,""),L$4),"")</f>
        <v/>
      </c>
      <c r="M16" s="3" t="str">
        <f t="array" aca="1" ref="M16" ca="1">IFERROR(SMALL(IF(TRIM(SUBSTITUTE(arrivée,"-",""))=TRIM(SUBSTITUTE($H16,"-","")),(harrivée)*1,""),M$4)-SMALL(IF(TRIM(SUBSTITUTE(depart,"-",""))=TRIM(SUBSTITUTE($H16,"-","")),(hdep)*1,""),M$4),"")</f>
        <v/>
      </c>
      <c r="N16" s="3" t="str">
        <f t="array" aca="1" ref="N16" ca="1">IFERROR(SMALL(IF(TRIM(SUBSTITUTE(arrivée,"-",""))=TRIM(SUBSTITUTE($H16,"-","")),(harrivée)*1,""),N$4)-SMALL(IF(TRIM(SUBSTITUTE(depart,"-",""))=TRIM(SUBSTITUTE($H16,"-","")),(hdep)*1,""),N$4),"")</f>
        <v/>
      </c>
    </row>
    <row r="17" spans="2:14">
      <c r="B17" t="s">
        <v>16</v>
      </c>
      <c r="C17" t="s">
        <v>17</v>
      </c>
      <c r="E17" s="2" t="s">
        <v>67</v>
      </c>
      <c r="F17" s="2" t="s">
        <v>187</v>
      </c>
      <c r="H17" t="str">
        <f t="array" aca="1" ref="H17" ca="1">IFERROR(OFFSET(B$5,MATCH(0,COUNTIF(H$4:H16,B$6:B$269),0),),"")</f>
        <v>DG490PD</v>
      </c>
      <c r="I17" s="3">
        <f t="array" aca="1" ref="I17" ca="1">IFERROR(SMALL(IF(TRIM(SUBSTITUTE(arrivée,"-",""))=TRIM(SUBSTITUTE($H17,"-","")),(harrivée)*1,""),I$4)-SMALL(IF(TRIM(SUBSTITUTE(depart,"-",""))=TRIM(SUBSTITUTE($H17,"-","")),(hdep)*1,""),I$4),"")</f>
        <v>-0.12847222222222227</v>
      </c>
      <c r="J17" s="3">
        <f t="array" aca="1" ref="J17" ca="1">IFERROR(SMALL(IF(TRIM(SUBSTITUTE(arrivée,"-",""))=TRIM(SUBSTITUTE($H17,"-","")),(harrivée)*1,""),J$4)-SMALL(IF(TRIM(SUBSTITUTE(depart,"-",""))=TRIM(SUBSTITUTE($H17,"-","")),(hdep)*1,""),J$4),"")</f>
        <v>-0.14097222222222217</v>
      </c>
      <c r="K17" s="3" t="str">
        <f t="array" aca="1" ref="K17" ca="1">IFERROR(SMALL(IF(TRIM(SUBSTITUTE(arrivée,"-",""))=TRIM(SUBSTITUTE($H17,"-","")),(harrivée)*1,""),K$4)-SMALL(IF(TRIM(SUBSTITUTE(depart,"-",""))=TRIM(SUBSTITUTE($H17,"-","")),(hdep)*1,""),K$4),"")</f>
        <v/>
      </c>
      <c r="L17" s="3" t="str">
        <f t="array" aca="1" ref="L17" ca="1">IFERROR(SMALL(IF(TRIM(SUBSTITUTE(arrivée,"-",""))=TRIM(SUBSTITUTE($H17,"-","")),(harrivée)*1,""),L$4)-SMALL(IF(TRIM(SUBSTITUTE(depart,"-",""))=TRIM(SUBSTITUTE($H17,"-","")),(hdep)*1,""),L$4),"")</f>
        <v/>
      </c>
      <c r="M17" s="3" t="str">
        <f t="array" aca="1" ref="M17" ca="1">IFERROR(SMALL(IF(TRIM(SUBSTITUTE(arrivée,"-",""))=TRIM(SUBSTITUTE($H17,"-","")),(harrivée)*1,""),M$4)-SMALL(IF(TRIM(SUBSTITUTE(depart,"-",""))=TRIM(SUBSTITUTE($H17,"-","")),(hdep)*1,""),M$4),"")</f>
        <v/>
      </c>
      <c r="N17" s="3" t="str">
        <f t="array" aca="1" ref="N17" ca="1">IFERROR(SMALL(IF(TRIM(SUBSTITUTE(arrivée,"-",""))=TRIM(SUBSTITUTE($H17,"-","")),(harrivée)*1,""),N$4)-SMALL(IF(TRIM(SUBSTITUTE(depart,"-",""))=TRIM(SUBSTITUTE($H17,"-","")),(hdep)*1,""),N$4),"")</f>
        <v/>
      </c>
    </row>
    <row r="18" spans="2:14">
      <c r="B18" t="s">
        <v>18</v>
      </c>
      <c r="C18" t="s">
        <v>19</v>
      </c>
      <c r="E18" s="2" t="s">
        <v>162</v>
      </c>
      <c r="F18" s="2" t="s">
        <v>363</v>
      </c>
      <c r="H18" t="str">
        <f t="array" aca="1" ref="H18" ca="1">IFERROR(OFFSET(B$5,MATCH(0,COUNTIF(H$4:H17,B$6:B$269),0),),"")</f>
        <v>CS997AC</v>
      </c>
      <c r="I18" s="3">
        <f t="array" aca="1" ref="I18" ca="1">IFERROR(SMALL(IF(TRIM(SUBSTITUTE(arrivée,"-",""))=TRIM(SUBSTITUTE($H18,"-","")),(harrivée)*1,""),I$4)-SMALL(IF(TRIM(SUBSTITUTE(depart,"-",""))=TRIM(SUBSTITUTE($H18,"-","")),(hdep)*1,""),I$4),"")</f>
        <v>-0.13194444444444448</v>
      </c>
      <c r="J18" s="3">
        <f t="array" aca="1" ref="J18" ca="1">IFERROR(SMALL(IF(TRIM(SUBSTITUTE(arrivée,"-",""))=TRIM(SUBSTITUTE($H18,"-","")),(harrivée)*1,""),J$4)-SMALL(IF(TRIM(SUBSTITUTE(depart,"-",""))=TRIM(SUBSTITUTE($H18,"-","")),(hdep)*1,""),J$4),"")</f>
        <v>-0.21666666666666667</v>
      </c>
      <c r="K18" s="3" t="str">
        <f t="array" aca="1" ref="K18" ca="1">IFERROR(SMALL(IF(TRIM(SUBSTITUTE(arrivée,"-",""))=TRIM(SUBSTITUTE($H18,"-","")),(harrivée)*1,""),K$4)-SMALL(IF(TRIM(SUBSTITUTE(depart,"-",""))=TRIM(SUBSTITUTE($H18,"-","")),(hdep)*1,""),K$4),"")</f>
        <v/>
      </c>
      <c r="L18" s="3" t="str">
        <f t="array" aca="1" ref="L18" ca="1">IFERROR(SMALL(IF(TRIM(SUBSTITUTE(arrivée,"-",""))=TRIM(SUBSTITUTE($H18,"-","")),(harrivée)*1,""),L$4)-SMALL(IF(TRIM(SUBSTITUTE(depart,"-",""))=TRIM(SUBSTITUTE($H18,"-","")),(hdep)*1,""),L$4),"")</f>
        <v/>
      </c>
      <c r="M18" s="3" t="str">
        <f t="array" aca="1" ref="M18" ca="1">IFERROR(SMALL(IF(TRIM(SUBSTITUTE(arrivée,"-",""))=TRIM(SUBSTITUTE($H18,"-","")),(harrivée)*1,""),M$4)-SMALL(IF(TRIM(SUBSTITUTE(depart,"-",""))=TRIM(SUBSTITUTE($H18,"-","")),(hdep)*1,""),M$4),"")</f>
        <v/>
      </c>
      <c r="N18" s="3" t="str">
        <f t="array" aca="1" ref="N18" ca="1">IFERROR(SMALL(IF(TRIM(SUBSTITUTE(arrivée,"-",""))=TRIM(SUBSTITUTE($H18,"-","")),(harrivée)*1,""),N$4)-SMALL(IF(TRIM(SUBSTITUTE(depart,"-",""))=TRIM(SUBSTITUTE($H18,"-","")),(hdep)*1,""),N$4),"")</f>
        <v/>
      </c>
    </row>
    <row r="19" spans="2:14">
      <c r="B19" t="s">
        <v>20</v>
      </c>
      <c r="C19" t="s">
        <v>21</v>
      </c>
      <c r="E19" s="2" t="s">
        <v>350</v>
      </c>
      <c r="F19" s="2" t="s">
        <v>364</v>
      </c>
      <c r="H19" t="str">
        <f t="array" aca="1" ref="H19" ca="1">IFERROR(OFFSET(B$5,MATCH(0,COUNTIF(H$4:H18,B$6:B$269),0),),"")</f>
        <v>AC486DG</v>
      </c>
      <c r="I19" s="3">
        <f t="array" aca="1" ref="I19" ca="1">IFERROR(SMALL(IF(TRIM(SUBSTITUTE(arrivée,"-",""))=TRIM(SUBSTITUTE($H19,"-","")),(harrivée)*1,""),I$4)-SMALL(IF(TRIM(SUBSTITUTE(depart,"-",""))=TRIM(SUBSTITUTE($H19,"-","")),(hdep)*1,""),I$4),"")</f>
        <v>-0.12569444444444444</v>
      </c>
      <c r="J19" s="3">
        <f t="array" aca="1" ref="J19" ca="1">IFERROR(SMALL(IF(TRIM(SUBSTITUTE(arrivée,"-",""))=TRIM(SUBSTITUTE($H19,"-","")),(harrivée)*1,""),J$4)-SMALL(IF(TRIM(SUBSTITUTE(depart,"-",""))=TRIM(SUBSTITUTE($H19,"-","")),(hdep)*1,""),J$4),"")</f>
        <v>-0.16388888888888892</v>
      </c>
      <c r="K19" s="3" t="str">
        <f t="array" aca="1" ref="K19" ca="1">IFERROR(SMALL(IF(TRIM(SUBSTITUTE(arrivée,"-",""))=TRIM(SUBSTITUTE($H19,"-","")),(harrivée)*1,""),K$4)-SMALL(IF(TRIM(SUBSTITUTE(depart,"-",""))=TRIM(SUBSTITUTE($H19,"-","")),(hdep)*1,""),K$4),"")</f>
        <v/>
      </c>
      <c r="L19" s="3" t="str">
        <f t="array" aca="1" ref="L19" ca="1">IFERROR(SMALL(IF(TRIM(SUBSTITUTE(arrivée,"-",""))=TRIM(SUBSTITUTE($H19,"-","")),(harrivée)*1,""),L$4)-SMALL(IF(TRIM(SUBSTITUTE(depart,"-",""))=TRIM(SUBSTITUTE($H19,"-","")),(hdep)*1,""),L$4),"")</f>
        <v/>
      </c>
      <c r="M19" s="3" t="str">
        <f t="array" aca="1" ref="M19" ca="1">IFERROR(SMALL(IF(TRIM(SUBSTITUTE(arrivée,"-",""))=TRIM(SUBSTITUTE($H19,"-","")),(harrivée)*1,""),M$4)-SMALL(IF(TRIM(SUBSTITUTE(depart,"-",""))=TRIM(SUBSTITUTE($H19,"-","")),(hdep)*1,""),M$4),"")</f>
        <v/>
      </c>
      <c r="N19" s="3" t="str">
        <f t="array" aca="1" ref="N19" ca="1">IFERROR(SMALL(IF(TRIM(SUBSTITUTE(arrivée,"-",""))=TRIM(SUBSTITUTE($H19,"-","")),(harrivée)*1,""),N$4)-SMALL(IF(TRIM(SUBSTITUTE(depart,"-",""))=TRIM(SUBSTITUTE($H19,"-","")),(hdep)*1,""),N$4),"")</f>
        <v/>
      </c>
    </row>
    <row r="20" spans="2:14">
      <c r="B20" t="s">
        <v>22</v>
      </c>
      <c r="C20" t="s">
        <v>23</v>
      </c>
      <c r="E20" s="2" t="s">
        <v>261</v>
      </c>
      <c r="F20" s="2" t="s">
        <v>365</v>
      </c>
      <c r="H20" t="str">
        <f t="array" aca="1" ref="H20" ca="1">IFERROR(OFFSET(B$5,MATCH(0,COUNTIF(H$4:H19,B$6:B$269),0),),"")</f>
        <v>DE006LE</v>
      </c>
      <c r="I20" s="3">
        <f t="array" aca="1" ref="I20" ca="1">IFERROR(SMALL(IF(TRIM(SUBSTITUTE(arrivée,"-",""))=TRIM(SUBSTITUTE($H20,"-","")),(harrivée)*1,""),I$4)-SMALL(IF(TRIM(SUBSTITUTE(depart,"-",""))=TRIM(SUBSTITUTE($H20,"-","")),(hdep)*1,""),I$4),"")</f>
        <v>-0.35694444444444445</v>
      </c>
      <c r="J20" s="3">
        <f t="array" aca="1" ref="J20" ca="1">IFERROR(SMALL(IF(TRIM(SUBSTITUTE(arrivée,"-",""))=TRIM(SUBSTITUTE($H20,"-","")),(harrivée)*1,""),J$4)-SMALL(IF(TRIM(SUBSTITUTE(depart,"-",""))=TRIM(SUBSTITUTE($H20,"-","")),(hdep)*1,""),J$4),"")</f>
        <v>-0.43402777777777773</v>
      </c>
      <c r="K20" s="3" t="str">
        <f t="array" aca="1" ref="K20" ca="1">IFERROR(SMALL(IF(TRIM(SUBSTITUTE(arrivée,"-",""))=TRIM(SUBSTITUTE($H20,"-","")),(harrivée)*1,""),K$4)-SMALL(IF(TRIM(SUBSTITUTE(depart,"-",""))=TRIM(SUBSTITUTE($H20,"-","")),(hdep)*1,""),K$4),"")</f>
        <v/>
      </c>
      <c r="L20" s="3" t="str">
        <f t="array" aca="1" ref="L20" ca="1">IFERROR(SMALL(IF(TRIM(SUBSTITUTE(arrivée,"-",""))=TRIM(SUBSTITUTE($H20,"-","")),(harrivée)*1,""),L$4)-SMALL(IF(TRIM(SUBSTITUTE(depart,"-",""))=TRIM(SUBSTITUTE($H20,"-","")),(hdep)*1,""),L$4),"")</f>
        <v/>
      </c>
      <c r="M20" s="3" t="str">
        <f t="array" aca="1" ref="M20" ca="1">IFERROR(SMALL(IF(TRIM(SUBSTITUTE(arrivée,"-",""))=TRIM(SUBSTITUTE($H20,"-","")),(harrivée)*1,""),M$4)-SMALL(IF(TRIM(SUBSTITUTE(depart,"-",""))=TRIM(SUBSTITUTE($H20,"-","")),(hdep)*1,""),M$4),"")</f>
        <v/>
      </c>
      <c r="N20" s="3" t="str">
        <f t="array" aca="1" ref="N20" ca="1">IFERROR(SMALL(IF(TRIM(SUBSTITUTE(arrivée,"-",""))=TRIM(SUBSTITUTE($H20,"-","")),(harrivée)*1,""),N$4)-SMALL(IF(TRIM(SUBSTITUTE(depart,"-",""))=TRIM(SUBSTITUTE($H20,"-","")),(hdep)*1,""),N$4),"")</f>
        <v/>
      </c>
    </row>
    <row r="21" spans="2:14">
      <c r="B21" t="s">
        <v>24</v>
      </c>
      <c r="C21" t="s">
        <v>25</v>
      </c>
      <c r="E21" s="2" t="s">
        <v>157</v>
      </c>
      <c r="F21" s="2" t="s">
        <v>366</v>
      </c>
      <c r="H21" t="str">
        <f t="array" aca="1" ref="H21" ca="1">IFERROR(OFFSET(B$5,MATCH(0,COUNTIF(H$4:H20,B$6:B$269),0),),"")</f>
        <v>EE011BD</v>
      </c>
      <c r="I21" s="3" t="str">
        <f t="array" aca="1" ref="I21" ca="1">IFERROR(SMALL(IF(TRIM(SUBSTITUTE(arrivée,"-",""))=TRIM(SUBSTITUTE($H21,"-","")),(harrivée)*1,""),I$4)-SMALL(IF(TRIM(SUBSTITUTE(depart,"-",""))=TRIM(SUBSTITUTE($H21,"-","")),(hdep)*1,""),I$4),"")</f>
        <v/>
      </c>
      <c r="J21" s="3" t="str">
        <f t="array" aca="1" ref="J21" ca="1">IFERROR(SMALL(IF(TRIM(SUBSTITUTE(arrivée,"-",""))=TRIM(SUBSTITUTE($H21,"-","")),(harrivée)*1,""),J$4)-SMALL(IF(TRIM(SUBSTITUTE(depart,"-",""))=TRIM(SUBSTITUTE($H21,"-","")),(hdep)*1,""),J$4),"")</f>
        <v/>
      </c>
      <c r="K21" s="3" t="str">
        <f t="array" aca="1" ref="K21" ca="1">IFERROR(SMALL(IF(TRIM(SUBSTITUTE(arrivée,"-",""))=TRIM(SUBSTITUTE($H21,"-","")),(harrivée)*1,""),K$4)-SMALL(IF(TRIM(SUBSTITUTE(depart,"-",""))=TRIM(SUBSTITUTE($H21,"-","")),(hdep)*1,""),K$4),"")</f>
        <v/>
      </c>
      <c r="L21" s="3" t="str">
        <f t="array" aca="1" ref="L21" ca="1">IFERROR(SMALL(IF(TRIM(SUBSTITUTE(arrivée,"-",""))=TRIM(SUBSTITUTE($H21,"-","")),(harrivée)*1,""),L$4)-SMALL(IF(TRIM(SUBSTITUTE(depart,"-",""))=TRIM(SUBSTITUTE($H21,"-","")),(hdep)*1,""),L$4),"")</f>
        <v/>
      </c>
      <c r="M21" s="3" t="str">
        <f t="array" aca="1" ref="M21" ca="1">IFERROR(SMALL(IF(TRIM(SUBSTITUTE(arrivée,"-",""))=TRIM(SUBSTITUTE($H21,"-","")),(harrivée)*1,""),M$4)-SMALL(IF(TRIM(SUBSTITUTE(depart,"-",""))=TRIM(SUBSTITUTE($H21,"-","")),(hdep)*1,""),M$4),"")</f>
        <v/>
      </c>
      <c r="N21" s="3" t="str">
        <f t="array" aca="1" ref="N21" ca="1">IFERROR(SMALL(IF(TRIM(SUBSTITUTE(arrivée,"-",""))=TRIM(SUBSTITUTE($H21,"-","")),(harrivée)*1,""),N$4)-SMALL(IF(TRIM(SUBSTITUTE(depart,"-",""))=TRIM(SUBSTITUTE($H21,"-","")),(hdep)*1,""),N$4),"")</f>
        <v/>
      </c>
    </row>
    <row r="22" spans="2:14">
      <c r="B22" t="s">
        <v>26</v>
      </c>
      <c r="C22" t="s">
        <v>27</v>
      </c>
      <c r="E22" s="2" t="s">
        <v>272</v>
      </c>
      <c r="F22" s="2" t="s">
        <v>66</v>
      </c>
      <c r="H22" t="str">
        <f t="array" aca="1" ref="H22" ca="1">IFERROR(OFFSET(B$5,MATCH(0,COUNTIF(H$4:H21,B$6:B$269),0),),"")</f>
        <v>BY107KL</v>
      </c>
      <c r="I22" s="3">
        <f t="array" aca="1" ref="I22" ca="1">IFERROR(SMALL(IF(TRIM(SUBSTITUTE(arrivée,"-",""))=TRIM(SUBSTITUTE($H22,"-","")),(harrivée)*1,""),I$4)-SMALL(IF(TRIM(SUBSTITUTE(depart,"-",""))=TRIM(SUBSTITUTE($H22,"-","")),(hdep)*1,""),I$4),"")</f>
        <v>-0.17777777777777778</v>
      </c>
      <c r="J22" s="3" t="str">
        <f t="array" aca="1" ref="J22" ca="1">IFERROR(SMALL(IF(TRIM(SUBSTITUTE(arrivée,"-",""))=TRIM(SUBSTITUTE($H22,"-","")),(harrivée)*1,""),J$4)-SMALL(IF(TRIM(SUBSTITUTE(depart,"-",""))=TRIM(SUBSTITUTE($H22,"-","")),(hdep)*1,""),J$4),"")</f>
        <v/>
      </c>
      <c r="K22" s="3" t="str">
        <f t="array" aca="1" ref="K22" ca="1">IFERROR(SMALL(IF(TRIM(SUBSTITUTE(arrivée,"-",""))=TRIM(SUBSTITUTE($H22,"-","")),(harrivée)*1,""),K$4)-SMALL(IF(TRIM(SUBSTITUTE(depart,"-",""))=TRIM(SUBSTITUTE($H22,"-","")),(hdep)*1,""),K$4),"")</f>
        <v/>
      </c>
      <c r="L22" s="3" t="str">
        <f t="array" aca="1" ref="L22" ca="1">IFERROR(SMALL(IF(TRIM(SUBSTITUTE(arrivée,"-",""))=TRIM(SUBSTITUTE($H22,"-","")),(harrivée)*1,""),L$4)-SMALL(IF(TRIM(SUBSTITUTE(depart,"-",""))=TRIM(SUBSTITUTE($H22,"-","")),(hdep)*1,""),L$4),"")</f>
        <v/>
      </c>
      <c r="M22" s="3" t="str">
        <f t="array" aca="1" ref="M22" ca="1">IFERROR(SMALL(IF(TRIM(SUBSTITUTE(arrivée,"-",""))=TRIM(SUBSTITUTE($H22,"-","")),(harrivée)*1,""),M$4)-SMALL(IF(TRIM(SUBSTITUTE(depart,"-",""))=TRIM(SUBSTITUTE($H22,"-","")),(hdep)*1,""),M$4),"")</f>
        <v/>
      </c>
      <c r="N22" s="3" t="str">
        <f t="array" aca="1" ref="N22" ca="1">IFERROR(SMALL(IF(TRIM(SUBSTITUTE(arrivée,"-",""))=TRIM(SUBSTITUTE($H22,"-","")),(harrivée)*1,""),N$4)-SMALL(IF(TRIM(SUBSTITUTE(depart,"-",""))=TRIM(SUBSTITUTE($H22,"-","")),(hdep)*1,""),N$4),"")</f>
        <v/>
      </c>
    </row>
    <row r="23" spans="2:14">
      <c r="B23" t="s">
        <v>28</v>
      </c>
      <c r="C23" t="s">
        <v>29</v>
      </c>
      <c r="E23" s="2" t="s">
        <v>170</v>
      </c>
      <c r="F23" s="2" t="s">
        <v>367</v>
      </c>
      <c r="H23" t="str">
        <f t="array" aca="1" ref="H23" ca="1">IFERROR(OFFSET(B$5,MATCH(0,COUNTIF(H$4:H22,B$6:B$269),0),),"")</f>
        <v>EE967BC</v>
      </c>
      <c r="I23" s="3">
        <f t="array" aca="1" ref="I23" ca="1">IFERROR(SMALL(IF(TRIM(SUBSTITUTE(arrivée,"-",""))=TRIM(SUBSTITUTE($H23,"-","")),(harrivée)*1,""),I$4)-SMALL(IF(TRIM(SUBSTITUTE(depart,"-",""))=TRIM(SUBSTITUTE($H23,"-","")),(hdep)*1,""),I$4),"")</f>
        <v>-0.17708333333333334</v>
      </c>
      <c r="J23" s="3" t="str">
        <f t="array" aca="1" ref="J23" ca="1">IFERROR(SMALL(IF(TRIM(SUBSTITUTE(arrivée,"-",""))=TRIM(SUBSTITUTE($H23,"-","")),(harrivée)*1,""),J$4)-SMALL(IF(TRIM(SUBSTITUTE(depart,"-",""))=TRIM(SUBSTITUTE($H23,"-","")),(hdep)*1,""),J$4),"")</f>
        <v/>
      </c>
      <c r="K23" s="3" t="str">
        <f t="array" aca="1" ref="K23" ca="1">IFERROR(SMALL(IF(TRIM(SUBSTITUTE(arrivée,"-",""))=TRIM(SUBSTITUTE($H23,"-","")),(harrivée)*1,""),K$4)-SMALL(IF(TRIM(SUBSTITUTE(depart,"-",""))=TRIM(SUBSTITUTE($H23,"-","")),(hdep)*1,""),K$4),"")</f>
        <v/>
      </c>
      <c r="L23" s="3" t="str">
        <f t="array" aca="1" ref="L23" ca="1">IFERROR(SMALL(IF(TRIM(SUBSTITUTE(arrivée,"-",""))=TRIM(SUBSTITUTE($H23,"-","")),(harrivée)*1,""),L$4)-SMALL(IF(TRIM(SUBSTITUTE(depart,"-",""))=TRIM(SUBSTITUTE($H23,"-","")),(hdep)*1,""),L$4),"")</f>
        <v/>
      </c>
      <c r="M23" s="3" t="str">
        <f t="array" aca="1" ref="M23" ca="1">IFERROR(SMALL(IF(TRIM(SUBSTITUTE(arrivée,"-",""))=TRIM(SUBSTITUTE($H23,"-","")),(harrivée)*1,""),M$4)-SMALL(IF(TRIM(SUBSTITUTE(depart,"-",""))=TRIM(SUBSTITUTE($H23,"-","")),(hdep)*1,""),M$4),"")</f>
        <v/>
      </c>
      <c r="N23" s="3" t="str">
        <f t="array" aca="1" ref="N23" ca="1">IFERROR(SMALL(IF(TRIM(SUBSTITUTE(arrivée,"-",""))=TRIM(SUBSTITUTE($H23,"-","")),(harrivée)*1,""),N$4)-SMALL(IF(TRIM(SUBSTITUTE(depart,"-",""))=TRIM(SUBSTITUTE($H23,"-","")),(hdep)*1,""),N$4),"")</f>
        <v/>
      </c>
    </row>
    <row r="24" spans="2:14">
      <c r="B24" t="s">
        <v>30</v>
      </c>
      <c r="C24" t="s">
        <v>31</v>
      </c>
      <c r="E24" s="2" t="s">
        <v>523</v>
      </c>
      <c r="F24" s="2" t="s">
        <v>368</v>
      </c>
      <c r="H24" t="str">
        <f t="array" aca="1" ref="H24" ca="1">IFERROR(OFFSET(B$5,MATCH(0,COUNTIF(H$4:H23,B$6:B$269),0),),"")</f>
        <v>662BTH83</v>
      </c>
      <c r="I24" s="3">
        <f t="array" aca="1" ref="I24" ca="1">IFERROR(SMALL(IF(TRIM(SUBSTITUTE(arrivée,"-",""))=TRIM(SUBSTITUTE($H24,"-","")),(harrivée)*1,""),I$4)-SMALL(IF(TRIM(SUBSTITUTE(depart,"-",""))=TRIM(SUBSTITUTE($H24,"-","")),(hdep)*1,""),I$4),"")</f>
        <v>-0.16874999999999998</v>
      </c>
      <c r="J24" s="3" t="str">
        <f t="array" aca="1" ref="J24" ca="1">IFERROR(SMALL(IF(TRIM(SUBSTITUTE(arrivée,"-",""))=TRIM(SUBSTITUTE($H24,"-","")),(harrivée)*1,""),J$4)-SMALL(IF(TRIM(SUBSTITUTE(depart,"-",""))=TRIM(SUBSTITUTE($H24,"-","")),(hdep)*1,""),J$4),"")</f>
        <v/>
      </c>
      <c r="K24" s="3" t="str">
        <f t="array" aca="1" ref="K24" ca="1">IFERROR(SMALL(IF(TRIM(SUBSTITUTE(arrivée,"-",""))=TRIM(SUBSTITUTE($H24,"-","")),(harrivée)*1,""),K$4)-SMALL(IF(TRIM(SUBSTITUTE(depart,"-",""))=TRIM(SUBSTITUTE($H24,"-","")),(hdep)*1,""),K$4),"")</f>
        <v/>
      </c>
      <c r="L24" s="3" t="str">
        <f t="array" aca="1" ref="L24" ca="1">IFERROR(SMALL(IF(TRIM(SUBSTITUTE(arrivée,"-",""))=TRIM(SUBSTITUTE($H24,"-","")),(harrivée)*1,""),L$4)-SMALL(IF(TRIM(SUBSTITUTE(depart,"-",""))=TRIM(SUBSTITUTE($H24,"-","")),(hdep)*1,""),L$4),"")</f>
        <v/>
      </c>
      <c r="M24" s="3" t="str">
        <f t="array" aca="1" ref="M24" ca="1">IFERROR(SMALL(IF(TRIM(SUBSTITUTE(arrivée,"-",""))=TRIM(SUBSTITUTE($H24,"-","")),(harrivée)*1,""),M$4)-SMALL(IF(TRIM(SUBSTITUTE(depart,"-",""))=TRIM(SUBSTITUTE($H24,"-","")),(hdep)*1,""),M$4),"")</f>
        <v/>
      </c>
      <c r="N24" s="3" t="str">
        <f t="array" aca="1" ref="N24" ca="1">IFERROR(SMALL(IF(TRIM(SUBSTITUTE(arrivée,"-",""))=TRIM(SUBSTITUTE($H24,"-","")),(harrivée)*1,""),N$4)-SMALL(IF(TRIM(SUBSTITUTE(depart,"-",""))=TRIM(SUBSTITUTE($H24,"-","")),(hdep)*1,""),N$4),"")</f>
        <v/>
      </c>
    </row>
    <row r="25" spans="2:14">
      <c r="B25" t="s">
        <v>32</v>
      </c>
      <c r="C25" t="s">
        <v>33</v>
      </c>
      <c r="E25" s="2" t="s">
        <v>36</v>
      </c>
      <c r="F25" s="2" t="s">
        <v>132</v>
      </c>
      <c r="H25" t="str">
        <f t="array" aca="1" ref="H25" ca="1">IFERROR(OFFSET(B$5,MATCH(0,COUNTIF(H$4:H24,B$6:B$269),0),),"")</f>
        <v>887BVX83</v>
      </c>
      <c r="I25" s="3">
        <f t="array" aca="1" ref="I25" ca="1">IFERROR(SMALL(IF(TRIM(SUBSTITUTE(arrivée,"-",""))=TRIM(SUBSTITUTE($H25,"-","")),(harrivée)*1,""),I$4)-SMALL(IF(TRIM(SUBSTITUTE(depart,"-",""))=TRIM(SUBSTITUTE($H25,"-","")),(hdep)*1,""),I$4),"")</f>
        <v>-0.12708333333333333</v>
      </c>
      <c r="J25" s="3" t="str">
        <f t="array" aca="1" ref="J25" ca="1">IFERROR(SMALL(IF(TRIM(SUBSTITUTE(arrivée,"-",""))=TRIM(SUBSTITUTE($H25,"-","")),(harrivée)*1,""),J$4)-SMALL(IF(TRIM(SUBSTITUTE(depart,"-",""))=TRIM(SUBSTITUTE($H25,"-","")),(hdep)*1,""),J$4),"")</f>
        <v/>
      </c>
      <c r="K25" s="3" t="str">
        <f t="array" aca="1" ref="K25" ca="1">IFERROR(SMALL(IF(TRIM(SUBSTITUTE(arrivée,"-",""))=TRIM(SUBSTITUTE($H25,"-","")),(harrivée)*1,""),K$4)-SMALL(IF(TRIM(SUBSTITUTE(depart,"-",""))=TRIM(SUBSTITUTE($H25,"-","")),(hdep)*1,""),K$4),"")</f>
        <v/>
      </c>
      <c r="L25" s="3" t="str">
        <f t="array" aca="1" ref="L25" ca="1">IFERROR(SMALL(IF(TRIM(SUBSTITUTE(arrivée,"-",""))=TRIM(SUBSTITUTE($H25,"-","")),(harrivée)*1,""),L$4)-SMALL(IF(TRIM(SUBSTITUTE(depart,"-",""))=TRIM(SUBSTITUTE($H25,"-","")),(hdep)*1,""),L$4),"")</f>
        <v/>
      </c>
      <c r="M25" s="3" t="str">
        <f t="array" aca="1" ref="M25" ca="1">IFERROR(SMALL(IF(TRIM(SUBSTITUTE(arrivée,"-",""))=TRIM(SUBSTITUTE($H25,"-","")),(harrivée)*1,""),M$4)-SMALL(IF(TRIM(SUBSTITUTE(depart,"-",""))=TRIM(SUBSTITUTE($H25,"-","")),(hdep)*1,""),M$4),"")</f>
        <v/>
      </c>
      <c r="N25" s="3" t="str">
        <f t="array" aca="1" ref="N25" ca="1">IFERROR(SMALL(IF(TRIM(SUBSTITUTE(arrivée,"-",""))=TRIM(SUBSTITUTE($H25,"-","")),(harrivée)*1,""),N$4)-SMALL(IF(TRIM(SUBSTITUTE(depart,"-",""))=TRIM(SUBSTITUTE($H25,"-","")),(hdep)*1,""),N$4),"")</f>
        <v/>
      </c>
    </row>
    <row r="26" spans="2:14">
      <c r="B26" t="s">
        <v>34</v>
      </c>
      <c r="C26" t="s">
        <v>33</v>
      </c>
      <c r="E26" s="2" t="s">
        <v>59</v>
      </c>
      <c r="F26" s="2" t="s">
        <v>369</v>
      </c>
      <c r="H26" t="str">
        <f t="array" aca="1" ref="H26" ca="1">IFERROR(OFFSET(B$5,MATCH(0,COUNTIF(H$4:H25,B$6:B$269),0),),"")</f>
        <v>CM987ZY</v>
      </c>
      <c r="I26" s="3">
        <f t="array" aca="1" ref="I26" ca="1">IFERROR(SMALL(IF(TRIM(SUBSTITUTE(arrivée,"-",""))=TRIM(SUBSTITUTE($H26,"-","")),(harrivée)*1,""),I$4)-SMALL(IF(TRIM(SUBSTITUTE(depart,"-",""))=TRIM(SUBSTITUTE($H26,"-","")),(hdep)*1,""),I$4),"")</f>
        <v>5.3472222222222199E-2</v>
      </c>
      <c r="J26" s="3">
        <f t="array" aca="1" ref="J26" ca="1">IFERROR(SMALL(IF(TRIM(SUBSTITUTE(arrivée,"-",""))=TRIM(SUBSTITUTE($H26,"-","")),(harrivée)*1,""),J$4)-SMALL(IF(TRIM(SUBSTITUTE(depart,"-",""))=TRIM(SUBSTITUTE($H26,"-","")),(hdep)*1,""),J$4),"")</f>
        <v>5.1388888888888928E-2</v>
      </c>
      <c r="K26" s="3" t="str">
        <f t="array" aca="1" ref="K26" ca="1">IFERROR(SMALL(IF(TRIM(SUBSTITUTE(arrivée,"-",""))=TRIM(SUBSTITUTE($H26,"-","")),(harrivée)*1,""),K$4)-SMALL(IF(TRIM(SUBSTITUTE(depart,"-",""))=TRIM(SUBSTITUTE($H26,"-","")),(hdep)*1,""),K$4),"")</f>
        <v/>
      </c>
      <c r="L26" s="3" t="str">
        <f t="array" aca="1" ref="L26" ca="1">IFERROR(SMALL(IF(TRIM(SUBSTITUTE(arrivée,"-",""))=TRIM(SUBSTITUTE($H26,"-","")),(harrivée)*1,""),L$4)-SMALL(IF(TRIM(SUBSTITUTE(depart,"-",""))=TRIM(SUBSTITUTE($H26,"-","")),(hdep)*1,""),L$4),"")</f>
        <v/>
      </c>
      <c r="M26" s="3" t="str">
        <f t="array" aca="1" ref="M26" ca="1">IFERROR(SMALL(IF(TRIM(SUBSTITUTE(arrivée,"-",""))=TRIM(SUBSTITUTE($H26,"-","")),(harrivée)*1,""),M$4)-SMALL(IF(TRIM(SUBSTITUTE(depart,"-",""))=TRIM(SUBSTITUTE($H26,"-","")),(hdep)*1,""),M$4),"")</f>
        <v/>
      </c>
      <c r="N26" s="3" t="str">
        <f t="array" aca="1" ref="N26" ca="1">IFERROR(SMALL(IF(TRIM(SUBSTITUTE(arrivée,"-",""))=TRIM(SUBSTITUTE($H26,"-","")),(harrivée)*1,""),N$4)-SMALL(IF(TRIM(SUBSTITUTE(depart,"-",""))=TRIM(SUBSTITUTE($H26,"-","")),(hdep)*1,""),N$4),"")</f>
        <v/>
      </c>
    </row>
    <row r="27" spans="2:14">
      <c r="B27" t="s">
        <v>16</v>
      </c>
      <c r="C27" t="s">
        <v>35</v>
      </c>
      <c r="E27" s="2" t="s">
        <v>61</v>
      </c>
      <c r="F27" s="2" t="s">
        <v>370</v>
      </c>
      <c r="H27" t="str">
        <f t="array" aca="1" ref="H27" ca="1">IFERROR(OFFSET(B$5,MATCH(0,COUNTIF(H$4:H26,B$6:B$269),0),),"")</f>
        <v>ED853WG</v>
      </c>
      <c r="I27" s="3">
        <f t="array" aca="1" ref="I27" ca="1">IFERROR(SMALL(IF(TRIM(SUBSTITUTE(arrivée,"-",""))=TRIM(SUBSTITUTE($H27,"-","")),(harrivée)*1,""),I$4)-SMALL(IF(TRIM(SUBSTITUTE(depart,"-",""))=TRIM(SUBSTITUTE($H27,"-","")),(hdep)*1,""),I$4),"")</f>
        <v>4.7916666666666663E-2</v>
      </c>
      <c r="J27" s="3">
        <f t="array" aca="1" ref="J27" ca="1">IFERROR(SMALL(IF(TRIM(SUBSTITUTE(arrivée,"-",""))=TRIM(SUBSTITUTE($H27,"-","")),(harrivée)*1,""),J$4)-SMALL(IF(TRIM(SUBSTITUTE(depart,"-",""))=TRIM(SUBSTITUTE($H27,"-","")),(hdep)*1,""),J$4),"")</f>
        <v>4.5833333333333282E-2</v>
      </c>
      <c r="K27" s="3" t="str">
        <f t="array" aca="1" ref="K27" ca="1">IFERROR(SMALL(IF(TRIM(SUBSTITUTE(arrivée,"-",""))=TRIM(SUBSTITUTE($H27,"-","")),(harrivée)*1,""),K$4)-SMALL(IF(TRIM(SUBSTITUTE(depart,"-",""))=TRIM(SUBSTITUTE($H27,"-","")),(hdep)*1,""),K$4),"")</f>
        <v/>
      </c>
      <c r="L27" s="3" t="str">
        <f t="array" aca="1" ref="L27" ca="1">IFERROR(SMALL(IF(TRIM(SUBSTITUTE(arrivée,"-",""))=TRIM(SUBSTITUTE($H27,"-","")),(harrivée)*1,""),L$4)-SMALL(IF(TRIM(SUBSTITUTE(depart,"-",""))=TRIM(SUBSTITUTE($H27,"-","")),(hdep)*1,""),L$4),"")</f>
        <v/>
      </c>
      <c r="M27" s="3" t="str">
        <f t="array" aca="1" ref="M27" ca="1">IFERROR(SMALL(IF(TRIM(SUBSTITUTE(arrivée,"-",""))=TRIM(SUBSTITUTE($H27,"-","")),(harrivée)*1,""),M$4)-SMALL(IF(TRIM(SUBSTITUTE(depart,"-",""))=TRIM(SUBSTITUTE($H27,"-","")),(hdep)*1,""),M$4),"")</f>
        <v/>
      </c>
      <c r="N27" s="3" t="str">
        <f t="array" aca="1" ref="N27" ca="1">IFERROR(SMALL(IF(TRIM(SUBSTITUTE(arrivée,"-",""))=TRIM(SUBSTITUTE($H27,"-","")),(harrivée)*1,""),N$4)-SMALL(IF(TRIM(SUBSTITUTE(depart,"-",""))=TRIM(SUBSTITUTE($H27,"-","")),(hdep)*1,""),N$4),"")</f>
        <v/>
      </c>
    </row>
    <row r="28" spans="2:14">
      <c r="B28" t="s">
        <v>36</v>
      </c>
      <c r="C28" t="s">
        <v>37</v>
      </c>
      <c r="E28" s="2" t="s">
        <v>63</v>
      </c>
      <c r="F28" s="2" t="s">
        <v>371</v>
      </c>
      <c r="H28" t="str">
        <f t="array" aca="1" ref="H28" ca="1">IFERROR(OFFSET(B$5,MATCH(0,COUNTIF(H$4:H27,B$6:B$269),0),),"")</f>
        <v>BV671KR</v>
      </c>
      <c r="I28" s="3" t="str">
        <f t="array" aca="1" ref="I28" ca="1">IFERROR(SMALL(IF(TRIM(SUBSTITUTE(arrivée,"-",""))=TRIM(SUBSTITUTE($H28,"-","")),(harrivée)*1,""),I$4)-SMALL(IF(TRIM(SUBSTITUTE(depart,"-",""))=TRIM(SUBSTITUTE($H28,"-","")),(hdep)*1,""),I$4),"")</f>
        <v/>
      </c>
      <c r="J28" s="3" t="str">
        <f t="array" aca="1" ref="J28" ca="1">IFERROR(SMALL(IF(TRIM(SUBSTITUTE(arrivée,"-",""))=TRIM(SUBSTITUTE($H28,"-","")),(harrivée)*1,""),J$4)-SMALL(IF(TRIM(SUBSTITUTE(depart,"-",""))=TRIM(SUBSTITUTE($H28,"-","")),(hdep)*1,""),J$4),"")</f>
        <v/>
      </c>
      <c r="K28" s="3" t="str">
        <f t="array" aca="1" ref="K28" ca="1">IFERROR(SMALL(IF(TRIM(SUBSTITUTE(arrivée,"-",""))=TRIM(SUBSTITUTE($H28,"-","")),(harrivée)*1,""),K$4)-SMALL(IF(TRIM(SUBSTITUTE(depart,"-",""))=TRIM(SUBSTITUTE($H28,"-","")),(hdep)*1,""),K$4),"")</f>
        <v/>
      </c>
      <c r="L28" s="3" t="str">
        <f t="array" aca="1" ref="L28" ca="1">IFERROR(SMALL(IF(TRIM(SUBSTITUTE(arrivée,"-",""))=TRIM(SUBSTITUTE($H28,"-","")),(harrivée)*1,""),L$4)-SMALL(IF(TRIM(SUBSTITUTE(depart,"-",""))=TRIM(SUBSTITUTE($H28,"-","")),(hdep)*1,""),L$4),"")</f>
        <v/>
      </c>
      <c r="M28" s="3" t="str">
        <f t="array" aca="1" ref="M28" ca="1">IFERROR(SMALL(IF(TRIM(SUBSTITUTE(arrivée,"-",""))=TRIM(SUBSTITUTE($H28,"-","")),(harrivée)*1,""),M$4)-SMALL(IF(TRIM(SUBSTITUTE(depart,"-",""))=TRIM(SUBSTITUTE($H28,"-","")),(hdep)*1,""),M$4),"")</f>
        <v/>
      </c>
      <c r="N28" s="3" t="str">
        <f t="array" aca="1" ref="N28" ca="1">IFERROR(SMALL(IF(TRIM(SUBSTITUTE(arrivée,"-",""))=TRIM(SUBSTITUTE($H28,"-","")),(harrivée)*1,""),N$4)-SMALL(IF(TRIM(SUBSTITUTE(depart,"-",""))=TRIM(SUBSTITUTE($H28,"-","")),(hdep)*1,""),N$4),"")</f>
        <v/>
      </c>
    </row>
    <row r="29" spans="2:14">
      <c r="B29" t="s">
        <v>28</v>
      </c>
      <c r="C29" t="s">
        <v>38</v>
      </c>
      <c r="E29" s="2" t="s">
        <v>326</v>
      </c>
      <c r="F29" s="2" t="s">
        <v>318</v>
      </c>
      <c r="H29" t="str">
        <f t="array" aca="1" ref="H29" ca="1">IFERROR(OFFSET(B$5,MATCH(0,COUNTIF(H$4:H28,B$6:B$269),0),),"")</f>
        <v>ED566SX</v>
      </c>
      <c r="I29" s="3">
        <f t="array" aca="1" ref="I29" ca="1">IFERROR(SMALL(IF(TRIM(SUBSTITUTE(arrivée,"-",""))=TRIM(SUBSTITUTE($H29,"-","")),(harrivée)*1,""),I$4)-SMALL(IF(TRIM(SUBSTITUTE(depart,"-",""))=TRIM(SUBSTITUTE($H29,"-","")),(hdep)*1,""),I$4),"")</f>
        <v>0.12708333333333333</v>
      </c>
      <c r="J29" s="3" t="str">
        <f t="array" aca="1" ref="J29" ca="1">IFERROR(SMALL(IF(TRIM(SUBSTITUTE(arrivée,"-",""))=TRIM(SUBSTITUTE($H29,"-","")),(harrivée)*1,""),J$4)-SMALL(IF(TRIM(SUBSTITUTE(depart,"-",""))=TRIM(SUBSTITUTE($H29,"-","")),(hdep)*1,""),J$4),"")</f>
        <v/>
      </c>
      <c r="K29" s="3" t="str">
        <f t="array" aca="1" ref="K29" ca="1">IFERROR(SMALL(IF(TRIM(SUBSTITUTE(arrivée,"-",""))=TRIM(SUBSTITUTE($H29,"-","")),(harrivée)*1,""),K$4)-SMALL(IF(TRIM(SUBSTITUTE(depart,"-",""))=TRIM(SUBSTITUTE($H29,"-","")),(hdep)*1,""),K$4),"")</f>
        <v/>
      </c>
      <c r="L29" s="3" t="str">
        <f t="array" aca="1" ref="L29" ca="1">IFERROR(SMALL(IF(TRIM(SUBSTITUTE(arrivée,"-",""))=TRIM(SUBSTITUTE($H29,"-","")),(harrivée)*1,""),L$4)-SMALL(IF(TRIM(SUBSTITUTE(depart,"-",""))=TRIM(SUBSTITUTE($H29,"-","")),(hdep)*1,""),L$4),"")</f>
        <v/>
      </c>
      <c r="M29" s="3" t="str">
        <f t="array" aca="1" ref="M29" ca="1">IFERROR(SMALL(IF(TRIM(SUBSTITUTE(arrivée,"-",""))=TRIM(SUBSTITUTE($H29,"-","")),(harrivée)*1,""),M$4)-SMALL(IF(TRIM(SUBSTITUTE(depart,"-",""))=TRIM(SUBSTITUTE($H29,"-","")),(hdep)*1,""),M$4),"")</f>
        <v/>
      </c>
      <c r="N29" s="3" t="str">
        <f t="array" aca="1" ref="N29" ca="1">IFERROR(SMALL(IF(TRIM(SUBSTITUTE(arrivée,"-",""))=TRIM(SUBSTITUTE($H29,"-","")),(harrivée)*1,""),N$4)-SMALL(IF(TRIM(SUBSTITUTE(depart,"-",""))=TRIM(SUBSTITUTE($H29,"-","")),(hdep)*1,""),N$4),"")</f>
        <v/>
      </c>
    </row>
    <row r="30" spans="2:14">
      <c r="B30" t="s">
        <v>24</v>
      </c>
      <c r="C30" t="s">
        <v>39</v>
      </c>
      <c r="E30" s="2" t="s">
        <v>524</v>
      </c>
      <c r="F30" s="2" t="s">
        <v>117</v>
      </c>
      <c r="H30" t="str">
        <f t="array" aca="1" ref="H30" ca="1">IFERROR(OFFSET(B$5,MATCH(0,COUNTIF(H$4:H29,B$6:B$269),0),),"")</f>
        <v>CQ307HT</v>
      </c>
      <c r="I30" s="3">
        <f t="array" aca="1" ref="I30" ca="1">IFERROR(SMALL(IF(TRIM(SUBSTITUTE(arrivée,"-",""))=TRIM(SUBSTITUTE($H30,"-","")),(harrivée)*1,""),I$4)-SMALL(IF(TRIM(SUBSTITUTE(depart,"-",""))=TRIM(SUBSTITUTE($H30,"-","")),(hdep)*1,""),I$4),"")</f>
        <v>4.9305555555555602E-2</v>
      </c>
      <c r="J30" s="3" t="str">
        <f t="array" aca="1" ref="J30" ca="1">IFERROR(SMALL(IF(TRIM(SUBSTITUTE(arrivée,"-",""))=TRIM(SUBSTITUTE($H30,"-","")),(harrivée)*1,""),J$4)-SMALL(IF(TRIM(SUBSTITUTE(depart,"-",""))=TRIM(SUBSTITUTE($H30,"-","")),(hdep)*1,""),J$4),"")</f>
        <v/>
      </c>
      <c r="K30" s="3" t="str">
        <f t="array" aca="1" ref="K30" ca="1">IFERROR(SMALL(IF(TRIM(SUBSTITUTE(arrivée,"-",""))=TRIM(SUBSTITUTE($H30,"-","")),(harrivée)*1,""),K$4)-SMALL(IF(TRIM(SUBSTITUTE(depart,"-",""))=TRIM(SUBSTITUTE($H30,"-","")),(hdep)*1,""),K$4),"")</f>
        <v/>
      </c>
      <c r="L30" s="3" t="str">
        <f t="array" aca="1" ref="L30" ca="1">IFERROR(SMALL(IF(TRIM(SUBSTITUTE(arrivée,"-",""))=TRIM(SUBSTITUTE($H30,"-","")),(harrivée)*1,""),L$4)-SMALL(IF(TRIM(SUBSTITUTE(depart,"-",""))=TRIM(SUBSTITUTE($H30,"-","")),(hdep)*1,""),L$4),"")</f>
        <v/>
      </c>
      <c r="M30" s="3" t="str">
        <f t="array" aca="1" ref="M30" ca="1">IFERROR(SMALL(IF(TRIM(SUBSTITUTE(arrivée,"-",""))=TRIM(SUBSTITUTE($H30,"-","")),(harrivée)*1,""),M$4)-SMALL(IF(TRIM(SUBSTITUTE(depart,"-",""))=TRIM(SUBSTITUTE($H30,"-","")),(hdep)*1,""),M$4),"")</f>
        <v/>
      </c>
      <c r="N30" s="3" t="str">
        <f t="array" aca="1" ref="N30" ca="1">IFERROR(SMALL(IF(TRIM(SUBSTITUTE(arrivée,"-",""))=TRIM(SUBSTITUTE($H30,"-","")),(harrivée)*1,""),N$4)-SMALL(IF(TRIM(SUBSTITUTE(depart,"-",""))=TRIM(SUBSTITUTE($H30,"-","")),(hdep)*1,""),N$4),"")</f>
        <v/>
      </c>
    </row>
    <row r="31" spans="2:14">
      <c r="B31" t="s">
        <v>18</v>
      </c>
      <c r="C31" t="s">
        <v>40</v>
      </c>
      <c r="E31" s="2" t="s">
        <v>103</v>
      </c>
      <c r="F31" s="2" t="s">
        <v>372</v>
      </c>
      <c r="H31" t="str">
        <f t="array" aca="1" ref="H31" ca="1">IFERROR(OFFSET(B$5,MATCH(0,COUNTIF(H$4:H30,B$6:B$269),0),),"")</f>
        <v>CQ785TP</v>
      </c>
      <c r="I31" s="3">
        <f t="array" aca="1" ref="I31" ca="1">IFERROR(SMALL(IF(TRIM(SUBSTITUTE(arrivée,"-",""))=TRIM(SUBSTITUTE($H31,"-","")),(harrivée)*1,""),I$4)-SMALL(IF(TRIM(SUBSTITUTE(depart,"-",""))=TRIM(SUBSTITUTE($H31,"-","")),(hdep)*1,""),I$4),"")</f>
        <v>-0.13958333333333334</v>
      </c>
      <c r="J31" s="3">
        <f t="array" aca="1" ref="J31" ca="1">IFERROR(SMALL(IF(TRIM(SUBSTITUTE(arrivée,"-",""))=TRIM(SUBSTITUTE($H31,"-","")),(harrivée)*1,""),J$4)-SMALL(IF(TRIM(SUBSTITUTE(depart,"-",""))=TRIM(SUBSTITUTE($H31,"-","")),(hdep)*1,""),J$4),"")</f>
        <v>-0.28819444444444448</v>
      </c>
      <c r="K31" s="3" t="str">
        <f t="array" aca="1" ref="K31" ca="1">IFERROR(SMALL(IF(TRIM(SUBSTITUTE(arrivée,"-",""))=TRIM(SUBSTITUTE($H31,"-","")),(harrivée)*1,""),K$4)-SMALL(IF(TRIM(SUBSTITUTE(depart,"-",""))=TRIM(SUBSTITUTE($H31,"-","")),(hdep)*1,""),K$4),"")</f>
        <v/>
      </c>
      <c r="L31" s="3" t="str">
        <f t="array" aca="1" ref="L31" ca="1">IFERROR(SMALL(IF(TRIM(SUBSTITUTE(arrivée,"-",""))=TRIM(SUBSTITUTE($H31,"-","")),(harrivée)*1,""),L$4)-SMALL(IF(TRIM(SUBSTITUTE(depart,"-",""))=TRIM(SUBSTITUTE($H31,"-","")),(hdep)*1,""),L$4),"")</f>
        <v/>
      </c>
      <c r="M31" s="3" t="str">
        <f t="array" aca="1" ref="M31" ca="1">IFERROR(SMALL(IF(TRIM(SUBSTITUTE(arrivée,"-",""))=TRIM(SUBSTITUTE($H31,"-","")),(harrivée)*1,""),M$4)-SMALL(IF(TRIM(SUBSTITUTE(depart,"-",""))=TRIM(SUBSTITUTE($H31,"-","")),(hdep)*1,""),M$4),"")</f>
        <v/>
      </c>
      <c r="N31" s="3" t="str">
        <f t="array" aca="1" ref="N31" ca="1">IFERROR(SMALL(IF(TRIM(SUBSTITUTE(arrivée,"-",""))=TRIM(SUBSTITUTE($H31,"-","")),(harrivée)*1,""),N$4)-SMALL(IF(TRIM(SUBSTITUTE(depart,"-",""))=TRIM(SUBSTITUTE($H31,"-","")),(hdep)*1,""),N$4),"")</f>
        <v/>
      </c>
    </row>
    <row r="32" spans="2:14">
      <c r="B32" t="s">
        <v>20</v>
      </c>
      <c r="C32" t="s">
        <v>41</v>
      </c>
      <c r="E32" s="2" t="s">
        <v>186</v>
      </c>
      <c r="F32" s="2" t="s">
        <v>258</v>
      </c>
      <c r="H32" t="str">
        <f t="array" aca="1" ref="H32" ca="1">IFERROR(OFFSET(B$5,MATCH(0,COUNTIF(H$4:H31,B$6:B$269),0),),"")</f>
        <v>AD598BC</v>
      </c>
      <c r="I32" s="3" t="str">
        <f t="array" aca="1" ref="I32" ca="1">IFERROR(SMALL(IF(TRIM(SUBSTITUTE(arrivée,"-",""))=TRIM(SUBSTITUTE($H32,"-","")),(harrivée)*1,""),I$4)-SMALL(IF(TRIM(SUBSTITUTE(depart,"-",""))=TRIM(SUBSTITUTE($H32,"-","")),(hdep)*1,""),I$4),"")</f>
        <v/>
      </c>
      <c r="J32" s="3" t="str">
        <f t="array" aca="1" ref="J32" ca="1">IFERROR(SMALL(IF(TRIM(SUBSTITUTE(arrivée,"-",""))=TRIM(SUBSTITUTE($H32,"-","")),(harrivée)*1,""),J$4)-SMALL(IF(TRIM(SUBSTITUTE(depart,"-",""))=TRIM(SUBSTITUTE($H32,"-","")),(hdep)*1,""),J$4),"")</f>
        <v/>
      </c>
      <c r="K32" s="3" t="str">
        <f t="array" aca="1" ref="K32" ca="1">IFERROR(SMALL(IF(TRIM(SUBSTITUTE(arrivée,"-",""))=TRIM(SUBSTITUTE($H32,"-","")),(harrivée)*1,""),K$4)-SMALL(IF(TRIM(SUBSTITUTE(depart,"-",""))=TRIM(SUBSTITUTE($H32,"-","")),(hdep)*1,""),K$4),"")</f>
        <v/>
      </c>
      <c r="L32" s="3" t="str">
        <f t="array" aca="1" ref="L32" ca="1">IFERROR(SMALL(IF(TRIM(SUBSTITUTE(arrivée,"-",""))=TRIM(SUBSTITUTE($H32,"-","")),(harrivée)*1,""),L$4)-SMALL(IF(TRIM(SUBSTITUTE(depart,"-",""))=TRIM(SUBSTITUTE($H32,"-","")),(hdep)*1,""),L$4),"")</f>
        <v/>
      </c>
      <c r="M32" s="3" t="str">
        <f t="array" aca="1" ref="M32" ca="1">IFERROR(SMALL(IF(TRIM(SUBSTITUTE(arrivée,"-",""))=TRIM(SUBSTITUTE($H32,"-","")),(harrivée)*1,""),M$4)-SMALL(IF(TRIM(SUBSTITUTE(depart,"-",""))=TRIM(SUBSTITUTE($H32,"-","")),(hdep)*1,""),M$4),"")</f>
        <v/>
      </c>
      <c r="N32" s="3" t="str">
        <f t="array" aca="1" ref="N32" ca="1">IFERROR(SMALL(IF(TRIM(SUBSTITUTE(arrivée,"-",""))=TRIM(SUBSTITUTE($H32,"-","")),(harrivée)*1,""),N$4)-SMALL(IF(TRIM(SUBSTITUTE(depart,"-",""))=TRIM(SUBSTITUTE($H32,"-","")),(hdep)*1,""),N$4),"")</f>
        <v/>
      </c>
    </row>
    <row r="33" spans="2:14">
      <c r="B33" t="s">
        <v>26</v>
      </c>
      <c r="C33" t="s">
        <v>42</v>
      </c>
      <c r="E33" s="2" t="s">
        <v>525</v>
      </c>
      <c r="F33" s="2" t="s">
        <v>373</v>
      </c>
      <c r="H33" t="str">
        <f t="array" aca="1" ref="H33" ca="1">IFERROR(OFFSET(B$5,MATCH(0,COUNTIF(H$4:H32,B$6:B$269),0),),"")</f>
        <v>CL721LC</v>
      </c>
      <c r="I33" s="3">
        <f t="array" aca="1" ref="I33" ca="1">IFERROR(SMALL(IF(TRIM(SUBSTITUTE(arrivée,"-",""))=TRIM(SUBSTITUTE($H33,"-","")),(harrivée)*1,""),I$4)-SMALL(IF(TRIM(SUBSTITUTE(depart,"-",""))=TRIM(SUBSTITUTE($H33,"-","")),(hdep)*1,""),I$4),"")</f>
        <v>6.25E-2</v>
      </c>
      <c r="J33" s="3" t="str">
        <f t="array" aca="1" ref="J33" ca="1">IFERROR(SMALL(IF(TRIM(SUBSTITUTE(arrivée,"-",""))=TRIM(SUBSTITUTE($H33,"-","")),(harrivée)*1,""),J$4)-SMALL(IF(TRIM(SUBSTITUTE(depart,"-",""))=TRIM(SUBSTITUTE($H33,"-","")),(hdep)*1,""),J$4),"")</f>
        <v/>
      </c>
      <c r="K33" s="3" t="str">
        <f t="array" aca="1" ref="K33" ca="1">IFERROR(SMALL(IF(TRIM(SUBSTITUTE(arrivée,"-",""))=TRIM(SUBSTITUTE($H33,"-","")),(harrivée)*1,""),K$4)-SMALL(IF(TRIM(SUBSTITUTE(depart,"-",""))=TRIM(SUBSTITUTE($H33,"-","")),(hdep)*1,""),K$4),"")</f>
        <v/>
      </c>
      <c r="L33" s="3" t="str">
        <f t="array" aca="1" ref="L33" ca="1">IFERROR(SMALL(IF(TRIM(SUBSTITUTE(arrivée,"-",""))=TRIM(SUBSTITUTE($H33,"-","")),(harrivée)*1,""),L$4)-SMALL(IF(TRIM(SUBSTITUTE(depart,"-",""))=TRIM(SUBSTITUTE($H33,"-","")),(hdep)*1,""),L$4),"")</f>
        <v/>
      </c>
      <c r="M33" s="3" t="str">
        <f t="array" aca="1" ref="M33" ca="1">IFERROR(SMALL(IF(TRIM(SUBSTITUTE(arrivée,"-",""))=TRIM(SUBSTITUTE($H33,"-","")),(harrivée)*1,""),M$4)-SMALL(IF(TRIM(SUBSTITUTE(depart,"-",""))=TRIM(SUBSTITUTE($H33,"-","")),(hdep)*1,""),M$4),"")</f>
        <v/>
      </c>
      <c r="N33" s="3" t="str">
        <f t="array" aca="1" ref="N33" ca="1">IFERROR(SMALL(IF(TRIM(SUBSTITUTE(arrivée,"-",""))=TRIM(SUBSTITUTE($H33,"-","")),(harrivée)*1,""),N$4)-SMALL(IF(TRIM(SUBSTITUTE(depart,"-",""))=TRIM(SUBSTITUTE($H33,"-","")),(hdep)*1,""),N$4),"")</f>
        <v/>
      </c>
    </row>
    <row r="34" spans="2:14">
      <c r="B34" t="s">
        <v>22</v>
      </c>
      <c r="C34" t="s">
        <v>43</v>
      </c>
      <c r="E34" s="2" t="s">
        <v>276</v>
      </c>
      <c r="F34" s="2" t="s">
        <v>260</v>
      </c>
      <c r="H34" t="str">
        <f t="array" aca="1" ref="H34" ca="1">IFERROR(OFFSET(B$5,MATCH(0,COUNTIF(H$4:H33,B$6:B$269),0),),"")</f>
        <v>AZ096HQ</v>
      </c>
      <c r="I34" s="3" t="str">
        <f t="array" aca="1" ref="I34" ca="1">IFERROR(SMALL(IF(TRIM(SUBSTITUTE(arrivée,"-",""))=TRIM(SUBSTITUTE($H34,"-","")),(harrivée)*1,""),I$4)-SMALL(IF(TRIM(SUBSTITUTE(depart,"-",""))=TRIM(SUBSTITUTE($H34,"-","")),(hdep)*1,""),I$4),"")</f>
        <v/>
      </c>
      <c r="J34" s="3" t="str">
        <f t="array" aca="1" ref="J34" ca="1">IFERROR(SMALL(IF(TRIM(SUBSTITUTE(arrivée,"-",""))=TRIM(SUBSTITUTE($H34,"-","")),(harrivée)*1,""),J$4)-SMALL(IF(TRIM(SUBSTITUTE(depart,"-",""))=TRIM(SUBSTITUTE($H34,"-","")),(hdep)*1,""),J$4),"")</f>
        <v/>
      </c>
      <c r="K34" s="3" t="str">
        <f t="array" aca="1" ref="K34" ca="1">IFERROR(SMALL(IF(TRIM(SUBSTITUTE(arrivée,"-",""))=TRIM(SUBSTITUTE($H34,"-","")),(harrivée)*1,""),K$4)-SMALL(IF(TRIM(SUBSTITUTE(depart,"-",""))=TRIM(SUBSTITUTE($H34,"-","")),(hdep)*1,""),K$4),"")</f>
        <v/>
      </c>
      <c r="L34" s="3" t="str">
        <f t="array" aca="1" ref="L34" ca="1">IFERROR(SMALL(IF(TRIM(SUBSTITUTE(arrivée,"-",""))=TRIM(SUBSTITUTE($H34,"-","")),(harrivée)*1,""),L$4)-SMALL(IF(TRIM(SUBSTITUTE(depart,"-",""))=TRIM(SUBSTITUTE($H34,"-","")),(hdep)*1,""),L$4),"")</f>
        <v/>
      </c>
      <c r="M34" s="3" t="str">
        <f t="array" aca="1" ref="M34" ca="1">IFERROR(SMALL(IF(TRIM(SUBSTITUTE(arrivée,"-",""))=TRIM(SUBSTITUTE($H34,"-","")),(harrivée)*1,""),M$4)-SMALL(IF(TRIM(SUBSTITUTE(depart,"-",""))=TRIM(SUBSTITUTE($H34,"-","")),(hdep)*1,""),M$4),"")</f>
        <v/>
      </c>
      <c r="N34" s="3" t="str">
        <f t="array" aca="1" ref="N34" ca="1">IFERROR(SMALL(IF(TRIM(SUBSTITUTE(arrivée,"-",""))=TRIM(SUBSTITUTE($H34,"-","")),(harrivée)*1,""),N$4)-SMALL(IF(TRIM(SUBSTITUTE(depart,"-",""))=TRIM(SUBSTITUTE($H34,"-","")),(hdep)*1,""),N$4),"")</f>
        <v/>
      </c>
    </row>
    <row r="35" spans="2:14">
      <c r="B35" t="s">
        <v>44</v>
      </c>
      <c r="C35" t="s">
        <v>45</v>
      </c>
      <c r="E35" s="2" t="s">
        <v>274</v>
      </c>
      <c r="F35" s="2" t="s">
        <v>373</v>
      </c>
      <c r="H35" t="str">
        <f t="array" aca="1" ref="H35" ca="1">IFERROR(OFFSET(B$5,MATCH(0,COUNTIF(H$4:H34,B$6:B$269),0),),"")</f>
        <v>AJ839WE</v>
      </c>
      <c r="I35" s="3">
        <f t="array" aca="1" ref="I35" ca="1">IFERROR(SMALL(IF(TRIM(SUBSTITUTE(arrivée,"-",""))=TRIM(SUBSTITUTE($H35,"-","")),(harrivée)*1,""),I$4)-SMALL(IF(TRIM(SUBSTITUTE(depart,"-",""))=TRIM(SUBSTITUTE($H35,"-","")),(hdep)*1,""),I$4),"")</f>
        <v>5.6250000000000022E-2</v>
      </c>
      <c r="J35" s="3">
        <f t="array" aca="1" ref="J35" ca="1">IFERROR(SMALL(IF(TRIM(SUBSTITUTE(arrivée,"-",""))=TRIM(SUBSTITUTE($H35,"-","")),(harrivée)*1,""),J$4)-SMALL(IF(TRIM(SUBSTITUTE(depart,"-",""))=TRIM(SUBSTITUTE($H35,"-","")),(hdep)*1,""),J$4),"")</f>
        <v>4.4444444444444453E-2</v>
      </c>
      <c r="K35" s="3" t="str">
        <f t="array" aca="1" ref="K35" ca="1">IFERROR(SMALL(IF(TRIM(SUBSTITUTE(arrivée,"-",""))=TRIM(SUBSTITUTE($H35,"-","")),(harrivée)*1,""),K$4)-SMALL(IF(TRIM(SUBSTITUTE(depart,"-",""))=TRIM(SUBSTITUTE($H35,"-","")),(hdep)*1,""),K$4),"")</f>
        <v/>
      </c>
      <c r="L35" s="3" t="str">
        <f t="array" aca="1" ref="L35" ca="1">IFERROR(SMALL(IF(TRIM(SUBSTITUTE(arrivée,"-",""))=TRIM(SUBSTITUTE($H35,"-","")),(harrivée)*1,""),L$4)-SMALL(IF(TRIM(SUBSTITUTE(depart,"-",""))=TRIM(SUBSTITUTE($H35,"-","")),(hdep)*1,""),L$4),"")</f>
        <v/>
      </c>
      <c r="M35" s="3" t="str">
        <f t="array" aca="1" ref="M35" ca="1">IFERROR(SMALL(IF(TRIM(SUBSTITUTE(arrivée,"-",""))=TRIM(SUBSTITUTE($H35,"-","")),(harrivée)*1,""),M$4)-SMALL(IF(TRIM(SUBSTITUTE(depart,"-",""))=TRIM(SUBSTITUTE($H35,"-","")),(hdep)*1,""),M$4),"")</f>
        <v/>
      </c>
      <c r="N35" s="3" t="str">
        <f t="array" aca="1" ref="N35" ca="1">IFERROR(SMALL(IF(TRIM(SUBSTITUTE(arrivée,"-",""))=TRIM(SUBSTITUTE($H35,"-","")),(harrivée)*1,""),N$4)-SMALL(IF(TRIM(SUBSTITUTE(depart,"-",""))=TRIM(SUBSTITUTE($H35,"-","")),(hdep)*1,""),N$4),"")</f>
        <v/>
      </c>
    </row>
    <row r="36" spans="2:14">
      <c r="B36" t="s">
        <v>34</v>
      </c>
      <c r="C36" t="s">
        <v>46</v>
      </c>
      <c r="E36" s="2" t="s">
        <v>190</v>
      </c>
      <c r="F36" s="2" t="s">
        <v>320</v>
      </c>
      <c r="H36" t="str">
        <f t="array" aca="1" ref="H36" ca="1">IFERROR(OFFSET(B$5,MATCH(0,COUNTIF(H$4:H35,B$6:B$269),0),),"")</f>
        <v>DL356SZ</v>
      </c>
      <c r="I36" s="3" t="str">
        <f t="array" aca="1" ref="I36" ca="1">IFERROR(SMALL(IF(TRIM(SUBSTITUTE(arrivée,"-",""))=TRIM(SUBSTITUTE($H36,"-","")),(harrivée)*1,""),I$4)-SMALL(IF(TRIM(SUBSTITUTE(depart,"-",""))=TRIM(SUBSTITUTE($H36,"-","")),(hdep)*1,""),I$4),"")</f>
        <v/>
      </c>
      <c r="J36" s="3" t="str">
        <f t="array" aca="1" ref="J36" ca="1">IFERROR(SMALL(IF(TRIM(SUBSTITUTE(arrivée,"-",""))=TRIM(SUBSTITUTE($H36,"-","")),(harrivée)*1,""),J$4)-SMALL(IF(TRIM(SUBSTITUTE(depart,"-",""))=TRIM(SUBSTITUTE($H36,"-","")),(hdep)*1,""),J$4),"")</f>
        <v/>
      </c>
      <c r="K36" s="3" t="str">
        <f t="array" aca="1" ref="K36" ca="1">IFERROR(SMALL(IF(TRIM(SUBSTITUTE(arrivée,"-",""))=TRIM(SUBSTITUTE($H36,"-","")),(harrivée)*1,""),K$4)-SMALL(IF(TRIM(SUBSTITUTE(depart,"-",""))=TRIM(SUBSTITUTE($H36,"-","")),(hdep)*1,""),K$4),"")</f>
        <v/>
      </c>
      <c r="L36" s="3" t="str">
        <f t="array" aca="1" ref="L36" ca="1">IFERROR(SMALL(IF(TRIM(SUBSTITUTE(arrivée,"-",""))=TRIM(SUBSTITUTE($H36,"-","")),(harrivée)*1,""),L$4)-SMALL(IF(TRIM(SUBSTITUTE(depart,"-",""))=TRIM(SUBSTITUTE($H36,"-","")),(hdep)*1,""),L$4),"")</f>
        <v/>
      </c>
      <c r="M36" s="3" t="str">
        <f t="array" aca="1" ref="M36" ca="1">IFERROR(SMALL(IF(TRIM(SUBSTITUTE(arrivée,"-",""))=TRIM(SUBSTITUTE($H36,"-","")),(harrivée)*1,""),M$4)-SMALL(IF(TRIM(SUBSTITUTE(depart,"-",""))=TRIM(SUBSTITUTE($H36,"-","")),(hdep)*1,""),M$4),"")</f>
        <v/>
      </c>
      <c r="N36" s="3" t="str">
        <f t="array" aca="1" ref="N36" ca="1">IFERROR(SMALL(IF(TRIM(SUBSTITUTE(arrivée,"-",""))=TRIM(SUBSTITUTE($H36,"-","")),(harrivée)*1,""),N$4)-SMALL(IF(TRIM(SUBSTITUTE(depart,"-",""))=TRIM(SUBSTITUTE($H36,"-","")),(hdep)*1,""),N$4),"")</f>
        <v/>
      </c>
    </row>
    <row r="37" spans="2:14">
      <c r="B37" t="s">
        <v>30</v>
      </c>
      <c r="C37" t="s">
        <v>47</v>
      </c>
      <c r="E37" s="2" t="s">
        <v>189</v>
      </c>
      <c r="F37" s="2" t="s">
        <v>374</v>
      </c>
      <c r="H37" t="str">
        <f t="array" aca="1" ref="H37" ca="1">IFERROR(OFFSET(B$5,MATCH(0,COUNTIF(H$4:H36,B$6:B$269),0),),"")</f>
        <v>CM077PC</v>
      </c>
      <c r="I37" s="3">
        <f t="array" aca="1" ref="I37" ca="1">IFERROR(SMALL(IF(TRIM(SUBSTITUTE(arrivée,"-",""))=TRIM(SUBSTITUTE($H37,"-","")),(harrivée)*1,""),I$4)-SMALL(IF(TRIM(SUBSTITUTE(depart,"-",""))=TRIM(SUBSTITUTE($H37,"-","")),(hdep)*1,""),I$4),"")</f>
        <v>5.7638888888888851E-2</v>
      </c>
      <c r="J37" s="3">
        <f t="array" aca="1" ref="J37" ca="1">IFERROR(SMALL(IF(TRIM(SUBSTITUTE(arrivée,"-",""))=TRIM(SUBSTITUTE($H37,"-","")),(harrivée)*1,""),J$4)-SMALL(IF(TRIM(SUBSTITUTE(depart,"-",""))=TRIM(SUBSTITUTE($H37,"-","")),(hdep)*1,""),J$4),"")</f>
        <v>4.8611111111111049E-2</v>
      </c>
      <c r="K37" s="3" t="str">
        <f t="array" aca="1" ref="K37" ca="1">IFERROR(SMALL(IF(TRIM(SUBSTITUTE(arrivée,"-",""))=TRIM(SUBSTITUTE($H37,"-","")),(harrivée)*1,""),K$4)-SMALL(IF(TRIM(SUBSTITUTE(depart,"-",""))=TRIM(SUBSTITUTE($H37,"-","")),(hdep)*1,""),K$4),"")</f>
        <v/>
      </c>
      <c r="L37" s="3" t="str">
        <f t="array" aca="1" ref="L37" ca="1">IFERROR(SMALL(IF(TRIM(SUBSTITUTE(arrivée,"-",""))=TRIM(SUBSTITUTE($H37,"-","")),(harrivée)*1,""),L$4)-SMALL(IF(TRIM(SUBSTITUTE(depart,"-",""))=TRIM(SUBSTITUTE($H37,"-","")),(hdep)*1,""),L$4),"")</f>
        <v/>
      </c>
      <c r="M37" s="3" t="str">
        <f t="array" aca="1" ref="M37" ca="1">IFERROR(SMALL(IF(TRIM(SUBSTITUTE(arrivée,"-",""))=TRIM(SUBSTITUTE($H37,"-","")),(harrivée)*1,""),M$4)-SMALL(IF(TRIM(SUBSTITUTE(depart,"-",""))=TRIM(SUBSTITUTE($H37,"-","")),(hdep)*1,""),M$4),"")</f>
        <v/>
      </c>
      <c r="N37" s="3" t="str">
        <f t="array" aca="1" ref="N37" ca="1">IFERROR(SMALL(IF(TRIM(SUBSTITUTE(arrivée,"-",""))=TRIM(SUBSTITUTE($H37,"-","")),(harrivée)*1,""),N$4)-SMALL(IF(TRIM(SUBSTITUTE(depart,"-",""))=TRIM(SUBSTITUTE($H37,"-","")),(hdep)*1,""),N$4),"")</f>
        <v/>
      </c>
    </row>
    <row r="38" spans="2:14">
      <c r="B38" t="s">
        <v>36</v>
      </c>
      <c r="C38" t="s">
        <v>48</v>
      </c>
      <c r="E38" s="2" t="s">
        <v>44</v>
      </c>
      <c r="F38" s="2" t="s">
        <v>375</v>
      </c>
      <c r="H38" t="str">
        <f t="array" aca="1" ref="H38" ca="1">IFERROR(OFFSET(B$5,MATCH(0,COUNTIF(H$4:H37,B$6:B$269),0),),"")</f>
        <v>727AYV13</v>
      </c>
      <c r="I38" s="3">
        <f t="array" aca="1" ref="I38" ca="1">IFERROR(SMALL(IF(TRIM(SUBSTITUTE(arrivée,"-",""))=TRIM(SUBSTITUTE($H38,"-","")),(harrivée)*1,""),I$4)-SMALL(IF(TRIM(SUBSTITUTE(depart,"-",""))=TRIM(SUBSTITUTE($H38,"-","")),(hdep)*1,""),I$4),"")</f>
        <v>8.4722222222222199E-2</v>
      </c>
      <c r="J38" s="3">
        <f t="array" aca="1" ref="J38" ca="1">IFERROR(SMALL(IF(TRIM(SUBSTITUTE(arrivée,"-",""))=TRIM(SUBSTITUTE($H38,"-","")),(harrivée)*1,""),J$4)-SMALL(IF(TRIM(SUBSTITUTE(depart,"-",""))=TRIM(SUBSTITUTE($H38,"-","")),(hdep)*1,""),J$4),"")</f>
        <v>4.3055555555555514E-2</v>
      </c>
      <c r="K38" s="3" t="str">
        <f t="array" aca="1" ref="K38" ca="1">IFERROR(SMALL(IF(TRIM(SUBSTITUTE(arrivée,"-",""))=TRIM(SUBSTITUTE($H38,"-","")),(harrivée)*1,""),K$4)-SMALL(IF(TRIM(SUBSTITUTE(depart,"-",""))=TRIM(SUBSTITUTE($H38,"-","")),(hdep)*1,""),K$4),"")</f>
        <v/>
      </c>
      <c r="L38" s="3" t="str">
        <f t="array" aca="1" ref="L38" ca="1">IFERROR(SMALL(IF(TRIM(SUBSTITUTE(arrivée,"-",""))=TRIM(SUBSTITUTE($H38,"-","")),(harrivée)*1,""),L$4)-SMALL(IF(TRIM(SUBSTITUTE(depart,"-",""))=TRIM(SUBSTITUTE($H38,"-","")),(hdep)*1,""),L$4),"")</f>
        <v/>
      </c>
      <c r="M38" s="3" t="str">
        <f t="array" aca="1" ref="M38" ca="1">IFERROR(SMALL(IF(TRIM(SUBSTITUTE(arrivée,"-",""))=TRIM(SUBSTITUTE($H38,"-","")),(harrivée)*1,""),M$4)-SMALL(IF(TRIM(SUBSTITUTE(depart,"-",""))=TRIM(SUBSTITUTE($H38,"-","")),(hdep)*1,""),M$4),"")</f>
        <v/>
      </c>
      <c r="N38" s="3" t="str">
        <f t="array" aca="1" ref="N38" ca="1">IFERROR(SMALL(IF(TRIM(SUBSTITUTE(arrivée,"-",""))=TRIM(SUBSTITUTE($H38,"-","")),(harrivée)*1,""),N$4)-SMALL(IF(TRIM(SUBSTITUTE(depart,"-",""))=TRIM(SUBSTITUTE($H38,"-","")),(hdep)*1,""),N$4),"")</f>
        <v/>
      </c>
    </row>
    <row r="39" spans="2:14">
      <c r="B39" t="s">
        <v>16</v>
      </c>
      <c r="C39" t="s">
        <v>49</v>
      </c>
      <c r="E39" s="2" t="s">
        <v>526</v>
      </c>
      <c r="F39" s="2" t="s">
        <v>376</v>
      </c>
      <c r="H39" t="str">
        <f t="array" aca="1" ref="H39" ca="1">IFERROR(OFFSET(B$5,MATCH(0,COUNTIF(H$4:H38,B$6:B$269),0),),"")</f>
        <v>CE810RD</v>
      </c>
      <c r="I39" s="3">
        <f t="array" aca="1" ref="I39" ca="1">IFERROR(SMALL(IF(TRIM(SUBSTITUTE(arrivée,"-",""))=TRIM(SUBSTITUTE($H39,"-","")),(harrivée)*1,""),I$4)-SMALL(IF(TRIM(SUBSTITUTE(depart,"-",""))=TRIM(SUBSTITUTE($H39,"-","")),(hdep)*1,""),I$4),"")</f>
        <v>4.2361111111111072E-2</v>
      </c>
      <c r="J39" s="3" t="str">
        <f t="array" aca="1" ref="J39" ca="1">IFERROR(SMALL(IF(TRIM(SUBSTITUTE(arrivée,"-",""))=TRIM(SUBSTITUTE($H39,"-","")),(harrivée)*1,""),J$4)-SMALL(IF(TRIM(SUBSTITUTE(depart,"-",""))=TRIM(SUBSTITUTE($H39,"-","")),(hdep)*1,""),J$4),"")</f>
        <v/>
      </c>
      <c r="K39" s="3" t="str">
        <f t="array" aca="1" ref="K39" ca="1">IFERROR(SMALL(IF(TRIM(SUBSTITUTE(arrivée,"-",""))=TRIM(SUBSTITUTE($H39,"-","")),(harrivée)*1,""),K$4)-SMALL(IF(TRIM(SUBSTITUTE(depart,"-",""))=TRIM(SUBSTITUTE($H39,"-","")),(hdep)*1,""),K$4),"")</f>
        <v/>
      </c>
      <c r="L39" s="3" t="str">
        <f t="array" aca="1" ref="L39" ca="1">IFERROR(SMALL(IF(TRIM(SUBSTITUTE(arrivée,"-",""))=TRIM(SUBSTITUTE($H39,"-","")),(harrivée)*1,""),L$4)-SMALL(IF(TRIM(SUBSTITUTE(depart,"-",""))=TRIM(SUBSTITUTE($H39,"-","")),(hdep)*1,""),L$4),"")</f>
        <v/>
      </c>
      <c r="M39" s="3" t="str">
        <f t="array" aca="1" ref="M39" ca="1">IFERROR(SMALL(IF(TRIM(SUBSTITUTE(arrivée,"-",""))=TRIM(SUBSTITUTE($H39,"-","")),(harrivée)*1,""),M$4)-SMALL(IF(TRIM(SUBSTITUTE(depart,"-",""))=TRIM(SUBSTITUTE($H39,"-","")),(hdep)*1,""),M$4),"")</f>
        <v/>
      </c>
      <c r="N39" s="3" t="str">
        <f t="array" aca="1" ref="N39" ca="1">IFERROR(SMALL(IF(TRIM(SUBSTITUTE(arrivée,"-",""))=TRIM(SUBSTITUTE($H39,"-","")),(harrivée)*1,""),N$4)-SMALL(IF(TRIM(SUBSTITUTE(depart,"-",""))=TRIM(SUBSTITUTE($H39,"-","")),(hdep)*1,""),N$4),"")</f>
        <v/>
      </c>
    </row>
    <row r="40" spans="2:14">
      <c r="B40" t="s">
        <v>28</v>
      </c>
      <c r="C40" t="s">
        <v>50</v>
      </c>
      <c r="E40" s="2" t="s">
        <v>22</v>
      </c>
      <c r="F40" s="2" t="s">
        <v>1</v>
      </c>
      <c r="H40" t="str">
        <f t="array" aca="1" ref="H40" ca="1">IFERROR(OFFSET(B$5,MATCH(0,COUNTIF(H$4:H39,B$6:B$269),0),),"")</f>
        <v>AA822JD</v>
      </c>
      <c r="I40" s="3">
        <f t="array" aca="1" ref="I40" ca="1">IFERROR(SMALL(IF(TRIM(SUBSTITUTE(arrivée,"-",""))=TRIM(SUBSTITUTE($H40,"-","")),(harrivée)*1,""),I$4)-SMALL(IF(TRIM(SUBSTITUTE(depart,"-",""))=TRIM(SUBSTITUTE($H40,"-","")),(hdep)*1,""),I$4),"")</f>
        <v>-7.9861111111111105E-2</v>
      </c>
      <c r="J40" s="3">
        <f t="array" aca="1" ref="J40" ca="1">IFERROR(SMALL(IF(TRIM(SUBSTITUTE(arrivée,"-",""))=TRIM(SUBSTITUTE($H40,"-","")),(harrivée)*1,""),J$4)-SMALL(IF(TRIM(SUBSTITUTE(depart,"-",""))=TRIM(SUBSTITUTE($H40,"-","")),(hdep)*1,""),J$4),"")</f>
        <v>-0.29513888888888895</v>
      </c>
      <c r="K40" s="3" t="str">
        <f t="array" aca="1" ref="K40" ca="1">IFERROR(SMALL(IF(TRIM(SUBSTITUTE(arrivée,"-",""))=TRIM(SUBSTITUTE($H40,"-","")),(harrivée)*1,""),K$4)-SMALL(IF(TRIM(SUBSTITUTE(depart,"-",""))=TRIM(SUBSTITUTE($H40,"-","")),(hdep)*1,""),K$4),"")</f>
        <v/>
      </c>
      <c r="L40" s="3" t="str">
        <f t="array" aca="1" ref="L40" ca="1">IFERROR(SMALL(IF(TRIM(SUBSTITUTE(arrivée,"-",""))=TRIM(SUBSTITUTE($H40,"-","")),(harrivée)*1,""),L$4)-SMALL(IF(TRIM(SUBSTITUTE(depart,"-",""))=TRIM(SUBSTITUTE($H40,"-","")),(hdep)*1,""),L$4),"")</f>
        <v/>
      </c>
      <c r="M40" s="3" t="str">
        <f t="array" aca="1" ref="M40" ca="1">IFERROR(SMALL(IF(TRIM(SUBSTITUTE(arrivée,"-",""))=TRIM(SUBSTITUTE($H40,"-","")),(harrivée)*1,""),M$4)-SMALL(IF(TRIM(SUBSTITUTE(depart,"-",""))=TRIM(SUBSTITUTE($H40,"-","")),(hdep)*1,""),M$4),"")</f>
        <v/>
      </c>
      <c r="N40" s="3" t="str">
        <f t="array" aca="1" ref="N40" ca="1">IFERROR(SMALL(IF(TRIM(SUBSTITUTE(arrivée,"-",""))=TRIM(SUBSTITUTE($H40,"-","")),(harrivée)*1,""),N$4)-SMALL(IF(TRIM(SUBSTITUTE(depart,"-",""))=TRIM(SUBSTITUTE($H40,"-","")),(hdep)*1,""),N$4),"")</f>
        <v/>
      </c>
    </row>
    <row r="41" spans="2:14">
      <c r="B41" t="s">
        <v>32</v>
      </c>
      <c r="C41" t="s">
        <v>51</v>
      </c>
      <c r="E41" s="2" t="s">
        <v>527</v>
      </c>
      <c r="F41" s="2" t="s">
        <v>150</v>
      </c>
      <c r="H41" t="str">
        <f t="array" aca="1" ref="H41" ca="1">IFERROR(OFFSET(B$5,MATCH(0,COUNTIF(H$4:H40,B$6:B$269),0),),"")</f>
        <v>AF631PA</v>
      </c>
      <c r="I41" s="3">
        <f t="array" aca="1" ref="I41" ca="1">IFERROR(SMALL(IF(TRIM(SUBSTITUTE(arrivée,"-",""))=TRIM(SUBSTITUTE($H41,"-","")),(harrivée)*1,""),I$4)-SMALL(IF(TRIM(SUBSTITUTE(depart,"-",""))=TRIM(SUBSTITUTE($H41,"-","")),(hdep)*1,""),I$4),"")</f>
        <v>-8.680555555555558E-2</v>
      </c>
      <c r="J41" s="3" t="str">
        <f t="array" aca="1" ref="J41" ca="1">IFERROR(SMALL(IF(TRIM(SUBSTITUTE(arrivée,"-",""))=TRIM(SUBSTITUTE($H41,"-","")),(harrivée)*1,""),J$4)-SMALL(IF(TRIM(SUBSTITUTE(depart,"-",""))=TRIM(SUBSTITUTE($H41,"-","")),(hdep)*1,""),J$4),"")</f>
        <v/>
      </c>
      <c r="K41" s="3" t="str">
        <f t="array" aca="1" ref="K41" ca="1">IFERROR(SMALL(IF(TRIM(SUBSTITUTE(arrivée,"-",""))=TRIM(SUBSTITUTE($H41,"-","")),(harrivée)*1,""),K$4)-SMALL(IF(TRIM(SUBSTITUTE(depart,"-",""))=TRIM(SUBSTITUTE($H41,"-","")),(hdep)*1,""),K$4),"")</f>
        <v/>
      </c>
      <c r="L41" s="3" t="str">
        <f t="array" aca="1" ref="L41" ca="1">IFERROR(SMALL(IF(TRIM(SUBSTITUTE(arrivée,"-",""))=TRIM(SUBSTITUTE($H41,"-","")),(harrivée)*1,""),L$4)-SMALL(IF(TRIM(SUBSTITUTE(depart,"-",""))=TRIM(SUBSTITUTE($H41,"-","")),(hdep)*1,""),L$4),"")</f>
        <v/>
      </c>
      <c r="M41" s="3" t="str">
        <f t="array" aca="1" ref="M41" ca="1">IFERROR(SMALL(IF(TRIM(SUBSTITUTE(arrivée,"-",""))=TRIM(SUBSTITUTE($H41,"-","")),(harrivée)*1,""),M$4)-SMALL(IF(TRIM(SUBSTITUTE(depart,"-",""))=TRIM(SUBSTITUTE($H41,"-","")),(hdep)*1,""),M$4),"")</f>
        <v/>
      </c>
      <c r="N41" s="3" t="str">
        <f t="array" aca="1" ref="N41" ca="1">IFERROR(SMALL(IF(TRIM(SUBSTITUTE(arrivée,"-",""))=TRIM(SUBSTITUTE($H41,"-","")),(harrivée)*1,""),N$4)-SMALL(IF(TRIM(SUBSTITUTE(depart,"-",""))=TRIM(SUBSTITUTE($H41,"-","")),(hdep)*1,""),N$4),"")</f>
        <v/>
      </c>
    </row>
    <row r="42" spans="2:14">
      <c r="B42" t="s">
        <v>18</v>
      </c>
      <c r="C42" t="s">
        <v>52</v>
      </c>
      <c r="E42" s="2" t="s">
        <v>18</v>
      </c>
      <c r="F42" s="2" t="s">
        <v>377</v>
      </c>
      <c r="H42" t="str">
        <f t="array" aca="1" ref="H42" ca="1">IFERROR(OFFSET(B$5,MATCH(0,COUNTIF(H$4:H41,B$6:B$269),0),),"")</f>
        <v>DW571HN</v>
      </c>
      <c r="I42" s="3" t="str">
        <f t="array" aca="1" ref="I42" ca="1">IFERROR(SMALL(IF(TRIM(SUBSTITUTE(arrivée,"-",""))=TRIM(SUBSTITUTE($H42,"-","")),(harrivée)*1,""),I$4)-SMALL(IF(TRIM(SUBSTITUTE(depart,"-",""))=TRIM(SUBSTITUTE($H42,"-","")),(hdep)*1,""),I$4),"")</f>
        <v/>
      </c>
      <c r="J42" s="3" t="str">
        <f t="array" aca="1" ref="J42" ca="1">IFERROR(SMALL(IF(TRIM(SUBSTITUTE(arrivée,"-",""))=TRIM(SUBSTITUTE($H42,"-","")),(harrivée)*1,""),J$4)-SMALL(IF(TRIM(SUBSTITUTE(depart,"-",""))=TRIM(SUBSTITUTE($H42,"-","")),(hdep)*1,""),J$4),"")</f>
        <v/>
      </c>
      <c r="K42" s="3" t="str">
        <f t="array" aca="1" ref="K42" ca="1">IFERROR(SMALL(IF(TRIM(SUBSTITUTE(arrivée,"-",""))=TRIM(SUBSTITUTE($H42,"-","")),(harrivée)*1,""),K$4)-SMALL(IF(TRIM(SUBSTITUTE(depart,"-",""))=TRIM(SUBSTITUTE($H42,"-","")),(hdep)*1,""),K$4),"")</f>
        <v/>
      </c>
      <c r="L42" s="3" t="str">
        <f t="array" aca="1" ref="L42" ca="1">IFERROR(SMALL(IF(TRIM(SUBSTITUTE(arrivée,"-",""))=TRIM(SUBSTITUTE($H42,"-","")),(harrivée)*1,""),L$4)-SMALL(IF(TRIM(SUBSTITUTE(depart,"-",""))=TRIM(SUBSTITUTE($H42,"-","")),(hdep)*1,""),L$4),"")</f>
        <v/>
      </c>
      <c r="M42" s="3" t="str">
        <f t="array" aca="1" ref="M42" ca="1">IFERROR(SMALL(IF(TRIM(SUBSTITUTE(arrivée,"-",""))=TRIM(SUBSTITUTE($H42,"-","")),(harrivée)*1,""),M$4)-SMALL(IF(TRIM(SUBSTITUTE(depart,"-",""))=TRIM(SUBSTITUTE($H42,"-","")),(hdep)*1,""),M$4),"")</f>
        <v/>
      </c>
      <c r="N42" s="3" t="str">
        <f t="array" aca="1" ref="N42" ca="1">IFERROR(SMALL(IF(TRIM(SUBSTITUTE(arrivée,"-",""))=TRIM(SUBSTITUTE($H42,"-","")),(harrivée)*1,""),N$4)-SMALL(IF(TRIM(SUBSTITUTE(depart,"-",""))=TRIM(SUBSTITUTE($H42,"-","")),(hdep)*1,""),N$4),"")</f>
        <v/>
      </c>
    </row>
    <row r="43" spans="2:14">
      <c r="B43" t="s">
        <v>20</v>
      </c>
      <c r="C43" t="s">
        <v>52</v>
      </c>
      <c r="E43" s="2" t="s">
        <v>24</v>
      </c>
      <c r="F43" s="2" t="s">
        <v>322</v>
      </c>
      <c r="H43" t="str">
        <f t="array" aca="1" ref="H43" ca="1">IFERROR(OFFSET(B$5,MATCH(0,COUNTIF(H$4:H42,B$6:B$269),0),),"")</f>
        <v>DV928LD</v>
      </c>
      <c r="I43" s="3" t="str">
        <f t="array" aca="1" ref="I43" ca="1">IFERROR(SMALL(IF(TRIM(SUBSTITUTE(arrivée,"-",""))=TRIM(SUBSTITUTE($H43,"-","")),(harrivée)*1,""),I$4)-SMALL(IF(TRIM(SUBSTITUTE(depart,"-",""))=TRIM(SUBSTITUTE($H43,"-","")),(hdep)*1,""),I$4),"")</f>
        <v/>
      </c>
      <c r="J43" s="3" t="str">
        <f t="array" aca="1" ref="J43" ca="1">IFERROR(SMALL(IF(TRIM(SUBSTITUTE(arrivée,"-",""))=TRIM(SUBSTITUTE($H43,"-","")),(harrivée)*1,""),J$4)-SMALL(IF(TRIM(SUBSTITUTE(depart,"-",""))=TRIM(SUBSTITUTE($H43,"-","")),(hdep)*1,""),J$4),"")</f>
        <v/>
      </c>
      <c r="K43" s="3" t="str">
        <f t="array" aca="1" ref="K43" ca="1">IFERROR(SMALL(IF(TRIM(SUBSTITUTE(arrivée,"-",""))=TRIM(SUBSTITUTE($H43,"-","")),(harrivée)*1,""),K$4)-SMALL(IF(TRIM(SUBSTITUTE(depart,"-",""))=TRIM(SUBSTITUTE($H43,"-","")),(hdep)*1,""),K$4),"")</f>
        <v/>
      </c>
      <c r="L43" s="3" t="str">
        <f t="array" aca="1" ref="L43" ca="1">IFERROR(SMALL(IF(TRIM(SUBSTITUTE(arrivée,"-",""))=TRIM(SUBSTITUTE($H43,"-","")),(harrivée)*1,""),L$4)-SMALL(IF(TRIM(SUBSTITUTE(depart,"-",""))=TRIM(SUBSTITUTE($H43,"-","")),(hdep)*1,""),L$4),"")</f>
        <v/>
      </c>
      <c r="M43" s="3" t="str">
        <f t="array" aca="1" ref="M43" ca="1">IFERROR(SMALL(IF(TRIM(SUBSTITUTE(arrivée,"-",""))=TRIM(SUBSTITUTE($H43,"-","")),(harrivée)*1,""),M$4)-SMALL(IF(TRIM(SUBSTITUTE(depart,"-",""))=TRIM(SUBSTITUTE($H43,"-","")),(hdep)*1,""),M$4),"")</f>
        <v/>
      </c>
      <c r="N43" s="3" t="str">
        <f t="array" aca="1" ref="N43" ca="1">IFERROR(SMALL(IF(TRIM(SUBSTITUTE(arrivée,"-",""))=TRIM(SUBSTITUTE($H43,"-","")),(harrivée)*1,""),N$4)-SMALL(IF(TRIM(SUBSTITUTE(depart,"-",""))=TRIM(SUBSTITUTE($H43,"-","")),(hdep)*1,""),N$4),"")</f>
        <v/>
      </c>
    </row>
    <row r="44" spans="2:14">
      <c r="B44" t="s">
        <v>24</v>
      </c>
      <c r="C44" t="s">
        <v>53</v>
      </c>
      <c r="E44" s="2" t="s">
        <v>528</v>
      </c>
      <c r="F44" s="2" t="s">
        <v>3</v>
      </c>
      <c r="H44" t="str">
        <f t="array" aca="1" ref="H44" ca="1">IFERROR(OFFSET(B$5,MATCH(0,COUNTIF(H$4:H43,B$6:B$269),0),),"")</f>
        <v>EB921ZP</v>
      </c>
      <c r="I44" s="3" t="str">
        <f t="array" aca="1" ref="I44" ca="1">IFERROR(SMALL(IF(TRIM(SUBSTITUTE(arrivée,"-",""))=TRIM(SUBSTITUTE($H44,"-","")),(harrivée)*1,""),I$4)-SMALL(IF(TRIM(SUBSTITUTE(depart,"-",""))=TRIM(SUBSTITUTE($H44,"-","")),(hdep)*1,""),I$4),"")</f>
        <v/>
      </c>
      <c r="J44" s="3" t="str">
        <f t="array" aca="1" ref="J44" ca="1">IFERROR(SMALL(IF(TRIM(SUBSTITUTE(arrivée,"-",""))=TRIM(SUBSTITUTE($H44,"-","")),(harrivée)*1,""),J$4)-SMALL(IF(TRIM(SUBSTITUTE(depart,"-",""))=TRIM(SUBSTITUTE($H44,"-","")),(hdep)*1,""),J$4),"")</f>
        <v/>
      </c>
      <c r="K44" s="3" t="str">
        <f t="array" aca="1" ref="K44" ca="1">IFERROR(SMALL(IF(TRIM(SUBSTITUTE(arrivée,"-",""))=TRIM(SUBSTITUTE($H44,"-","")),(harrivée)*1,""),K$4)-SMALL(IF(TRIM(SUBSTITUTE(depart,"-",""))=TRIM(SUBSTITUTE($H44,"-","")),(hdep)*1,""),K$4),"")</f>
        <v/>
      </c>
      <c r="L44" s="3" t="str">
        <f t="array" aca="1" ref="L44" ca="1">IFERROR(SMALL(IF(TRIM(SUBSTITUTE(arrivée,"-",""))=TRIM(SUBSTITUTE($H44,"-","")),(harrivée)*1,""),L$4)-SMALL(IF(TRIM(SUBSTITUTE(depart,"-",""))=TRIM(SUBSTITUTE($H44,"-","")),(hdep)*1,""),L$4),"")</f>
        <v/>
      </c>
      <c r="M44" s="3" t="str">
        <f t="array" aca="1" ref="M44" ca="1">IFERROR(SMALL(IF(TRIM(SUBSTITUTE(arrivée,"-",""))=TRIM(SUBSTITUTE($H44,"-","")),(harrivée)*1,""),M$4)-SMALL(IF(TRIM(SUBSTITUTE(depart,"-",""))=TRIM(SUBSTITUTE($H44,"-","")),(hdep)*1,""),M$4),"")</f>
        <v/>
      </c>
      <c r="N44" s="3" t="str">
        <f t="array" aca="1" ref="N44" ca="1">IFERROR(SMALL(IF(TRIM(SUBSTITUTE(arrivée,"-",""))=TRIM(SUBSTITUTE($H44,"-","")),(harrivée)*1,""),N$4)-SMALL(IF(TRIM(SUBSTITUTE(depart,"-",""))=TRIM(SUBSTITUTE($H44,"-","")),(hdep)*1,""),N$4),"")</f>
        <v/>
      </c>
    </row>
    <row r="45" spans="2:14">
      <c r="B45" t="s">
        <v>26</v>
      </c>
      <c r="C45" t="s">
        <v>54</v>
      </c>
      <c r="E45" s="2" t="s">
        <v>529</v>
      </c>
      <c r="F45" s="2" t="s">
        <v>322</v>
      </c>
      <c r="H45" t="str">
        <f t="array" aca="1" ref="H45" ca="1">IFERROR(OFFSET(B$5,MATCH(0,COUNTIF(H$4:H44,B$6:B$269),0),),"")</f>
        <v>DW685ZZ</v>
      </c>
      <c r="I45" s="3">
        <f t="array" aca="1" ref="I45" ca="1">IFERROR(SMALL(IF(TRIM(SUBSTITUTE(arrivée,"-",""))=TRIM(SUBSTITUTE($H45,"-","")),(harrivée)*1,""),I$4)-SMALL(IF(TRIM(SUBSTITUTE(depart,"-",""))=TRIM(SUBSTITUTE($H45,"-","")),(hdep)*1,""),I$4),"")</f>
        <v>7.0138888888888917E-2</v>
      </c>
      <c r="J45" s="3" t="str">
        <f t="array" aca="1" ref="J45" ca="1">IFERROR(SMALL(IF(TRIM(SUBSTITUTE(arrivée,"-",""))=TRIM(SUBSTITUTE($H45,"-","")),(harrivée)*1,""),J$4)-SMALL(IF(TRIM(SUBSTITUTE(depart,"-",""))=TRIM(SUBSTITUTE($H45,"-","")),(hdep)*1,""),J$4),"")</f>
        <v/>
      </c>
      <c r="K45" s="3" t="str">
        <f t="array" aca="1" ref="K45" ca="1">IFERROR(SMALL(IF(TRIM(SUBSTITUTE(arrivée,"-",""))=TRIM(SUBSTITUTE($H45,"-","")),(harrivée)*1,""),K$4)-SMALL(IF(TRIM(SUBSTITUTE(depart,"-",""))=TRIM(SUBSTITUTE($H45,"-","")),(hdep)*1,""),K$4),"")</f>
        <v/>
      </c>
      <c r="L45" s="3" t="str">
        <f t="array" aca="1" ref="L45" ca="1">IFERROR(SMALL(IF(TRIM(SUBSTITUTE(arrivée,"-",""))=TRIM(SUBSTITUTE($H45,"-","")),(harrivée)*1,""),L$4)-SMALL(IF(TRIM(SUBSTITUTE(depart,"-",""))=TRIM(SUBSTITUTE($H45,"-","")),(hdep)*1,""),L$4),"")</f>
        <v/>
      </c>
      <c r="M45" s="3" t="str">
        <f t="array" aca="1" ref="M45" ca="1">IFERROR(SMALL(IF(TRIM(SUBSTITUTE(arrivée,"-",""))=TRIM(SUBSTITUTE($H45,"-","")),(harrivée)*1,""),M$4)-SMALL(IF(TRIM(SUBSTITUTE(depart,"-",""))=TRIM(SUBSTITUTE($H45,"-","")),(hdep)*1,""),M$4),"")</f>
        <v/>
      </c>
      <c r="N45" s="3" t="str">
        <f t="array" aca="1" ref="N45" ca="1">IFERROR(SMALL(IF(TRIM(SUBSTITUTE(arrivée,"-",""))=TRIM(SUBSTITUTE($H45,"-","")),(harrivée)*1,""),N$4)-SMALL(IF(TRIM(SUBSTITUTE(depart,"-",""))=TRIM(SUBSTITUTE($H45,"-","")),(hdep)*1,""),N$4),"")</f>
        <v/>
      </c>
    </row>
    <row r="46" spans="2:14">
      <c r="B46" t="s">
        <v>22</v>
      </c>
      <c r="C46" t="s">
        <v>55</v>
      </c>
      <c r="E46" s="2" t="s">
        <v>79</v>
      </c>
      <c r="F46" s="2" t="s">
        <v>378</v>
      </c>
      <c r="H46" t="str">
        <f t="array" aca="1" ref="H46" ca="1">IFERROR(OFFSET(B$5,MATCH(0,COUNTIF(H$4:H45,B$6:B$269),0),),"")</f>
        <v>AM779ZA</v>
      </c>
      <c r="I46" s="3" t="str">
        <f t="array" aca="1" ref="I46" ca="1">IFERROR(SMALL(IF(TRIM(SUBSTITUTE(arrivée,"-",""))=TRIM(SUBSTITUTE($H46,"-","")),(harrivée)*1,""),I$4)-SMALL(IF(TRIM(SUBSTITUTE(depart,"-",""))=TRIM(SUBSTITUTE($H46,"-","")),(hdep)*1,""),I$4),"")</f>
        <v/>
      </c>
      <c r="J46" s="3" t="str">
        <f t="array" aca="1" ref="J46" ca="1">IFERROR(SMALL(IF(TRIM(SUBSTITUTE(arrivée,"-",""))=TRIM(SUBSTITUTE($H46,"-","")),(harrivée)*1,""),J$4)-SMALL(IF(TRIM(SUBSTITUTE(depart,"-",""))=TRIM(SUBSTITUTE($H46,"-","")),(hdep)*1,""),J$4),"")</f>
        <v/>
      </c>
      <c r="K46" s="3" t="str">
        <f t="array" aca="1" ref="K46" ca="1">IFERROR(SMALL(IF(TRIM(SUBSTITUTE(arrivée,"-",""))=TRIM(SUBSTITUTE($H46,"-","")),(harrivée)*1,""),K$4)-SMALL(IF(TRIM(SUBSTITUTE(depart,"-",""))=TRIM(SUBSTITUTE($H46,"-","")),(hdep)*1,""),K$4),"")</f>
        <v/>
      </c>
      <c r="L46" s="3" t="str">
        <f t="array" aca="1" ref="L46" ca="1">IFERROR(SMALL(IF(TRIM(SUBSTITUTE(arrivée,"-",""))=TRIM(SUBSTITUTE($H46,"-","")),(harrivée)*1,""),L$4)-SMALL(IF(TRIM(SUBSTITUTE(depart,"-",""))=TRIM(SUBSTITUTE($H46,"-","")),(hdep)*1,""),L$4),"")</f>
        <v/>
      </c>
      <c r="M46" s="3" t="str">
        <f t="array" aca="1" ref="M46" ca="1">IFERROR(SMALL(IF(TRIM(SUBSTITUTE(arrivée,"-",""))=TRIM(SUBSTITUTE($H46,"-","")),(harrivée)*1,""),M$4)-SMALL(IF(TRIM(SUBSTITUTE(depart,"-",""))=TRIM(SUBSTITUTE($H46,"-","")),(hdep)*1,""),M$4),"")</f>
        <v/>
      </c>
      <c r="N46" s="3" t="str">
        <f t="array" aca="1" ref="N46" ca="1">IFERROR(SMALL(IF(TRIM(SUBSTITUTE(arrivée,"-",""))=TRIM(SUBSTITUTE($H46,"-","")),(harrivée)*1,""),N$4)-SMALL(IF(TRIM(SUBSTITUTE(depart,"-",""))=TRIM(SUBSTITUTE($H46,"-","")),(hdep)*1,""),N$4),"")</f>
        <v/>
      </c>
    </row>
    <row r="47" spans="2:14">
      <c r="B47" t="s">
        <v>44</v>
      </c>
      <c r="C47" t="s">
        <v>56</v>
      </c>
      <c r="E47" s="2" t="s">
        <v>30</v>
      </c>
      <c r="F47" s="2" t="s">
        <v>379</v>
      </c>
      <c r="H47" t="str">
        <f t="array" aca="1" ref="H47" ca="1">IFERROR(OFFSET(B$5,MATCH(0,COUNTIF(H$4:H46,B$6:B$269),0),),"")</f>
        <v>AZ155JT</v>
      </c>
      <c r="I47" s="3">
        <f t="array" aca="1" ref="I47" ca="1">IFERROR(SMALL(IF(TRIM(SUBSTITUTE(arrivée,"-",""))=TRIM(SUBSTITUTE($H47,"-","")),(harrivée)*1,""),I$4)-SMALL(IF(TRIM(SUBSTITUTE(depart,"-",""))=TRIM(SUBSTITUTE($H47,"-","")),(hdep)*1,""),I$4),"")</f>
        <v>4.9305555555555547E-2</v>
      </c>
      <c r="J47" s="3" t="str">
        <f t="array" aca="1" ref="J47" ca="1">IFERROR(SMALL(IF(TRIM(SUBSTITUTE(arrivée,"-",""))=TRIM(SUBSTITUTE($H47,"-","")),(harrivée)*1,""),J$4)-SMALL(IF(TRIM(SUBSTITUTE(depart,"-",""))=TRIM(SUBSTITUTE($H47,"-","")),(hdep)*1,""),J$4),"")</f>
        <v/>
      </c>
      <c r="K47" s="3" t="str">
        <f t="array" aca="1" ref="K47" ca="1">IFERROR(SMALL(IF(TRIM(SUBSTITUTE(arrivée,"-",""))=TRIM(SUBSTITUTE($H47,"-","")),(harrivée)*1,""),K$4)-SMALL(IF(TRIM(SUBSTITUTE(depart,"-",""))=TRIM(SUBSTITUTE($H47,"-","")),(hdep)*1,""),K$4),"")</f>
        <v/>
      </c>
      <c r="L47" s="3" t="str">
        <f t="array" aca="1" ref="L47" ca="1">IFERROR(SMALL(IF(TRIM(SUBSTITUTE(arrivée,"-",""))=TRIM(SUBSTITUTE($H47,"-","")),(harrivée)*1,""),L$4)-SMALL(IF(TRIM(SUBSTITUTE(depart,"-",""))=TRIM(SUBSTITUTE($H47,"-","")),(hdep)*1,""),L$4),"")</f>
        <v/>
      </c>
      <c r="M47" s="3" t="str">
        <f t="array" aca="1" ref="M47" ca="1">IFERROR(SMALL(IF(TRIM(SUBSTITUTE(arrivée,"-",""))=TRIM(SUBSTITUTE($H47,"-","")),(harrivée)*1,""),M$4)-SMALL(IF(TRIM(SUBSTITUTE(depart,"-",""))=TRIM(SUBSTITUTE($H47,"-","")),(hdep)*1,""),M$4),"")</f>
        <v/>
      </c>
      <c r="N47" s="3" t="str">
        <f t="array" aca="1" ref="N47" ca="1">IFERROR(SMALL(IF(TRIM(SUBSTITUTE(arrivée,"-",""))=TRIM(SUBSTITUTE($H47,"-","")),(harrivée)*1,""),N$4)-SMALL(IF(TRIM(SUBSTITUTE(depart,"-",""))=TRIM(SUBSTITUTE($H47,"-","")),(hdep)*1,""),N$4),"")</f>
        <v/>
      </c>
    </row>
    <row r="48" spans="2:14">
      <c r="B48" t="s">
        <v>57</v>
      </c>
      <c r="C48" t="s">
        <v>58</v>
      </c>
      <c r="E48" s="2" t="s">
        <v>193</v>
      </c>
      <c r="F48" s="2" t="s">
        <v>380</v>
      </c>
      <c r="H48" t="str">
        <f t="array" aca="1" ref="H48" ca="1">IFERROR(OFFSET(B$5,MATCH(0,COUNTIF(H$4:H47,B$6:B$269),0),),"")</f>
        <v>CP057SV</v>
      </c>
      <c r="I48" s="3" t="str">
        <f t="array" aca="1" ref="I48" ca="1">IFERROR(SMALL(IF(TRIM(SUBSTITUTE(arrivée,"-",""))=TRIM(SUBSTITUTE($H48,"-","")),(harrivée)*1,""),I$4)-SMALL(IF(TRIM(SUBSTITUTE(depart,"-",""))=TRIM(SUBSTITUTE($H48,"-","")),(hdep)*1,""),I$4),"")</f>
        <v/>
      </c>
      <c r="J48" s="3" t="str">
        <f t="array" aca="1" ref="J48" ca="1">IFERROR(SMALL(IF(TRIM(SUBSTITUTE(arrivée,"-",""))=TRIM(SUBSTITUTE($H48,"-","")),(harrivée)*1,""),J$4)-SMALL(IF(TRIM(SUBSTITUTE(depart,"-",""))=TRIM(SUBSTITUTE($H48,"-","")),(hdep)*1,""),J$4),"")</f>
        <v/>
      </c>
      <c r="K48" s="3" t="str">
        <f t="array" aca="1" ref="K48" ca="1">IFERROR(SMALL(IF(TRIM(SUBSTITUTE(arrivée,"-",""))=TRIM(SUBSTITUTE($H48,"-","")),(harrivée)*1,""),K$4)-SMALL(IF(TRIM(SUBSTITUTE(depart,"-",""))=TRIM(SUBSTITUTE($H48,"-","")),(hdep)*1,""),K$4),"")</f>
        <v/>
      </c>
      <c r="L48" s="3" t="str">
        <f t="array" aca="1" ref="L48" ca="1">IFERROR(SMALL(IF(TRIM(SUBSTITUTE(arrivée,"-",""))=TRIM(SUBSTITUTE($H48,"-","")),(harrivée)*1,""),L$4)-SMALL(IF(TRIM(SUBSTITUTE(depart,"-",""))=TRIM(SUBSTITUTE($H48,"-","")),(hdep)*1,""),L$4),"")</f>
        <v/>
      </c>
      <c r="M48" s="3" t="str">
        <f t="array" aca="1" ref="M48" ca="1">IFERROR(SMALL(IF(TRIM(SUBSTITUTE(arrivée,"-",""))=TRIM(SUBSTITUTE($H48,"-","")),(harrivée)*1,""),M$4)-SMALL(IF(TRIM(SUBSTITUTE(depart,"-",""))=TRIM(SUBSTITUTE($H48,"-","")),(hdep)*1,""),M$4),"")</f>
        <v/>
      </c>
      <c r="N48" s="3" t="str">
        <f t="array" aca="1" ref="N48" ca="1">IFERROR(SMALL(IF(TRIM(SUBSTITUTE(arrivée,"-",""))=TRIM(SUBSTITUTE($H48,"-","")),(harrivée)*1,""),N$4)-SMALL(IF(TRIM(SUBSTITUTE(depart,"-",""))=TRIM(SUBSTITUTE($H48,"-","")),(hdep)*1,""),N$4),"")</f>
        <v/>
      </c>
    </row>
    <row r="49" spans="2:14">
      <c r="B49" t="s">
        <v>59</v>
      </c>
      <c r="C49" t="s">
        <v>60</v>
      </c>
      <c r="E49" s="2" t="s">
        <v>28</v>
      </c>
      <c r="F49" s="2" t="s">
        <v>124</v>
      </c>
      <c r="H49" t="str">
        <f t="array" aca="1" ref="H49" ca="1">IFERROR(OFFSET(B$5,MATCH(0,COUNTIF(H$4:H48,B$6:B$269),0),),"")</f>
        <v>BW973NT</v>
      </c>
      <c r="I49" s="3">
        <f t="array" aca="1" ref="I49" ca="1">IFERROR(SMALL(IF(TRIM(SUBSTITUTE(arrivée,"-",""))=TRIM(SUBSTITUTE($H49,"-","")),(harrivée)*1,""),I$4)-SMALL(IF(TRIM(SUBSTITUTE(depart,"-",""))=TRIM(SUBSTITUTE($H49,"-","")),(hdep)*1,""),I$4),"")</f>
        <v>6.6666666666666707E-2</v>
      </c>
      <c r="J49" s="3" t="str">
        <f t="array" aca="1" ref="J49" ca="1">IFERROR(SMALL(IF(TRIM(SUBSTITUTE(arrivée,"-",""))=TRIM(SUBSTITUTE($H49,"-","")),(harrivée)*1,""),J$4)-SMALL(IF(TRIM(SUBSTITUTE(depart,"-",""))=TRIM(SUBSTITUTE($H49,"-","")),(hdep)*1,""),J$4),"")</f>
        <v/>
      </c>
      <c r="K49" s="3" t="str">
        <f t="array" aca="1" ref="K49" ca="1">IFERROR(SMALL(IF(TRIM(SUBSTITUTE(arrivée,"-",""))=TRIM(SUBSTITUTE($H49,"-","")),(harrivée)*1,""),K$4)-SMALL(IF(TRIM(SUBSTITUTE(depart,"-",""))=TRIM(SUBSTITUTE($H49,"-","")),(hdep)*1,""),K$4),"")</f>
        <v/>
      </c>
      <c r="L49" s="3" t="str">
        <f t="array" aca="1" ref="L49" ca="1">IFERROR(SMALL(IF(TRIM(SUBSTITUTE(arrivée,"-",""))=TRIM(SUBSTITUTE($H49,"-","")),(harrivée)*1,""),L$4)-SMALL(IF(TRIM(SUBSTITUTE(depart,"-",""))=TRIM(SUBSTITUTE($H49,"-","")),(hdep)*1,""),L$4),"")</f>
        <v/>
      </c>
      <c r="M49" s="3" t="str">
        <f t="array" aca="1" ref="M49" ca="1">IFERROR(SMALL(IF(TRIM(SUBSTITUTE(arrivée,"-",""))=TRIM(SUBSTITUTE($H49,"-","")),(harrivée)*1,""),M$4)-SMALL(IF(TRIM(SUBSTITUTE(depart,"-",""))=TRIM(SUBSTITUTE($H49,"-","")),(hdep)*1,""),M$4),"")</f>
        <v/>
      </c>
      <c r="N49" s="3" t="str">
        <f t="array" aca="1" ref="N49" ca="1">IFERROR(SMALL(IF(TRIM(SUBSTITUTE(arrivée,"-",""))=TRIM(SUBSTITUTE($H49,"-","")),(harrivée)*1,""),N$4)-SMALL(IF(TRIM(SUBSTITUTE(depart,"-",""))=TRIM(SUBSTITUTE($H49,"-","")),(hdep)*1,""),N$4),"")</f>
        <v/>
      </c>
    </row>
    <row r="50" spans="2:14">
      <c r="B50" t="s">
        <v>61</v>
      </c>
      <c r="C50" t="s">
        <v>62</v>
      </c>
      <c r="E50" s="2" t="s">
        <v>26</v>
      </c>
      <c r="F50" s="2" t="s">
        <v>262</v>
      </c>
      <c r="H50" t="str">
        <f t="array" aca="1" ref="H50" ca="1">IFERROR(OFFSET(B$5,MATCH(0,COUNTIF(H$4:H49,B$6:B$269),0),),"")</f>
        <v>BE958XY</v>
      </c>
      <c r="I50" s="3">
        <f t="array" aca="1" ref="I50" ca="1">IFERROR(SMALL(IF(TRIM(SUBSTITUTE(arrivée,"-",""))=TRIM(SUBSTITUTE($H50,"-","")),(harrivée)*1,""),I$4)-SMALL(IF(TRIM(SUBSTITUTE(depart,"-",""))=TRIM(SUBSTITUTE($H50,"-","")),(hdep)*1,""),I$4),"")</f>
        <v>-0.13124999999999998</v>
      </c>
      <c r="J50" s="3" t="str">
        <f t="array" aca="1" ref="J50" ca="1">IFERROR(SMALL(IF(TRIM(SUBSTITUTE(arrivée,"-",""))=TRIM(SUBSTITUTE($H50,"-","")),(harrivée)*1,""),J$4)-SMALL(IF(TRIM(SUBSTITUTE(depart,"-",""))=TRIM(SUBSTITUTE($H50,"-","")),(hdep)*1,""),J$4),"")</f>
        <v/>
      </c>
      <c r="K50" s="3" t="str">
        <f t="array" aca="1" ref="K50" ca="1">IFERROR(SMALL(IF(TRIM(SUBSTITUTE(arrivée,"-",""))=TRIM(SUBSTITUTE($H50,"-","")),(harrivée)*1,""),K$4)-SMALL(IF(TRIM(SUBSTITUTE(depart,"-",""))=TRIM(SUBSTITUTE($H50,"-","")),(hdep)*1,""),K$4),"")</f>
        <v/>
      </c>
      <c r="L50" s="3" t="str">
        <f t="array" aca="1" ref="L50" ca="1">IFERROR(SMALL(IF(TRIM(SUBSTITUTE(arrivée,"-",""))=TRIM(SUBSTITUTE($H50,"-","")),(harrivée)*1,""),L$4)-SMALL(IF(TRIM(SUBSTITUTE(depart,"-",""))=TRIM(SUBSTITUTE($H50,"-","")),(hdep)*1,""),L$4),"")</f>
        <v/>
      </c>
      <c r="M50" s="3" t="str">
        <f t="array" aca="1" ref="M50" ca="1">IFERROR(SMALL(IF(TRIM(SUBSTITUTE(arrivée,"-",""))=TRIM(SUBSTITUTE($H50,"-","")),(harrivée)*1,""),M$4)-SMALL(IF(TRIM(SUBSTITUTE(depart,"-",""))=TRIM(SUBSTITUTE($H50,"-","")),(hdep)*1,""),M$4),"")</f>
        <v/>
      </c>
      <c r="N50" s="3" t="str">
        <f t="array" aca="1" ref="N50" ca="1">IFERROR(SMALL(IF(TRIM(SUBSTITUTE(arrivée,"-",""))=TRIM(SUBSTITUTE($H50,"-","")),(harrivée)*1,""),N$4)-SMALL(IF(TRIM(SUBSTITUTE(depart,"-",""))=TRIM(SUBSTITUTE($H50,"-","")),(hdep)*1,""),N$4),"")</f>
        <v/>
      </c>
    </row>
    <row r="51" spans="2:14">
      <c r="B51" t="s">
        <v>63</v>
      </c>
      <c r="C51" t="s">
        <v>64</v>
      </c>
      <c r="E51" s="2" t="s">
        <v>312</v>
      </c>
      <c r="F51" s="2" t="s">
        <v>175</v>
      </c>
      <c r="H51" t="str">
        <f t="array" aca="1" ref="H51" ca="1">IFERROR(OFFSET(B$5,MATCH(0,COUNTIF(H$4:H50,B$6:B$269),0),),"")</f>
        <v>DZ022BL</v>
      </c>
      <c r="I51" s="3">
        <f t="array" aca="1" ref="I51" ca="1">IFERROR(SMALL(IF(TRIM(SUBSTITUTE(arrivée,"-",""))=TRIM(SUBSTITUTE($H51,"-","")),(harrivée)*1,""),I$4)-SMALL(IF(TRIM(SUBSTITUTE(depart,"-",""))=TRIM(SUBSTITUTE($H51,"-","")),(hdep)*1,""),I$4),"")</f>
        <v>6.4583333333333381E-2</v>
      </c>
      <c r="J51" s="3" t="str">
        <f t="array" aca="1" ref="J51" ca="1">IFERROR(SMALL(IF(TRIM(SUBSTITUTE(arrivée,"-",""))=TRIM(SUBSTITUTE($H51,"-","")),(harrivée)*1,""),J$4)-SMALL(IF(TRIM(SUBSTITUTE(depart,"-",""))=TRIM(SUBSTITUTE($H51,"-","")),(hdep)*1,""),J$4),"")</f>
        <v/>
      </c>
      <c r="K51" s="3" t="str">
        <f t="array" aca="1" ref="K51" ca="1">IFERROR(SMALL(IF(TRIM(SUBSTITUTE(arrivée,"-",""))=TRIM(SUBSTITUTE($H51,"-","")),(harrivée)*1,""),K$4)-SMALL(IF(TRIM(SUBSTITUTE(depart,"-",""))=TRIM(SUBSTITUTE($H51,"-","")),(hdep)*1,""),K$4),"")</f>
        <v/>
      </c>
      <c r="L51" s="3" t="str">
        <f t="array" aca="1" ref="L51" ca="1">IFERROR(SMALL(IF(TRIM(SUBSTITUTE(arrivée,"-",""))=TRIM(SUBSTITUTE($H51,"-","")),(harrivée)*1,""),L$4)-SMALL(IF(TRIM(SUBSTITUTE(depart,"-",""))=TRIM(SUBSTITUTE($H51,"-","")),(hdep)*1,""),L$4),"")</f>
        <v/>
      </c>
      <c r="M51" s="3" t="str">
        <f t="array" aca="1" ref="M51" ca="1">IFERROR(SMALL(IF(TRIM(SUBSTITUTE(arrivée,"-",""))=TRIM(SUBSTITUTE($H51,"-","")),(harrivée)*1,""),M$4)-SMALL(IF(TRIM(SUBSTITUTE(depart,"-",""))=TRIM(SUBSTITUTE($H51,"-","")),(hdep)*1,""),M$4),"")</f>
        <v/>
      </c>
      <c r="N51" s="3" t="str">
        <f t="array" aca="1" ref="N51" ca="1">IFERROR(SMALL(IF(TRIM(SUBSTITUTE(arrivée,"-",""))=TRIM(SUBSTITUTE($H51,"-","")),(harrivée)*1,""),N$4)-SMALL(IF(TRIM(SUBSTITUTE(depart,"-",""))=TRIM(SUBSTITUTE($H51,"-","")),(hdep)*1,""),N$4),"")</f>
        <v/>
      </c>
    </row>
    <row r="52" spans="2:14">
      <c r="B52" t="s">
        <v>65</v>
      </c>
      <c r="C52" t="s">
        <v>66</v>
      </c>
      <c r="E52" s="2" t="s">
        <v>32</v>
      </c>
      <c r="F52" s="2" t="s">
        <v>115</v>
      </c>
      <c r="H52" t="str">
        <f t="array" aca="1" ref="H52" ca="1">IFERROR(OFFSET(B$5,MATCH(0,COUNTIF(H$4:H51,B$6:B$269),0),),"")</f>
        <v>BF754VE</v>
      </c>
      <c r="I52" s="3">
        <f t="array" aca="1" ref="I52" ca="1">IFERROR(SMALL(IF(TRIM(SUBSTITUTE(arrivée,"-",""))=TRIM(SUBSTITUTE($H52,"-","")),(harrivée)*1,""),I$4)-SMALL(IF(TRIM(SUBSTITUTE(depart,"-",""))=TRIM(SUBSTITUTE($H52,"-","")),(hdep)*1,""),I$4),"")</f>
        <v>4.5833333333333337E-2</v>
      </c>
      <c r="J52" s="3" t="str">
        <f t="array" aca="1" ref="J52" ca="1">IFERROR(SMALL(IF(TRIM(SUBSTITUTE(arrivée,"-",""))=TRIM(SUBSTITUTE($H52,"-","")),(harrivée)*1,""),J$4)-SMALL(IF(TRIM(SUBSTITUTE(depart,"-",""))=TRIM(SUBSTITUTE($H52,"-","")),(hdep)*1,""),J$4),"")</f>
        <v/>
      </c>
      <c r="K52" s="3" t="str">
        <f t="array" aca="1" ref="K52" ca="1">IFERROR(SMALL(IF(TRIM(SUBSTITUTE(arrivée,"-",""))=TRIM(SUBSTITUTE($H52,"-","")),(harrivée)*1,""),K$4)-SMALL(IF(TRIM(SUBSTITUTE(depart,"-",""))=TRIM(SUBSTITUTE($H52,"-","")),(hdep)*1,""),K$4),"")</f>
        <v/>
      </c>
      <c r="L52" s="3" t="str">
        <f t="array" aca="1" ref="L52" ca="1">IFERROR(SMALL(IF(TRIM(SUBSTITUTE(arrivée,"-",""))=TRIM(SUBSTITUTE($H52,"-","")),(harrivée)*1,""),L$4)-SMALL(IF(TRIM(SUBSTITUTE(depart,"-",""))=TRIM(SUBSTITUTE($H52,"-","")),(hdep)*1,""),L$4),"")</f>
        <v/>
      </c>
      <c r="M52" s="3" t="str">
        <f t="array" aca="1" ref="M52" ca="1">IFERROR(SMALL(IF(TRIM(SUBSTITUTE(arrivée,"-",""))=TRIM(SUBSTITUTE($H52,"-","")),(harrivée)*1,""),M$4)-SMALL(IF(TRIM(SUBSTITUTE(depart,"-",""))=TRIM(SUBSTITUTE($H52,"-","")),(hdep)*1,""),M$4),"")</f>
        <v/>
      </c>
      <c r="N52" s="3" t="str">
        <f t="array" aca="1" ref="N52" ca="1">IFERROR(SMALL(IF(TRIM(SUBSTITUTE(arrivée,"-",""))=TRIM(SUBSTITUTE($H52,"-","")),(harrivée)*1,""),N$4)-SMALL(IF(TRIM(SUBSTITUTE(depart,"-",""))=TRIM(SUBSTITUTE($H52,"-","")),(hdep)*1,""),N$4),"")</f>
        <v/>
      </c>
    </row>
    <row r="53" spans="2:14">
      <c r="B53" t="s">
        <v>67</v>
      </c>
      <c r="C53" t="s">
        <v>68</v>
      </c>
      <c r="E53" s="2" t="s">
        <v>129</v>
      </c>
      <c r="F53" s="2" t="s">
        <v>68</v>
      </c>
      <c r="H53" t="str">
        <f t="array" aca="1" ref="H53" ca="1">IFERROR(OFFSET(B$5,MATCH(0,COUNTIF(H$4:H52,B$6:B$269),0),),"")</f>
        <v>ED378VG</v>
      </c>
      <c r="I53" s="3" t="str">
        <f t="array" aca="1" ref="I53" ca="1">IFERROR(SMALL(IF(TRIM(SUBSTITUTE(arrivée,"-",""))=TRIM(SUBSTITUTE($H53,"-","")),(harrivée)*1,""),I$4)-SMALL(IF(TRIM(SUBSTITUTE(depart,"-",""))=TRIM(SUBSTITUTE($H53,"-","")),(hdep)*1,""),I$4),"")</f>
        <v/>
      </c>
      <c r="J53" s="3" t="str">
        <f t="array" aca="1" ref="J53" ca="1">IFERROR(SMALL(IF(TRIM(SUBSTITUTE(arrivée,"-",""))=TRIM(SUBSTITUTE($H53,"-","")),(harrivée)*1,""),J$4)-SMALL(IF(TRIM(SUBSTITUTE(depart,"-",""))=TRIM(SUBSTITUTE($H53,"-","")),(hdep)*1,""),J$4),"")</f>
        <v/>
      </c>
      <c r="K53" s="3" t="str">
        <f t="array" aca="1" ref="K53" ca="1">IFERROR(SMALL(IF(TRIM(SUBSTITUTE(arrivée,"-",""))=TRIM(SUBSTITUTE($H53,"-","")),(harrivée)*1,""),K$4)-SMALL(IF(TRIM(SUBSTITUTE(depart,"-",""))=TRIM(SUBSTITUTE($H53,"-","")),(hdep)*1,""),K$4),"")</f>
        <v/>
      </c>
      <c r="L53" s="3" t="str">
        <f t="array" aca="1" ref="L53" ca="1">IFERROR(SMALL(IF(TRIM(SUBSTITUTE(arrivée,"-",""))=TRIM(SUBSTITUTE($H53,"-","")),(harrivée)*1,""),L$4)-SMALL(IF(TRIM(SUBSTITUTE(depart,"-",""))=TRIM(SUBSTITUTE($H53,"-","")),(hdep)*1,""),L$4),"")</f>
        <v/>
      </c>
      <c r="M53" s="3" t="str">
        <f t="array" aca="1" ref="M53" ca="1">IFERROR(SMALL(IF(TRIM(SUBSTITUTE(arrivée,"-",""))=TRIM(SUBSTITUTE($H53,"-","")),(harrivée)*1,""),M$4)-SMALL(IF(TRIM(SUBSTITUTE(depart,"-",""))=TRIM(SUBSTITUTE($H53,"-","")),(hdep)*1,""),M$4),"")</f>
        <v/>
      </c>
      <c r="N53" s="3" t="str">
        <f t="array" aca="1" ref="N53" ca="1">IFERROR(SMALL(IF(TRIM(SUBSTITUTE(arrivée,"-",""))=TRIM(SUBSTITUTE($H53,"-","")),(harrivée)*1,""),N$4)-SMALL(IF(TRIM(SUBSTITUTE(depart,"-",""))=TRIM(SUBSTITUTE($H53,"-","")),(hdep)*1,""),N$4),"")</f>
        <v/>
      </c>
    </row>
    <row r="54" spans="2:14">
      <c r="B54" t="s">
        <v>69</v>
      </c>
      <c r="C54" t="s">
        <v>70</v>
      </c>
      <c r="E54" s="2" t="s">
        <v>530</v>
      </c>
      <c r="F54" s="2" t="s">
        <v>381</v>
      </c>
      <c r="H54" t="str">
        <f t="array" aca="1" ref="H54" ca="1">IFERROR(OFFSET(B$5,MATCH(0,COUNTIF(H$4:H53,B$6:B$269),0),),"")</f>
        <v>BQ936WR</v>
      </c>
      <c r="I54" s="3">
        <f t="array" aca="1" ref="I54" ca="1">IFERROR(SMALL(IF(TRIM(SUBSTITUTE(arrivée,"-",""))=TRIM(SUBSTITUTE($H54,"-","")),(harrivée)*1,""),I$4)-SMALL(IF(TRIM(SUBSTITUTE(depart,"-",""))=TRIM(SUBSTITUTE($H54,"-","")),(hdep)*1,""),I$4),"")</f>
        <v>6.6666666666666652E-2</v>
      </c>
      <c r="J54" s="3">
        <f t="array" aca="1" ref="J54" ca="1">IFERROR(SMALL(IF(TRIM(SUBSTITUTE(arrivée,"-",""))=TRIM(SUBSTITUTE($H54,"-","")),(harrivée)*1,""),J$4)-SMALL(IF(TRIM(SUBSTITUTE(depart,"-",""))=TRIM(SUBSTITUTE($H54,"-","")),(hdep)*1,""),J$4),"")</f>
        <v>7.8472222222222221E-2</v>
      </c>
      <c r="K54" s="3">
        <f t="array" aca="1" ref="K54" ca="1">IFERROR(SMALL(IF(TRIM(SUBSTITUTE(arrivée,"-",""))=TRIM(SUBSTITUTE($H54,"-","")),(harrivée)*1,""),K$4)-SMALL(IF(TRIM(SUBSTITUTE(depart,"-",""))=TRIM(SUBSTITUTE($H54,"-","")),(hdep)*1,""),K$4),"")</f>
        <v>7.1527777777777635E-2</v>
      </c>
      <c r="L54" s="3" t="str">
        <f t="array" aca="1" ref="L54" ca="1">IFERROR(SMALL(IF(TRIM(SUBSTITUTE(arrivée,"-",""))=TRIM(SUBSTITUTE($H54,"-","")),(harrivée)*1,""),L$4)-SMALL(IF(TRIM(SUBSTITUTE(depart,"-",""))=TRIM(SUBSTITUTE($H54,"-","")),(hdep)*1,""),L$4),"")</f>
        <v/>
      </c>
      <c r="M54" s="3" t="str">
        <f t="array" aca="1" ref="M54" ca="1">IFERROR(SMALL(IF(TRIM(SUBSTITUTE(arrivée,"-",""))=TRIM(SUBSTITUTE($H54,"-","")),(harrivée)*1,""),M$4)-SMALL(IF(TRIM(SUBSTITUTE(depart,"-",""))=TRIM(SUBSTITUTE($H54,"-","")),(hdep)*1,""),M$4),"")</f>
        <v/>
      </c>
      <c r="N54" s="3" t="str">
        <f t="array" aca="1" ref="N54" ca="1">IFERROR(SMALL(IF(TRIM(SUBSTITUTE(arrivée,"-",""))=TRIM(SUBSTITUTE($H54,"-","")),(harrivée)*1,""),N$4)-SMALL(IF(TRIM(SUBSTITUTE(depart,"-",""))=TRIM(SUBSTITUTE($H54,"-","")),(hdep)*1,""),N$4),"")</f>
        <v/>
      </c>
    </row>
    <row r="55" spans="2:14">
      <c r="B55" t="s">
        <v>71</v>
      </c>
      <c r="C55" t="s">
        <v>72</v>
      </c>
      <c r="E55" s="2" t="s">
        <v>34</v>
      </c>
      <c r="F55" s="2" t="s">
        <v>5</v>
      </c>
      <c r="H55" t="str">
        <f t="array" aca="1" ref="H55" ca="1">IFERROR(OFFSET(B$5,MATCH(0,COUNTIF(H$4:H54,B$6:B$269),0),),"")</f>
        <v>BZ488AW</v>
      </c>
      <c r="I55" s="3" t="str">
        <f t="array" aca="1" ref="I55" ca="1">IFERROR(SMALL(IF(TRIM(SUBSTITUTE(arrivée,"-",""))=TRIM(SUBSTITUTE($H55,"-","")),(harrivée)*1,""),I$4)-SMALL(IF(TRIM(SUBSTITUTE(depart,"-",""))=TRIM(SUBSTITUTE($H55,"-","")),(hdep)*1,""),I$4),"")</f>
        <v/>
      </c>
      <c r="J55" s="3" t="str">
        <f t="array" aca="1" ref="J55" ca="1">IFERROR(SMALL(IF(TRIM(SUBSTITUTE(arrivée,"-",""))=TRIM(SUBSTITUTE($H55,"-","")),(harrivée)*1,""),J$4)-SMALL(IF(TRIM(SUBSTITUTE(depart,"-",""))=TRIM(SUBSTITUTE($H55,"-","")),(hdep)*1,""),J$4),"")</f>
        <v/>
      </c>
      <c r="K55" s="3" t="str">
        <f t="array" aca="1" ref="K55" ca="1">IFERROR(SMALL(IF(TRIM(SUBSTITUTE(arrivée,"-",""))=TRIM(SUBSTITUTE($H55,"-","")),(harrivée)*1,""),K$4)-SMALL(IF(TRIM(SUBSTITUTE(depart,"-",""))=TRIM(SUBSTITUTE($H55,"-","")),(hdep)*1,""),K$4),"")</f>
        <v/>
      </c>
      <c r="L55" s="3" t="str">
        <f t="array" aca="1" ref="L55" ca="1">IFERROR(SMALL(IF(TRIM(SUBSTITUTE(arrivée,"-",""))=TRIM(SUBSTITUTE($H55,"-","")),(harrivée)*1,""),L$4)-SMALL(IF(TRIM(SUBSTITUTE(depart,"-",""))=TRIM(SUBSTITUTE($H55,"-","")),(hdep)*1,""),L$4),"")</f>
        <v/>
      </c>
      <c r="M55" s="3" t="str">
        <f t="array" aca="1" ref="M55" ca="1">IFERROR(SMALL(IF(TRIM(SUBSTITUTE(arrivée,"-",""))=TRIM(SUBSTITUTE($H55,"-","")),(harrivée)*1,""),M$4)-SMALL(IF(TRIM(SUBSTITUTE(depart,"-",""))=TRIM(SUBSTITUTE($H55,"-","")),(hdep)*1,""),M$4),"")</f>
        <v/>
      </c>
      <c r="N55" s="3" t="str">
        <f t="array" aca="1" ref="N55" ca="1">IFERROR(SMALL(IF(TRIM(SUBSTITUTE(arrivée,"-",""))=TRIM(SUBSTITUTE($H55,"-","")),(harrivée)*1,""),N$4)-SMALL(IF(TRIM(SUBSTITUTE(depart,"-",""))=TRIM(SUBSTITUTE($H55,"-","")),(hdep)*1,""),N$4),"")</f>
        <v/>
      </c>
    </row>
    <row r="56" spans="2:14">
      <c r="B56" t="s">
        <v>73</v>
      </c>
      <c r="C56" t="s">
        <v>74</v>
      </c>
      <c r="E56" s="2" t="s">
        <v>531</v>
      </c>
      <c r="F56" s="2" t="s">
        <v>382</v>
      </c>
      <c r="H56" t="str">
        <f t="array" aca="1" ref="H56" ca="1">IFERROR(OFFSET(B$5,MATCH(0,COUNTIF(H$4:H55,B$6:B$269),0),),"")</f>
        <v>CC903HB</v>
      </c>
      <c r="I56" s="3">
        <f t="array" aca="1" ref="I56" ca="1">IFERROR(SMALL(IF(TRIM(SUBSTITUTE(arrivée,"-",""))=TRIM(SUBSTITUTE($H56,"-","")),(harrivée)*1,""),I$4)-SMALL(IF(TRIM(SUBSTITUTE(depart,"-",""))=TRIM(SUBSTITUTE($H56,"-","")),(hdep)*1,""),I$4),"")</f>
        <v>0.2097222222222222</v>
      </c>
      <c r="J56" s="3">
        <f t="array" aca="1" ref="J56" ca="1">IFERROR(SMALL(IF(TRIM(SUBSTITUTE(arrivée,"-",""))=TRIM(SUBSTITUTE($H56,"-","")),(harrivée)*1,""),J$4)-SMALL(IF(TRIM(SUBSTITUTE(depart,"-",""))=TRIM(SUBSTITUTE($H56,"-","")),(hdep)*1,""),J$4),"")</f>
        <v>0.26388888888888878</v>
      </c>
      <c r="K56" s="3">
        <f t="array" aca="1" ref="K56" ca="1">IFERROR(SMALL(IF(TRIM(SUBSTITUTE(arrivée,"-",""))=TRIM(SUBSTITUTE($H56,"-","")),(harrivée)*1,""),K$4)-SMALL(IF(TRIM(SUBSTITUTE(depart,"-",""))=TRIM(SUBSTITUTE($H56,"-","")),(hdep)*1,""),K$4),"")</f>
        <v>7.5694444444444398E-2</v>
      </c>
      <c r="L56" s="3" t="str">
        <f t="array" aca="1" ref="L56" ca="1">IFERROR(SMALL(IF(TRIM(SUBSTITUTE(arrivée,"-",""))=TRIM(SUBSTITUTE($H56,"-","")),(harrivée)*1,""),L$4)-SMALL(IF(TRIM(SUBSTITUTE(depart,"-",""))=TRIM(SUBSTITUTE($H56,"-","")),(hdep)*1,""),L$4),"")</f>
        <v/>
      </c>
      <c r="M56" s="3" t="str">
        <f t="array" aca="1" ref="M56" ca="1">IFERROR(SMALL(IF(TRIM(SUBSTITUTE(arrivée,"-",""))=TRIM(SUBSTITUTE($H56,"-","")),(harrivée)*1,""),M$4)-SMALL(IF(TRIM(SUBSTITUTE(depart,"-",""))=TRIM(SUBSTITUTE($H56,"-","")),(hdep)*1,""),M$4),"")</f>
        <v/>
      </c>
      <c r="N56" s="3" t="str">
        <f t="array" aca="1" ref="N56" ca="1">IFERROR(SMALL(IF(TRIM(SUBSTITUTE(arrivée,"-",""))=TRIM(SUBSTITUTE($H56,"-","")),(harrivée)*1,""),N$4)-SMALL(IF(TRIM(SUBSTITUTE(depart,"-",""))=TRIM(SUBSTITUTE($H56,"-","")),(hdep)*1,""),N$4),"")</f>
        <v/>
      </c>
    </row>
    <row r="57" spans="2:14">
      <c r="B57" t="s">
        <v>67</v>
      </c>
      <c r="C57" t="s">
        <v>75</v>
      </c>
      <c r="E57" s="2" t="s">
        <v>532</v>
      </c>
      <c r="F57" s="2" t="s">
        <v>382</v>
      </c>
      <c r="H57" t="str">
        <f t="array" aca="1" ref="H57" ca="1">IFERROR(OFFSET(B$5,MATCH(0,COUNTIF(H$4:H56,B$6:B$269),0),),"")</f>
        <v>BQ212WT</v>
      </c>
      <c r="I57" s="3">
        <f t="array" aca="1" ref="I57" ca="1">IFERROR(SMALL(IF(TRIM(SUBSTITUTE(arrivée,"-",""))=TRIM(SUBSTITUTE($H57,"-","")),(harrivée)*1,""),I$4)-SMALL(IF(TRIM(SUBSTITUTE(depart,"-",""))=TRIM(SUBSTITUTE($H57,"-","")),(hdep)*1,""),I$4),"")</f>
        <v>5.6944444444444353E-2</v>
      </c>
      <c r="J57" s="3">
        <f t="array" aca="1" ref="J57" ca="1">IFERROR(SMALL(IF(TRIM(SUBSTITUTE(arrivée,"-",""))=TRIM(SUBSTITUTE($H57,"-","")),(harrivée)*1,""),J$4)-SMALL(IF(TRIM(SUBSTITUTE(depart,"-",""))=TRIM(SUBSTITUTE($H57,"-","")),(hdep)*1,""),J$4),"")</f>
        <v>7.2222222222222299E-2</v>
      </c>
      <c r="K57" s="3">
        <f t="array" aca="1" ref="K57" ca="1">IFERROR(SMALL(IF(TRIM(SUBSTITUTE(arrivée,"-",""))=TRIM(SUBSTITUTE($H57,"-","")),(harrivée)*1,""),K$4)-SMALL(IF(TRIM(SUBSTITUTE(depart,"-",""))=TRIM(SUBSTITUTE($H57,"-","")),(hdep)*1,""),K$4),"")</f>
        <v>0.13125000000000009</v>
      </c>
      <c r="L57" s="3" t="str">
        <f t="array" aca="1" ref="L57" ca="1">IFERROR(SMALL(IF(TRIM(SUBSTITUTE(arrivée,"-",""))=TRIM(SUBSTITUTE($H57,"-","")),(harrivée)*1,""),L$4)-SMALL(IF(TRIM(SUBSTITUTE(depart,"-",""))=TRIM(SUBSTITUTE($H57,"-","")),(hdep)*1,""),L$4),"")</f>
        <v/>
      </c>
      <c r="M57" s="3" t="str">
        <f t="array" aca="1" ref="M57" ca="1">IFERROR(SMALL(IF(TRIM(SUBSTITUTE(arrivée,"-",""))=TRIM(SUBSTITUTE($H57,"-","")),(harrivée)*1,""),M$4)-SMALL(IF(TRIM(SUBSTITUTE(depart,"-",""))=TRIM(SUBSTITUTE($H57,"-","")),(hdep)*1,""),M$4),"")</f>
        <v/>
      </c>
      <c r="N57" s="3" t="str">
        <f t="array" aca="1" ref="N57" ca="1">IFERROR(SMALL(IF(TRIM(SUBSTITUTE(arrivée,"-",""))=TRIM(SUBSTITUTE($H57,"-","")),(harrivée)*1,""),N$4)-SMALL(IF(TRIM(SUBSTITUTE(depart,"-",""))=TRIM(SUBSTITUTE($H57,"-","")),(hdep)*1,""),N$4),"")</f>
        <v/>
      </c>
    </row>
    <row r="58" spans="2:14">
      <c r="B58" t="s">
        <v>69</v>
      </c>
      <c r="C58" t="s">
        <v>76</v>
      </c>
      <c r="E58" s="2" t="s">
        <v>201</v>
      </c>
      <c r="F58" s="2" t="s">
        <v>383</v>
      </c>
      <c r="H58" t="str">
        <f t="array" aca="1" ref="H58" ca="1">IFERROR(OFFSET(B$5,MATCH(0,COUNTIF(H$4:H57,B$6:B$269),0),),"")</f>
        <v>CW712JM</v>
      </c>
      <c r="I58" s="3">
        <f t="array" aca="1" ref="I58" ca="1">IFERROR(SMALL(IF(TRIM(SUBSTITUTE(arrivée,"-",""))=TRIM(SUBSTITUTE($H58,"-","")),(harrivée)*1,""),I$4)-SMALL(IF(TRIM(SUBSTITUTE(depart,"-",""))=TRIM(SUBSTITUTE($H58,"-","")),(hdep)*1,""),I$4),"")</f>
        <v>6.6666666666666707E-2</v>
      </c>
      <c r="J58" s="3">
        <f t="array" aca="1" ref="J58" ca="1">IFERROR(SMALL(IF(TRIM(SUBSTITUTE(arrivée,"-",""))=TRIM(SUBSTITUTE($H58,"-","")),(harrivée)*1,""),J$4)-SMALL(IF(TRIM(SUBSTITUTE(depart,"-",""))=TRIM(SUBSTITUTE($H58,"-","")),(hdep)*1,""),J$4),"")</f>
        <v>4.9999999999999933E-2</v>
      </c>
      <c r="K58" s="3">
        <f t="array" aca="1" ref="K58" ca="1">IFERROR(SMALL(IF(TRIM(SUBSTITUTE(arrivée,"-",""))=TRIM(SUBSTITUTE($H58,"-","")),(harrivée)*1,""),K$4)-SMALL(IF(TRIM(SUBSTITUTE(depart,"-",""))=TRIM(SUBSTITUTE($H58,"-","")),(hdep)*1,""),K$4),"")</f>
        <v>4.7916666666666607E-2</v>
      </c>
      <c r="L58" s="3" t="str">
        <f t="array" aca="1" ref="L58" ca="1">IFERROR(SMALL(IF(TRIM(SUBSTITUTE(arrivée,"-",""))=TRIM(SUBSTITUTE($H58,"-","")),(harrivée)*1,""),L$4)-SMALL(IF(TRIM(SUBSTITUTE(depart,"-",""))=TRIM(SUBSTITUTE($H58,"-","")),(hdep)*1,""),L$4),"")</f>
        <v/>
      </c>
      <c r="M58" s="3" t="str">
        <f t="array" aca="1" ref="M58" ca="1">IFERROR(SMALL(IF(TRIM(SUBSTITUTE(arrivée,"-",""))=TRIM(SUBSTITUTE($H58,"-","")),(harrivée)*1,""),M$4)-SMALL(IF(TRIM(SUBSTITUTE(depart,"-",""))=TRIM(SUBSTITUTE($H58,"-","")),(hdep)*1,""),M$4),"")</f>
        <v/>
      </c>
      <c r="N58" s="3" t="str">
        <f t="array" aca="1" ref="N58" ca="1">IFERROR(SMALL(IF(TRIM(SUBSTITUTE(arrivée,"-",""))=TRIM(SUBSTITUTE($H58,"-","")),(harrivée)*1,""),N$4)-SMALL(IF(TRIM(SUBSTITUTE(depart,"-",""))=TRIM(SUBSTITUTE($H58,"-","")),(hdep)*1,""),N$4),"")</f>
        <v/>
      </c>
    </row>
    <row r="59" spans="2:14">
      <c r="B59" t="s">
        <v>77</v>
      </c>
      <c r="C59" t="s">
        <v>78</v>
      </c>
      <c r="E59" s="2" t="s">
        <v>533</v>
      </c>
      <c r="F59" s="2" t="s">
        <v>384</v>
      </c>
      <c r="H59" t="str">
        <f t="array" aca="1" ref="H59" ca="1">IFERROR(OFFSET(B$5,MATCH(0,COUNTIF(H$4:H58,B$6:B$269),0),),"")</f>
        <v>DX970NP</v>
      </c>
      <c r="I59" s="3">
        <f t="array" aca="1" ref="I59" ca="1">IFERROR(SMALL(IF(TRIM(SUBSTITUTE(arrivée,"-",""))=TRIM(SUBSTITUTE($H59,"-","")),(harrivée)*1,""),I$4)-SMALL(IF(TRIM(SUBSTITUTE(depart,"-",""))=TRIM(SUBSTITUTE($H59,"-","")),(hdep)*1,""),I$4),"")</f>
        <v>5.8333333333333348E-2</v>
      </c>
      <c r="J59" s="3" t="str">
        <f t="array" aca="1" ref="J59" ca="1">IFERROR(SMALL(IF(TRIM(SUBSTITUTE(arrivée,"-",""))=TRIM(SUBSTITUTE($H59,"-","")),(harrivée)*1,""),J$4)-SMALL(IF(TRIM(SUBSTITUTE(depart,"-",""))=TRIM(SUBSTITUTE($H59,"-","")),(hdep)*1,""),J$4),"")</f>
        <v/>
      </c>
      <c r="K59" s="3" t="str">
        <f t="array" aca="1" ref="K59" ca="1">IFERROR(SMALL(IF(TRIM(SUBSTITUTE(arrivée,"-",""))=TRIM(SUBSTITUTE($H59,"-","")),(harrivée)*1,""),K$4)-SMALL(IF(TRIM(SUBSTITUTE(depart,"-",""))=TRIM(SUBSTITUTE($H59,"-","")),(hdep)*1,""),K$4),"")</f>
        <v/>
      </c>
      <c r="L59" s="3" t="str">
        <f t="array" aca="1" ref="L59" ca="1">IFERROR(SMALL(IF(TRIM(SUBSTITUTE(arrivée,"-",""))=TRIM(SUBSTITUTE($H59,"-","")),(harrivée)*1,""),L$4)-SMALL(IF(TRIM(SUBSTITUTE(depart,"-",""))=TRIM(SUBSTITUTE($H59,"-","")),(hdep)*1,""),L$4),"")</f>
        <v/>
      </c>
      <c r="M59" s="3" t="str">
        <f t="array" aca="1" ref="M59" ca="1">IFERROR(SMALL(IF(TRIM(SUBSTITUTE(arrivée,"-",""))=TRIM(SUBSTITUTE($H59,"-","")),(harrivée)*1,""),M$4)-SMALL(IF(TRIM(SUBSTITUTE(depart,"-",""))=TRIM(SUBSTITUTE($H59,"-","")),(hdep)*1,""),M$4),"")</f>
        <v/>
      </c>
      <c r="N59" s="3" t="str">
        <f t="array" aca="1" ref="N59" ca="1">IFERROR(SMALL(IF(TRIM(SUBSTITUTE(arrivée,"-",""))=TRIM(SUBSTITUTE($H59,"-","")),(harrivée)*1,""),N$4)-SMALL(IF(TRIM(SUBSTITUTE(depart,"-",""))=TRIM(SUBSTITUTE($H59,"-","")),(hdep)*1,""),N$4),"")</f>
        <v/>
      </c>
    </row>
    <row r="60" spans="2:14">
      <c r="B60" t="s">
        <v>79</v>
      </c>
      <c r="C60" t="s">
        <v>80</v>
      </c>
      <c r="E60" s="2" t="s">
        <v>44</v>
      </c>
      <c r="F60" s="2" t="s">
        <v>136</v>
      </c>
      <c r="H60" t="str">
        <f t="array" aca="1" ref="H60" ca="1">IFERROR(OFFSET(B$5,MATCH(0,COUNTIF(H$4:H59,B$6:B$269),0),),"")</f>
        <v>DM766GB</v>
      </c>
      <c r="I60" s="3">
        <f t="array" aca="1" ref="I60" ca="1">IFERROR(SMALL(IF(TRIM(SUBSTITUTE(arrivée,"-",""))=TRIM(SUBSTITUTE($H60,"-","")),(harrivée)*1,""),I$4)-SMALL(IF(TRIM(SUBSTITUTE(depart,"-",""))=TRIM(SUBSTITUTE($H60,"-","")),(hdep)*1,""),I$4),"")</f>
        <v>6.8055555555555536E-2</v>
      </c>
      <c r="J60" s="3" t="str">
        <f t="array" aca="1" ref="J60" ca="1">IFERROR(SMALL(IF(TRIM(SUBSTITUTE(arrivée,"-",""))=TRIM(SUBSTITUTE($H60,"-","")),(harrivée)*1,""),J$4)-SMALL(IF(TRIM(SUBSTITUTE(depart,"-",""))=TRIM(SUBSTITUTE($H60,"-","")),(hdep)*1,""),J$4),"")</f>
        <v/>
      </c>
      <c r="K60" s="3" t="str">
        <f t="array" aca="1" ref="K60" ca="1">IFERROR(SMALL(IF(TRIM(SUBSTITUTE(arrivée,"-",""))=TRIM(SUBSTITUTE($H60,"-","")),(harrivée)*1,""),K$4)-SMALL(IF(TRIM(SUBSTITUTE(depart,"-",""))=TRIM(SUBSTITUTE($H60,"-","")),(hdep)*1,""),K$4),"")</f>
        <v/>
      </c>
      <c r="L60" s="3" t="str">
        <f t="array" aca="1" ref="L60" ca="1">IFERROR(SMALL(IF(TRIM(SUBSTITUTE(arrivée,"-",""))=TRIM(SUBSTITUTE($H60,"-","")),(harrivée)*1,""),L$4)-SMALL(IF(TRIM(SUBSTITUTE(depart,"-",""))=TRIM(SUBSTITUTE($H60,"-","")),(hdep)*1,""),L$4),"")</f>
        <v/>
      </c>
      <c r="M60" s="3" t="str">
        <f t="array" aca="1" ref="M60" ca="1">IFERROR(SMALL(IF(TRIM(SUBSTITUTE(arrivée,"-",""))=TRIM(SUBSTITUTE($H60,"-","")),(harrivée)*1,""),M$4)-SMALL(IF(TRIM(SUBSTITUTE(depart,"-",""))=TRIM(SUBSTITUTE($H60,"-","")),(hdep)*1,""),M$4),"")</f>
        <v/>
      </c>
      <c r="N60" s="3" t="str">
        <f t="array" aca="1" ref="N60" ca="1">IFERROR(SMALL(IF(TRIM(SUBSTITUTE(arrivée,"-",""))=TRIM(SUBSTITUTE($H60,"-","")),(harrivée)*1,""),N$4)-SMALL(IF(TRIM(SUBSTITUTE(depart,"-",""))=TRIM(SUBSTITUTE($H60,"-","")),(hdep)*1,""),N$4),"")</f>
        <v/>
      </c>
    </row>
    <row r="61" spans="2:14">
      <c r="B61" t="s">
        <v>79</v>
      </c>
      <c r="C61" t="s">
        <v>81</v>
      </c>
      <c r="E61" s="2" t="s">
        <v>195</v>
      </c>
      <c r="F61" s="2" t="s">
        <v>385</v>
      </c>
      <c r="H61" t="str">
        <f t="array" aca="1" ref="H61" ca="1">IFERROR(OFFSET(B$5,MATCH(0,COUNTIF(H$4:H60,B$6:B$269),0),),"")</f>
        <v>CR554EC</v>
      </c>
      <c r="I61" s="3">
        <f t="array" aca="1" ref="I61" ca="1">IFERROR(SMALL(IF(TRIM(SUBSTITUTE(arrivée,"-",""))=TRIM(SUBSTITUTE($H61,"-","")),(harrivée)*1,""),I$4)-SMALL(IF(TRIM(SUBSTITUTE(depart,"-",""))=TRIM(SUBSTITUTE($H61,"-","")),(hdep)*1,""),I$4),"")</f>
        <v>5.3472222222222254E-2</v>
      </c>
      <c r="J61" s="3" t="str">
        <f t="array" aca="1" ref="J61" ca="1">IFERROR(SMALL(IF(TRIM(SUBSTITUTE(arrivée,"-",""))=TRIM(SUBSTITUTE($H61,"-","")),(harrivée)*1,""),J$4)-SMALL(IF(TRIM(SUBSTITUTE(depart,"-",""))=TRIM(SUBSTITUTE($H61,"-","")),(hdep)*1,""),J$4),"")</f>
        <v/>
      </c>
      <c r="K61" s="3" t="str">
        <f t="array" aca="1" ref="K61" ca="1">IFERROR(SMALL(IF(TRIM(SUBSTITUTE(arrivée,"-",""))=TRIM(SUBSTITUTE($H61,"-","")),(harrivée)*1,""),K$4)-SMALL(IF(TRIM(SUBSTITUTE(depart,"-",""))=TRIM(SUBSTITUTE($H61,"-","")),(hdep)*1,""),K$4),"")</f>
        <v/>
      </c>
      <c r="L61" s="3" t="str">
        <f t="array" aca="1" ref="L61" ca="1">IFERROR(SMALL(IF(TRIM(SUBSTITUTE(arrivée,"-",""))=TRIM(SUBSTITUTE($H61,"-","")),(harrivée)*1,""),L$4)-SMALL(IF(TRIM(SUBSTITUTE(depart,"-",""))=TRIM(SUBSTITUTE($H61,"-","")),(hdep)*1,""),L$4),"")</f>
        <v/>
      </c>
      <c r="M61" s="3" t="str">
        <f t="array" aca="1" ref="M61" ca="1">IFERROR(SMALL(IF(TRIM(SUBSTITUTE(arrivée,"-",""))=TRIM(SUBSTITUTE($H61,"-","")),(harrivée)*1,""),M$4)-SMALL(IF(TRIM(SUBSTITUTE(depart,"-",""))=TRIM(SUBSTITUTE($H61,"-","")),(hdep)*1,""),M$4),"")</f>
        <v/>
      </c>
      <c r="N61" s="3" t="str">
        <f t="array" aca="1" ref="N61" ca="1">IFERROR(SMALL(IF(TRIM(SUBSTITUTE(arrivée,"-",""))=TRIM(SUBSTITUTE($H61,"-","")),(harrivée)*1,""),N$4)-SMALL(IF(TRIM(SUBSTITUTE(depart,"-",""))=TRIM(SUBSTITUTE($H61,"-","")),(hdep)*1,""),N$4),"")</f>
        <v/>
      </c>
    </row>
    <row r="62" spans="2:14">
      <c r="B62" t="s">
        <v>82</v>
      </c>
      <c r="C62" t="s">
        <v>83</v>
      </c>
      <c r="E62" s="2" t="s">
        <v>534</v>
      </c>
      <c r="F62" s="2" t="s">
        <v>386</v>
      </c>
      <c r="H62" t="str">
        <f t="array" aca="1" ref="H62" ca="1">IFERROR(OFFSET(B$5,MATCH(0,COUNTIF(H$4:H61,B$6:B$269),0),),"")</f>
        <v>DA954WP</v>
      </c>
      <c r="I62" s="3">
        <f t="array" aca="1" ref="I62" ca="1">IFERROR(SMALL(IF(TRIM(SUBSTITUTE(arrivée,"-",""))=TRIM(SUBSTITUTE($H62,"-","")),(harrivée)*1,""),I$4)-SMALL(IF(TRIM(SUBSTITUTE(depart,"-",""))=TRIM(SUBSTITUTE($H62,"-","")),(hdep)*1,""),I$4),"")</f>
        <v>5.8333333333333348E-2</v>
      </c>
      <c r="J62" s="3">
        <f t="array" aca="1" ref="J62" ca="1">IFERROR(SMALL(IF(TRIM(SUBSTITUTE(arrivée,"-",""))=TRIM(SUBSTITUTE($H62,"-","")),(harrivée)*1,""),J$4)-SMALL(IF(TRIM(SUBSTITUTE(depart,"-",""))=TRIM(SUBSTITUTE($H62,"-","")),(hdep)*1,""),J$4),"")</f>
        <v>0.22013888888888888</v>
      </c>
      <c r="K62" s="3" t="str">
        <f t="array" aca="1" ref="K62" ca="1">IFERROR(SMALL(IF(TRIM(SUBSTITUTE(arrivée,"-",""))=TRIM(SUBSTITUTE($H62,"-","")),(harrivée)*1,""),K$4)-SMALL(IF(TRIM(SUBSTITUTE(depart,"-",""))=TRIM(SUBSTITUTE($H62,"-","")),(hdep)*1,""),K$4),"")</f>
        <v/>
      </c>
      <c r="L62" s="3" t="str">
        <f t="array" aca="1" ref="L62" ca="1">IFERROR(SMALL(IF(TRIM(SUBSTITUTE(arrivée,"-",""))=TRIM(SUBSTITUTE($H62,"-","")),(harrivée)*1,""),L$4)-SMALL(IF(TRIM(SUBSTITUTE(depart,"-",""))=TRIM(SUBSTITUTE($H62,"-","")),(hdep)*1,""),L$4),"")</f>
        <v/>
      </c>
      <c r="M62" s="3" t="str">
        <f t="array" aca="1" ref="M62" ca="1">IFERROR(SMALL(IF(TRIM(SUBSTITUTE(arrivée,"-",""))=TRIM(SUBSTITUTE($H62,"-","")),(harrivée)*1,""),M$4)-SMALL(IF(TRIM(SUBSTITUTE(depart,"-",""))=TRIM(SUBSTITUTE($H62,"-","")),(hdep)*1,""),M$4),"")</f>
        <v/>
      </c>
      <c r="N62" s="3" t="str">
        <f t="array" aca="1" ref="N62" ca="1">IFERROR(SMALL(IF(TRIM(SUBSTITUTE(arrivée,"-",""))=TRIM(SUBSTITUTE($H62,"-","")),(harrivée)*1,""),N$4)-SMALL(IF(TRIM(SUBSTITUTE(depart,"-",""))=TRIM(SUBSTITUTE($H62,"-","")),(hdep)*1,""),N$4),"")</f>
        <v/>
      </c>
    </row>
    <row r="63" spans="2:14">
      <c r="B63" t="s">
        <v>84</v>
      </c>
      <c r="C63" t="s">
        <v>85</v>
      </c>
      <c r="E63" s="2" t="s">
        <v>535</v>
      </c>
      <c r="F63" s="2" t="s">
        <v>387</v>
      </c>
      <c r="H63" t="str">
        <f t="array" aca="1" ref="H63" ca="1">IFERROR(OFFSET(B$5,MATCH(0,COUNTIF(H$4:H62,B$6:B$269),0),),"")</f>
        <v>DX990AN</v>
      </c>
      <c r="I63" s="3">
        <f t="array" aca="1" ref="I63" ca="1">IFERROR(SMALL(IF(TRIM(SUBSTITUTE(arrivée,"-",""))=TRIM(SUBSTITUTE($H63,"-","")),(harrivée)*1,""),I$4)-SMALL(IF(TRIM(SUBSTITUTE(depart,"-",""))=TRIM(SUBSTITUTE($H63,"-","")),(hdep)*1,""),I$4),"")</f>
        <v>5.8333333333333348E-2</v>
      </c>
      <c r="J63" s="3">
        <f t="array" aca="1" ref="J63" ca="1">IFERROR(SMALL(IF(TRIM(SUBSTITUTE(arrivée,"-",""))=TRIM(SUBSTITUTE($H63,"-","")),(harrivée)*1,""),J$4)-SMALL(IF(TRIM(SUBSTITUTE(depart,"-",""))=TRIM(SUBSTITUTE($H63,"-","")),(hdep)*1,""),J$4),"")</f>
        <v>4.5833333333333337E-2</v>
      </c>
      <c r="K63" s="3">
        <f t="array" aca="1" ref="K63" ca="1">IFERROR(SMALL(IF(TRIM(SUBSTITUTE(arrivée,"-",""))=TRIM(SUBSTITUTE($H63,"-","")),(harrivée)*1,""),K$4)-SMALL(IF(TRIM(SUBSTITUTE(depart,"-",""))=TRIM(SUBSTITUTE($H63,"-","")),(hdep)*1,""),K$4),"")</f>
        <v>4.6527777777777724E-2</v>
      </c>
      <c r="L63" s="3" t="str">
        <f t="array" aca="1" ref="L63" ca="1">IFERROR(SMALL(IF(TRIM(SUBSTITUTE(arrivée,"-",""))=TRIM(SUBSTITUTE($H63,"-","")),(harrivée)*1,""),L$4)-SMALL(IF(TRIM(SUBSTITUTE(depart,"-",""))=TRIM(SUBSTITUTE($H63,"-","")),(hdep)*1,""),L$4),"")</f>
        <v/>
      </c>
      <c r="M63" s="3" t="str">
        <f t="array" aca="1" ref="M63" ca="1">IFERROR(SMALL(IF(TRIM(SUBSTITUTE(arrivée,"-",""))=TRIM(SUBSTITUTE($H63,"-","")),(harrivée)*1,""),M$4)-SMALL(IF(TRIM(SUBSTITUTE(depart,"-",""))=TRIM(SUBSTITUTE($H63,"-","")),(hdep)*1,""),M$4),"")</f>
        <v/>
      </c>
      <c r="N63" s="3" t="str">
        <f t="array" aca="1" ref="N63" ca="1">IFERROR(SMALL(IF(TRIM(SUBSTITUTE(arrivée,"-",""))=TRIM(SUBSTITUTE($H63,"-","")),(harrivée)*1,""),N$4)-SMALL(IF(TRIM(SUBSTITUTE(depart,"-",""))=TRIM(SUBSTITUTE($H63,"-","")),(hdep)*1,""),N$4),"")</f>
        <v/>
      </c>
    </row>
    <row r="64" spans="2:14">
      <c r="B64" t="s">
        <v>86</v>
      </c>
      <c r="C64" t="s">
        <v>87</v>
      </c>
      <c r="E64" s="2" t="s">
        <v>191</v>
      </c>
      <c r="F64" s="2" t="s">
        <v>388</v>
      </c>
      <c r="H64" t="str">
        <f t="array" aca="1" ref="H64" ca="1">IFERROR(OFFSET(B$5,MATCH(0,COUNTIF(H$4:H63,B$6:B$269),0),),"")</f>
        <v>CY902ZH</v>
      </c>
      <c r="I64" s="3">
        <f t="array" aca="1" ref="I64" ca="1">IFERROR(SMALL(IF(TRIM(SUBSTITUTE(arrivée,"-",""))=TRIM(SUBSTITUTE($H64,"-","")),(harrivée)*1,""),I$4)-SMALL(IF(TRIM(SUBSTITUTE(depart,"-",""))=TRIM(SUBSTITUTE($H64,"-","")),(hdep)*1,""),I$4),"")</f>
        <v>6.3888888888888828E-2</v>
      </c>
      <c r="J64" s="3">
        <f t="array" aca="1" ref="J64" ca="1">IFERROR(SMALL(IF(TRIM(SUBSTITUTE(arrivée,"-",""))=TRIM(SUBSTITUTE($H64,"-","")),(harrivée)*1,""),J$4)-SMALL(IF(TRIM(SUBSTITUTE(depart,"-",""))=TRIM(SUBSTITUTE($H64,"-","")),(hdep)*1,""),J$4),"")</f>
        <v>4.9999999999999933E-2</v>
      </c>
      <c r="K64" s="3">
        <f t="array" aca="1" ref="K64" ca="1">IFERROR(SMALL(IF(TRIM(SUBSTITUTE(arrivée,"-",""))=TRIM(SUBSTITUTE($H64,"-","")),(harrivée)*1,""),K$4)-SMALL(IF(TRIM(SUBSTITUTE(depart,"-",""))=TRIM(SUBSTITUTE($H64,"-","")),(hdep)*1,""),K$4),"")</f>
        <v>5.2083333333333259E-2</v>
      </c>
      <c r="L64" s="3" t="str">
        <f t="array" aca="1" ref="L64" ca="1">IFERROR(SMALL(IF(TRIM(SUBSTITUTE(arrivée,"-",""))=TRIM(SUBSTITUTE($H64,"-","")),(harrivée)*1,""),L$4)-SMALL(IF(TRIM(SUBSTITUTE(depart,"-",""))=TRIM(SUBSTITUTE($H64,"-","")),(hdep)*1,""),L$4),"")</f>
        <v/>
      </c>
      <c r="M64" s="3" t="str">
        <f t="array" aca="1" ref="M64" ca="1">IFERROR(SMALL(IF(TRIM(SUBSTITUTE(arrivée,"-",""))=TRIM(SUBSTITUTE($H64,"-","")),(harrivée)*1,""),M$4)-SMALL(IF(TRIM(SUBSTITUTE(depart,"-",""))=TRIM(SUBSTITUTE($H64,"-","")),(hdep)*1,""),M$4),"")</f>
        <v/>
      </c>
      <c r="N64" s="3" t="str">
        <f t="array" aca="1" ref="N64" ca="1">IFERROR(SMALL(IF(TRIM(SUBSTITUTE(arrivée,"-",""))=TRIM(SUBSTITUTE($H64,"-","")),(harrivée)*1,""),N$4)-SMALL(IF(TRIM(SUBSTITUTE(depart,"-",""))=TRIM(SUBSTITUTE($H64,"-","")),(hdep)*1,""),N$4),"")</f>
        <v/>
      </c>
    </row>
    <row r="65" spans="2:14">
      <c r="B65" t="s">
        <v>82</v>
      </c>
      <c r="C65" t="s">
        <v>88</v>
      </c>
      <c r="E65" s="2" t="s">
        <v>90</v>
      </c>
      <c r="F65" s="2" t="s">
        <v>389</v>
      </c>
      <c r="H65" t="str">
        <f t="array" aca="1" ref="H65" ca="1">IFERROR(OFFSET(B$5,MATCH(0,COUNTIF(H$4:H64,B$6:B$269),0),),"")</f>
        <v>CX723GY</v>
      </c>
      <c r="I65" s="3">
        <f t="array" aca="1" ref="I65" ca="1">IFERROR(SMALL(IF(TRIM(SUBSTITUTE(arrivée,"-",""))=TRIM(SUBSTITUTE($H65,"-","")),(harrivée)*1,""),I$4)-SMALL(IF(TRIM(SUBSTITUTE(depart,"-",""))=TRIM(SUBSTITUTE($H65,"-","")),(hdep)*1,""),I$4),"")</f>
        <v>6.3194444444444442E-2</v>
      </c>
      <c r="J65" s="3">
        <f t="array" aca="1" ref="J65" ca="1">IFERROR(SMALL(IF(TRIM(SUBSTITUTE(arrivée,"-",""))=TRIM(SUBSTITUTE($H65,"-","")),(harrivée)*1,""),J$4)-SMALL(IF(TRIM(SUBSTITUTE(depart,"-",""))=TRIM(SUBSTITUTE($H65,"-","")),(hdep)*1,""),J$4),"")</f>
        <v>5.0694444444444431E-2</v>
      </c>
      <c r="K65" s="3" t="str">
        <f t="array" aca="1" ref="K65" ca="1">IFERROR(SMALL(IF(TRIM(SUBSTITUTE(arrivée,"-",""))=TRIM(SUBSTITUTE($H65,"-","")),(harrivée)*1,""),K$4)-SMALL(IF(TRIM(SUBSTITUTE(depart,"-",""))=TRIM(SUBSTITUTE($H65,"-","")),(hdep)*1,""),K$4),"")</f>
        <v/>
      </c>
      <c r="L65" s="3" t="str">
        <f t="array" aca="1" ref="L65" ca="1">IFERROR(SMALL(IF(TRIM(SUBSTITUTE(arrivée,"-",""))=TRIM(SUBSTITUTE($H65,"-","")),(harrivée)*1,""),L$4)-SMALL(IF(TRIM(SUBSTITUTE(depart,"-",""))=TRIM(SUBSTITUTE($H65,"-","")),(hdep)*1,""),L$4),"")</f>
        <v/>
      </c>
      <c r="M65" s="3" t="str">
        <f t="array" aca="1" ref="M65" ca="1">IFERROR(SMALL(IF(TRIM(SUBSTITUTE(arrivée,"-",""))=TRIM(SUBSTITUTE($H65,"-","")),(harrivée)*1,""),M$4)-SMALL(IF(TRIM(SUBSTITUTE(depart,"-",""))=TRIM(SUBSTITUTE($H65,"-","")),(hdep)*1,""),M$4),"")</f>
        <v/>
      </c>
      <c r="N65" s="3" t="str">
        <f t="array" aca="1" ref="N65" ca="1">IFERROR(SMALL(IF(TRIM(SUBSTITUTE(arrivée,"-",""))=TRIM(SUBSTITUTE($H65,"-","")),(harrivée)*1,""),N$4)-SMALL(IF(TRIM(SUBSTITUTE(depart,"-",""))=TRIM(SUBSTITUTE($H65,"-","")),(hdep)*1,""),N$4),"")</f>
        <v/>
      </c>
    </row>
    <row r="66" spans="2:14">
      <c r="B66" t="s">
        <v>82</v>
      </c>
      <c r="C66" t="s">
        <v>89</v>
      </c>
      <c r="E66" s="2" t="s">
        <v>536</v>
      </c>
      <c r="F66" s="2" t="s">
        <v>390</v>
      </c>
      <c r="H66" t="str">
        <f t="array" aca="1" ref="H66" ca="1">IFERROR(OFFSET(B$5,MATCH(0,COUNTIF(H$4:H65,B$6:B$269),0),),"")</f>
        <v>DK809BZ</v>
      </c>
      <c r="I66" s="3">
        <f t="array" aca="1" ref="I66" ca="1">IFERROR(SMALL(IF(TRIM(SUBSTITUTE(arrivée,"-",""))=TRIM(SUBSTITUTE($H66,"-","")),(harrivée)*1,""),I$4)-SMALL(IF(TRIM(SUBSTITUTE(depart,"-",""))=TRIM(SUBSTITUTE($H66,"-","")),(hdep)*1,""),I$4),"")</f>
        <v>6.5277777777777768E-2</v>
      </c>
      <c r="J66" s="3">
        <f t="array" aca="1" ref="J66" ca="1">IFERROR(SMALL(IF(TRIM(SUBSTITUTE(arrivée,"-",""))=TRIM(SUBSTITUTE($H66,"-","")),(harrivée)*1,""),J$4)-SMALL(IF(TRIM(SUBSTITUTE(depart,"-",""))=TRIM(SUBSTITUTE($H66,"-","")),(hdep)*1,""),J$4),"")</f>
        <v>4.861111111111116E-2</v>
      </c>
      <c r="K66" s="3">
        <f t="array" aca="1" ref="K66" ca="1">IFERROR(SMALL(IF(TRIM(SUBSTITUTE(arrivée,"-",""))=TRIM(SUBSTITUTE($H66,"-","")),(harrivée)*1,""),K$4)-SMALL(IF(TRIM(SUBSTITUTE(depart,"-",""))=TRIM(SUBSTITUTE($H66,"-","")),(hdep)*1,""),K$4),"")</f>
        <v>6.3194444444444553E-2</v>
      </c>
      <c r="L66" s="3" t="str">
        <f t="array" aca="1" ref="L66" ca="1">IFERROR(SMALL(IF(TRIM(SUBSTITUTE(arrivée,"-",""))=TRIM(SUBSTITUTE($H66,"-","")),(harrivée)*1,""),L$4)-SMALL(IF(TRIM(SUBSTITUTE(depart,"-",""))=TRIM(SUBSTITUTE($H66,"-","")),(hdep)*1,""),L$4),"")</f>
        <v/>
      </c>
      <c r="M66" s="3" t="str">
        <f t="array" aca="1" ref="M66" ca="1">IFERROR(SMALL(IF(TRIM(SUBSTITUTE(arrivée,"-",""))=TRIM(SUBSTITUTE($H66,"-","")),(harrivée)*1,""),M$4)-SMALL(IF(TRIM(SUBSTITUTE(depart,"-",""))=TRIM(SUBSTITUTE($H66,"-","")),(hdep)*1,""),M$4),"")</f>
        <v/>
      </c>
      <c r="N66" s="3" t="str">
        <f t="array" aca="1" ref="N66" ca="1">IFERROR(SMALL(IF(TRIM(SUBSTITUTE(arrivée,"-",""))=TRIM(SUBSTITUTE($H66,"-","")),(harrivée)*1,""),N$4)-SMALL(IF(TRIM(SUBSTITUTE(depart,"-",""))=TRIM(SUBSTITUTE($H66,"-","")),(hdep)*1,""),N$4),"")</f>
        <v/>
      </c>
    </row>
    <row r="67" spans="2:14">
      <c r="B67" t="s">
        <v>90</v>
      </c>
      <c r="C67" t="s">
        <v>91</v>
      </c>
      <c r="E67" s="2" t="s">
        <v>537</v>
      </c>
      <c r="F67" s="2" t="s">
        <v>83</v>
      </c>
      <c r="H67" t="str">
        <f t="array" aca="1" ref="H67" ca="1">IFERROR(OFFSET(B$5,MATCH(0,COUNTIF(H$4:H66,B$6:B$269),0),),"")</f>
        <v>DX624DF</v>
      </c>
      <c r="I67" s="3">
        <f t="array" aca="1" ref="I67" ca="1">IFERROR(SMALL(IF(TRIM(SUBSTITUTE(arrivée,"-",""))=TRIM(SUBSTITUTE($H67,"-","")),(harrivée)*1,""),I$4)-SMALL(IF(TRIM(SUBSTITUTE(depart,"-",""))=TRIM(SUBSTITUTE($H67,"-","")),(hdep)*1,""),I$4),"")</f>
        <v>6.0416666666666674E-2</v>
      </c>
      <c r="J67" s="3">
        <f t="array" aca="1" ref="J67" ca="1">IFERROR(SMALL(IF(TRIM(SUBSTITUTE(arrivée,"-",""))=TRIM(SUBSTITUTE($H67,"-","")),(harrivée)*1,""),J$4)-SMALL(IF(TRIM(SUBSTITUTE(depart,"-",""))=TRIM(SUBSTITUTE($H67,"-","")),(hdep)*1,""),J$4),"")</f>
        <v>5.0000000000000044E-2</v>
      </c>
      <c r="K67" s="3" t="str">
        <f t="array" aca="1" ref="K67" ca="1">IFERROR(SMALL(IF(TRIM(SUBSTITUTE(arrivée,"-",""))=TRIM(SUBSTITUTE($H67,"-","")),(harrivée)*1,""),K$4)-SMALL(IF(TRIM(SUBSTITUTE(depart,"-",""))=TRIM(SUBSTITUTE($H67,"-","")),(hdep)*1,""),K$4),"")</f>
        <v/>
      </c>
      <c r="L67" s="3" t="str">
        <f t="array" aca="1" ref="L67" ca="1">IFERROR(SMALL(IF(TRIM(SUBSTITUTE(arrivée,"-",""))=TRIM(SUBSTITUTE($H67,"-","")),(harrivée)*1,""),L$4)-SMALL(IF(TRIM(SUBSTITUTE(depart,"-",""))=TRIM(SUBSTITUTE($H67,"-","")),(hdep)*1,""),L$4),"")</f>
        <v/>
      </c>
      <c r="M67" s="3" t="str">
        <f t="array" aca="1" ref="M67" ca="1">IFERROR(SMALL(IF(TRIM(SUBSTITUTE(arrivée,"-",""))=TRIM(SUBSTITUTE($H67,"-","")),(harrivée)*1,""),M$4)-SMALL(IF(TRIM(SUBSTITUTE(depart,"-",""))=TRIM(SUBSTITUTE($H67,"-","")),(hdep)*1,""),M$4),"")</f>
        <v/>
      </c>
      <c r="N67" s="3" t="str">
        <f t="array" aca="1" ref="N67" ca="1">IFERROR(SMALL(IF(TRIM(SUBSTITUTE(arrivée,"-",""))=TRIM(SUBSTITUTE($H67,"-","")),(harrivée)*1,""),N$4)-SMALL(IF(TRIM(SUBSTITUTE(depart,"-",""))=TRIM(SUBSTITUTE($H67,"-","")),(hdep)*1,""),N$4),"")</f>
        <v/>
      </c>
    </row>
    <row r="68" spans="2:14">
      <c r="B68" t="s">
        <v>90</v>
      </c>
      <c r="C68" t="s">
        <v>92</v>
      </c>
      <c r="E68" s="2" t="s">
        <v>538</v>
      </c>
      <c r="F68" s="2" t="s">
        <v>391</v>
      </c>
      <c r="H68" t="str">
        <f t="array" aca="1" ref="H68" ca="1">IFERROR(OFFSET(B$5,MATCH(0,COUNTIF(H$4:H67,B$6:B$269),0),),"")</f>
        <v>BK707KX</v>
      </c>
      <c r="I68" s="3" t="str">
        <f t="array" aca="1" ref="I68" ca="1">IFERROR(SMALL(IF(TRIM(SUBSTITUTE(arrivée,"-",""))=TRIM(SUBSTITUTE($H68,"-","")),(harrivée)*1,""),I$4)-SMALL(IF(TRIM(SUBSTITUTE(depart,"-",""))=TRIM(SUBSTITUTE($H68,"-","")),(hdep)*1,""),I$4),"")</f>
        <v/>
      </c>
      <c r="J68" s="3" t="str">
        <f t="array" aca="1" ref="J68" ca="1">IFERROR(SMALL(IF(TRIM(SUBSTITUTE(arrivée,"-",""))=TRIM(SUBSTITUTE($H68,"-","")),(harrivée)*1,""),J$4)-SMALL(IF(TRIM(SUBSTITUTE(depart,"-",""))=TRIM(SUBSTITUTE($H68,"-","")),(hdep)*1,""),J$4),"")</f>
        <v/>
      </c>
      <c r="K68" s="3" t="str">
        <f t="array" aca="1" ref="K68" ca="1">IFERROR(SMALL(IF(TRIM(SUBSTITUTE(arrivée,"-",""))=TRIM(SUBSTITUTE($H68,"-","")),(harrivée)*1,""),K$4)-SMALL(IF(TRIM(SUBSTITUTE(depart,"-",""))=TRIM(SUBSTITUTE($H68,"-","")),(hdep)*1,""),K$4),"")</f>
        <v/>
      </c>
      <c r="L68" s="3" t="str">
        <f t="array" aca="1" ref="L68" ca="1">IFERROR(SMALL(IF(TRIM(SUBSTITUTE(arrivée,"-",""))=TRIM(SUBSTITUTE($H68,"-","")),(harrivée)*1,""),L$4)-SMALL(IF(TRIM(SUBSTITUTE(depart,"-",""))=TRIM(SUBSTITUTE($H68,"-","")),(hdep)*1,""),L$4),"")</f>
        <v/>
      </c>
      <c r="M68" s="3" t="str">
        <f t="array" aca="1" ref="M68" ca="1">IFERROR(SMALL(IF(TRIM(SUBSTITUTE(arrivée,"-",""))=TRIM(SUBSTITUTE($H68,"-","")),(harrivée)*1,""),M$4)-SMALL(IF(TRIM(SUBSTITUTE(depart,"-",""))=TRIM(SUBSTITUTE($H68,"-","")),(hdep)*1,""),M$4),"")</f>
        <v/>
      </c>
      <c r="N68" s="3" t="str">
        <f t="array" aca="1" ref="N68" ca="1">IFERROR(SMALL(IF(TRIM(SUBSTITUTE(arrivée,"-",""))=TRIM(SUBSTITUTE($H68,"-","")),(harrivée)*1,""),N$4)-SMALL(IF(TRIM(SUBSTITUTE(depart,"-",""))=TRIM(SUBSTITUTE($H68,"-","")),(hdep)*1,""),N$4),"")</f>
        <v/>
      </c>
    </row>
    <row r="69" spans="2:14">
      <c r="B69" t="s">
        <v>93</v>
      </c>
      <c r="C69" t="s">
        <v>94</v>
      </c>
      <c r="E69" s="2" t="s">
        <v>539</v>
      </c>
      <c r="F69" s="2" t="s">
        <v>392</v>
      </c>
      <c r="H69" t="str">
        <f t="array" aca="1" ref="H69" ca="1">IFERROR(OFFSET(B$5,MATCH(0,COUNTIF(H$4:H68,B$6:B$269),0),),"")</f>
        <v>BX092TM</v>
      </c>
      <c r="I69" s="3">
        <f t="array" aca="1" ref="I69" ca="1">IFERROR(SMALL(IF(TRIM(SUBSTITUTE(arrivée,"-",""))=TRIM(SUBSTITUTE($H69,"-","")),(harrivée)*1,""),I$4)-SMALL(IF(TRIM(SUBSTITUTE(depart,"-",""))=TRIM(SUBSTITUTE($H69,"-","")),(hdep)*1,""),I$4),"")</f>
        <v>5.0694444444444431E-2</v>
      </c>
      <c r="J69" s="3">
        <f t="array" aca="1" ref="J69" ca="1">IFERROR(SMALL(IF(TRIM(SUBSTITUTE(arrivée,"-",""))=TRIM(SUBSTITUTE($H69,"-","")),(harrivée)*1,""),J$4)-SMALL(IF(TRIM(SUBSTITUTE(depart,"-",""))=TRIM(SUBSTITUTE($H69,"-","")),(hdep)*1,""),J$4),"")</f>
        <v>9.1666666666666674E-2</v>
      </c>
      <c r="K69" s="3">
        <f t="array" aca="1" ref="K69" ca="1">IFERROR(SMALL(IF(TRIM(SUBSTITUTE(arrivée,"-",""))=TRIM(SUBSTITUTE($H69,"-","")),(harrivée)*1,""),K$4)-SMALL(IF(TRIM(SUBSTITUTE(depart,"-",""))=TRIM(SUBSTITUTE($H69,"-","")),(hdep)*1,""),K$4),"")</f>
        <v>8.8888888888888906E-2</v>
      </c>
      <c r="L69" s="3" t="str">
        <f t="array" aca="1" ref="L69" ca="1">IFERROR(SMALL(IF(TRIM(SUBSTITUTE(arrivée,"-",""))=TRIM(SUBSTITUTE($H69,"-","")),(harrivée)*1,""),L$4)-SMALL(IF(TRIM(SUBSTITUTE(depart,"-",""))=TRIM(SUBSTITUTE($H69,"-","")),(hdep)*1,""),L$4),"")</f>
        <v/>
      </c>
      <c r="M69" s="3" t="str">
        <f t="array" aca="1" ref="M69" ca="1">IFERROR(SMALL(IF(TRIM(SUBSTITUTE(arrivée,"-",""))=TRIM(SUBSTITUTE($H69,"-","")),(harrivée)*1,""),M$4)-SMALL(IF(TRIM(SUBSTITUTE(depart,"-",""))=TRIM(SUBSTITUTE($H69,"-","")),(hdep)*1,""),M$4),"")</f>
        <v/>
      </c>
      <c r="N69" s="3" t="str">
        <f t="array" aca="1" ref="N69" ca="1">IFERROR(SMALL(IF(TRIM(SUBSTITUTE(arrivée,"-",""))=TRIM(SUBSTITUTE($H69,"-","")),(harrivée)*1,""),N$4)-SMALL(IF(TRIM(SUBSTITUTE(depart,"-",""))=TRIM(SUBSTITUTE($H69,"-","")),(hdep)*1,""),N$4),"")</f>
        <v/>
      </c>
    </row>
    <row r="70" spans="2:14">
      <c r="B70" t="s">
        <v>95</v>
      </c>
      <c r="C70" t="s">
        <v>96</v>
      </c>
      <c r="E70" s="2" t="s">
        <v>159</v>
      </c>
      <c r="F70" s="2" t="s">
        <v>393</v>
      </c>
      <c r="H70" t="str">
        <f t="array" aca="1" ref="H70" ca="1">IFERROR(OFFSET(B$5,MATCH(0,COUNTIF(H$4:H69,B$6:B$269),0),),"")</f>
        <v>DM691JK</v>
      </c>
      <c r="I70" s="3">
        <f t="array" aca="1" ref="I70" ca="1">IFERROR(SMALL(IF(TRIM(SUBSTITUTE(arrivée,"-",""))=TRIM(SUBSTITUTE($H70,"-","")),(harrivée)*1,""),I$4)-SMALL(IF(TRIM(SUBSTITUTE(depart,"-",""))=TRIM(SUBSTITUTE($H70,"-","")),(hdep)*1,""),I$4),"")</f>
        <v>5.3472222222222143E-2</v>
      </c>
      <c r="J70" s="3" t="str">
        <f t="array" aca="1" ref="J70" ca="1">IFERROR(SMALL(IF(TRIM(SUBSTITUTE(arrivée,"-",""))=TRIM(SUBSTITUTE($H70,"-","")),(harrivée)*1,""),J$4)-SMALL(IF(TRIM(SUBSTITUTE(depart,"-",""))=TRIM(SUBSTITUTE($H70,"-","")),(hdep)*1,""),J$4),"")</f>
        <v/>
      </c>
      <c r="K70" s="3" t="str">
        <f t="array" aca="1" ref="K70" ca="1">IFERROR(SMALL(IF(TRIM(SUBSTITUTE(arrivée,"-",""))=TRIM(SUBSTITUTE($H70,"-","")),(harrivée)*1,""),K$4)-SMALL(IF(TRIM(SUBSTITUTE(depart,"-",""))=TRIM(SUBSTITUTE($H70,"-","")),(hdep)*1,""),K$4),"")</f>
        <v/>
      </c>
      <c r="L70" s="3" t="str">
        <f t="array" aca="1" ref="L70" ca="1">IFERROR(SMALL(IF(TRIM(SUBSTITUTE(arrivée,"-",""))=TRIM(SUBSTITUTE($H70,"-","")),(harrivée)*1,""),L$4)-SMALL(IF(TRIM(SUBSTITUTE(depart,"-",""))=TRIM(SUBSTITUTE($H70,"-","")),(hdep)*1,""),L$4),"")</f>
        <v/>
      </c>
      <c r="M70" s="3" t="str">
        <f t="array" aca="1" ref="M70" ca="1">IFERROR(SMALL(IF(TRIM(SUBSTITUTE(arrivée,"-",""))=TRIM(SUBSTITUTE($H70,"-","")),(harrivée)*1,""),M$4)-SMALL(IF(TRIM(SUBSTITUTE(depart,"-",""))=TRIM(SUBSTITUTE($H70,"-","")),(hdep)*1,""),M$4),"")</f>
        <v/>
      </c>
      <c r="N70" s="3" t="str">
        <f t="array" aca="1" ref="N70" ca="1">IFERROR(SMALL(IF(TRIM(SUBSTITUTE(arrivée,"-",""))=TRIM(SUBSTITUTE($H70,"-","")),(harrivée)*1,""),N$4)-SMALL(IF(TRIM(SUBSTITUTE(depart,"-",""))=TRIM(SUBSTITUTE($H70,"-","")),(hdep)*1,""),N$4),"")</f>
        <v/>
      </c>
    </row>
    <row r="71" spans="2:14">
      <c r="B71" t="s">
        <v>97</v>
      </c>
      <c r="C71" t="s">
        <v>98</v>
      </c>
      <c r="E71" s="2" t="s">
        <v>123</v>
      </c>
      <c r="F71" s="2" t="s">
        <v>394</v>
      </c>
      <c r="H71" t="str">
        <f t="array" aca="1" ref="H71" ca="1">IFERROR(OFFSET(B$5,MATCH(0,COUNTIF(H$4:H70,B$6:B$269),0),),"")</f>
        <v>CS291ZK</v>
      </c>
      <c r="I71" s="3">
        <f t="array" aca="1" ref="I71" ca="1">IFERROR(SMALL(IF(TRIM(SUBSTITUTE(arrivée,"-",""))=TRIM(SUBSTITUTE($H71,"-","")),(harrivée)*1,""),I$4)-SMALL(IF(TRIM(SUBSTITUTE(depart,"-",""))=TRIM(SUBSTITUTE($H71,"-","")),(hdep)*1,""),I$4),"")</f>
        <v>5.2083333333333315E-2</v>
      </c>
      <c r="J71" s="3">
        <f t="array" aca="1" ref="J71" ca="1">IFERROR(SMALL(IF(TRIM(SUBSTITUTE(arrivée,"-",""))=TRIM(SUBSTITUTE($H71,"-","")),(harrivée)*1,""),J$4)-SMALL(IF(TRIM(SUBSTITUTE(depart,"-",""))=TRIM(SUBSTITUTE($H71,"-","")),(hdep)*1,""),J$4),"")</f>
        <v>5.3472222222222254E-2</v>
      </c>
      <c r="K71" s="3">
        <f t="array" aca="1" ref="K71" ca="1">IFERROR(SMALL(IF(TRIM(SUBSTITUTE(arrivée,"-",""))=TRIM(SUBSTITUTE($H71,"-","")),(harrivée)*1,""),K$4)-SMALL(IF(TRIM(SUBSTITUTE(depart,"-",""))=TRIM(SUBSTITUTE($H71,"-","")),(hdep)*1,""),K$4),"")</f>
        <v>5.1388888888888928E-2</v>
      </c>
      <c r="L71" s="3" t="str">
        <f t="array" aca="1" ref="L71" ca="1">IFERROR(SMALL(IF(TRIM(SUBSTITUTE(arrivée,"-",""))=TRIM(SUBSTITUTE($H71,"-","")),(harrivée)*1,""),L$4)-SMALL(IF(TRIM(SUBSTITUTE(depart,"-",""))=TRIM(SUBSTITUTE($H71,"-","")),(hdep)*1,""),L$4),"")</f>
        <v/>
      </c>
      <c r="M71" s="3" t="str">
        <f t="array" aca="1" ref="M71" ca="1">IFERROR(SMALL(IF(TRIM(SUBSTITUTE(arrivée,"-",""))=TRIM(SUBSTITUTE($H71,"-","")),(harrivée)*1,""),M$4)-SMALL(IF(TRIM(SUBSTITUTE(depart,"-",""))=TRIM(SUBSTITUTE($H71,"-","")),(hdep)*1,""),M$4),"")</f>
        <v/>
      </c>
      <c r="N71" s="3" t="str">
        <f t="array" aca="1" ref="N71" ca="1">IFERROR(SMALL(IF(TRIM(SUBSTITUTE(arrivée,"-",""))=TRIM(SUBSTITUTE($H71,"-","")),(harrivée)*1,""),N$4)-SMALL(IF(TRIM(SUBSTITUTE(depart,"-",""))=TRIM(SUBSTITUTE($H71,"-","")),(hdep)*1,""),N$4),"")</f>
        <v/>
      </c>
    </row>
    <row r="72" spans="2:14">
      <c r="B72" t="s">
        <v>95</v>
      </c>
      <c r="C72" t="s">
        <v>99</v>
      </c>
      <c r="E72" s="2" t="s">
        <v>540</v>
      </c>
      <c r="F72" s="2" t="s">
        <v>395</v>
      </c>
      <c r="H72" t="str">
        <f t="array" aca="1" ref="H72" ca="1">IFERROR(OFFSET(B$5,MATCH(0,COUNTIF(H$4:H71,B$6:B$269),0),),"")</f>
        <v>DX792WT</v>
      </c>
      <c r="I72" s="3">
        <f t="array" aca="1" ref="I72" ca="1">IFERROR(SMALL(IF(TRIM(SUBSTITUTE(arrivée,"-",""))=TRIM(SUBSTITUTE($H72,"-","")),(harrivée)*1,""),I$4)-SMALL(IF(TRIM(SUBSTITUTE(depart,"-",""))=TRIM(SUBSTITUTE($H72,"-","")),(hdep)*1,""),I$4),"")</f>
        <v>7.1527777777777746E-2</v>
      </c>
      <c r="J72" s="3">
        <f t="array" aca="1" ref="J72" ca="1">IFERROR(SMALL(IF(TRIM(SUBSTITUTE(arrivée,"-",""))=TRIM(SUBSTITUTE($H72,"-","")),(harrivée)*1,""),J$4)-SMALL(IF(TRIM(SUBSTITUTE(depart,"-",""))=TRIM(SUBSTITUTE($H72,"-","")),(hdep)*1,""),J$4),"")</f>
        <v>7.5694444444444398E-2</v>
      </c>
      <c r="K72" s="3" t="str">
        <f t="array" aca="1" ref="K72" ca="1">IFERROR(SMALL(IF(TRIM(SUBSTITUTE(arrivée,"-",""))=TRIM(SUBSTITUTE($H72,"-","")),(harrivée)*1,""),K$4)-SMALL(IF(TRIM(SUBSTITUTE(depart,"-",""))=TRIM(SUBSTITUTE($H72,"-","")),(hdep)*1,""),K$4),"")</f>
        <v/>
      </c>
      <c r="L72" s="3" t="str">
        <f t="array" aca="1" ref="L72" ca="1">IFERROR(SMALL(IF(TRIM(SUBSTITUTE(arrivée,"-",""))=TRIM(SUBSTITUTE($H72,"-","")),(harrivée)*1,""),L$4)-SMALL(IF(TRIM(SUBSTITUTE(depart,"-",""))=TRIM(SUBSTITUTE($H72,"-","")),(hdep)*1,""),L$4),"")</f>
        <v/>
      </c>
      <c r="M72" s="3" t="str">
        <f t="array" aca="1" ref="M72" ca="1">IFERROR(SMALL(IF(TRIM(SUBSTITUTE(arrivée,"-",""))=TRIM(SUBSTITUTE($H72,"-","")),(harrivée)*1,""),M$4)-SMALL(IF(TRIM(SUBSTITUTE(depart,"-",""))=TRIM(SUBSTITUTE($H72,"-","")),(hdep)*1,""),M$4),"")</f>
        <v/>
      </c>
      <c r="N72" s="3" t="str">
        <f t="array" aca="1" ref="N72" ca="1">IFERROR(SMALL(IF(TRIM(SUBSTITUTE(arrivée,"-",""))=TRIM(SUBSTITUTE($H72,"-","")),(harrivée)*1,""),N$4)-SMALL(IF(TRIM(SUBSTITUTE(depart,"-",""))=TRIM(SUBSTITUTE($H72,"-","")),(hdep)*1,""),N$4),"")</f>
        <v/>
      </c>
    </row>
    <row r="73" spans="2:14">
      <c r="B73" t="s">
        <v>100</v>
      </c>
      <c r="C73" t="s">
        <v>101</v>
      </c>
      <c r="E73" s="2" t="s">
        <v>160</v>
      </c>
      <c r="F73" s="2" t="s">
        <v>396</v>
      </c>
      <c r="H73" t="str">
        <f t="array" aca="1" ref="H73" ca="1">IFERROR(OFFSET(B$5,MATCH(0,COUNTIF(H$4:H72,B$6:B$269),0),),"")</f>
        <v>DX907YM</v>
      </c>
      <c r="I73" s="3">
        <f t="array" aca="1" ref="I73" ca="1">IFERROR(SMALL(IF(TRIM(SUBSTITUTE(arrivée,"-",""))=TRIM(SUBSTITUTE($H73,"-","")),(harrivée)*1,""),I$4)-SMALL(IF(TRIM(SUBSTITUTE(depart,"-",""))=TRIM(SUBSTITUTE($H73,"-","")),(hdep)*1,""),I$4),"")</f>
        <v>6.3194444444444442E-2</v>
      </c>
      <c r="J73" s="3">
        <f t="array" aca="1" ref="J73" ca="1">IFERROR(SMALL(IF(TRIM(SUBSTITUTE(arrivée,"-",""))=TRIM(SUBSTITUTE($H73,"-","")),(harrivée)*1,""),J$4)-SMALL(IF(TRIM(SUBSTITUTE(depart,"-",""))=TRIM(SUBSTITUTE($H73,"-","")),(hdep)*1,""),J$4),"")</f>
        <v>8.4722222222222199E-2</v>
      </c>
      <c r="K73" s="3">
        <f t="array" aca="1" ref="K73" ca="1">IFERROR(SMALL(IF(TRIM(SUBSTITUTE(arrivée,"-",""))=TRIM(SUBSTITUTE($H73,"-","")),(harrivée)*1,""),K$4)-SMALL(IF(TRIM(SUBSTITUTE(depart,"-",""))=TRIM(SUBSTITUTE($H73,"-","")),(hdep)*1,""),K$4),"")</f>
        <v>5.8333333333333459E-2</v>
      </c>
      <c r="L73" s="3" t="str">
        <f t="array" aca="1" ref="L73" ca="1">IFERROR(SMALL(IF(TRIM(SUBSTITUTE(arrivée,"-",""))=TRIM(SUBSTITUTE($H73,"-","")),(harrivée)*1,""),L$4)-SMALL(IF(TRIM(SUBSTITUTE(depart,"-",""))=TRIM(SUBSTITUTE($H73,"-","")),(hdep)*1,""),L$4),"")</f>
        <v/>
      </c>
      <c r="M73" s="3" t="str">
        <f t="array" aca="1" ref="M73" ca="1">IFERROR(SMALL(IF(TRIM(SUBSTITUTE(arrivée,"-",""))=TRIM(SUBSTITUTE($H73,"-","")),(harrivée)*1,""),M$4)-SMALL(IF(TRIM(SUBSTITUTE(depart,"-",""))=TRIM(SUBSTITUTE($H73,"-","")),(hdep)*1,""),M$4),"")</f>
        <v/>
      </c>
      <c r="N73" s="3" t="str">
        <f t="array" aca="1" ref="N73" ca="1">IFERROR(SMALL(IF(TRIM(SUBSTITUTE(arrivée,"-",""))=TRIM(SUBSTITUTE($H73,"-","")),(harrivée)*1,""),N$4)-SMALL(IF(TRIM(SUBSTITUTE(depart,"-",""))=TRIM(SUBSTITUTE($H73,"-","")),(hdep)*1,""),N$4),"")</f>
        <v/>
      </c>
    </row>
    <row r="74" spans="2:14">
      <c r="B74" t="s">
        <v>97</v>
      </c>
      <c r="C74" t="s">
        <v>102</v>
      </c>
      <c r="E74" s="2" t="s">
        <v>268</v>
      </c>
      <c r="F74" s="2" t="s">
        <v>21</v>
      </c>
      <c r="H74" t="str">
        <f t="array" aca="1" ref="H74" ca="1">IFERROR(OFFSET(B$5,MATCH(0,COUNTIF(H$4:H73,B$6:B$269),0),),"")</f>
        <v>DR136DP</v>
      </c>
      <c r="I74" s="3">
        <f t="array" aca="1" ref="I74" ca="1">IFERROR(SMALL(IF(TRIM(SUBSTITUTE(arrivée,"-",""))=TRIM(SUBSTITUTE($H74,"-","")),(harrivée)*1,""),I$4)-SMALL(IF(TRIM(SUBSTITUTE(depart,"-",""))=TRIM(SUBSTITUTE($H74,"-","")),(hdep)*1,""),I$4),"")</f>
        <v>7.1527777777777801E-2</v>
      </c>
      <c r="J74" s="3" t="str">
        <f t="array" aca="1" ref="J74" ca="1">IFERROR(SMALL(IF(TRIM(SUBSTITUTE(arrivée,"-",""))=TRIM(SUBSTITUTE($H74,"-","")),(harrivée)*1,""),J$4)-SMALL(IF(TRIM(SUBSTITUTE(depart,"-",""))=TRIM(SUBSTITUTE($H74,"-","")),(hdep)*1,""),J$4),"")</f>
        <v/>
      </c>
      <c r="K74" s="3" t="str">
        <f t="array" aca="1" ref="K74" ca="1">IFERROR(SMALL(IF(TRIM(SUBSTITUTE(arrivée,"-",""))=TRIM(SUBSTITUTE($H74,"-","")),(harrivée)*1,""),K$4)-SMALL(IF(TRIM(SUBSTITUTE(depart,"-",""))=TRIM(SUBSTITUTE($H74,"-","")),(hdep)*1,""),K$4),"")</f>
        <v/>
      </c>
      <c r="L74" s="3" t="str">
        <f t="array" aca="1" ref="L74" ca="1">IFERROR(SMALL(IF(TRIM(SUBSTITUTE(arrivée,"-",""))=TRIM(SUBSTITUTE($H74,"-","")),(harrivée)*1,""),L$4)-SMALL(IF(TRIM(SUBSTITUTE(depart,"-",""))=TRIM(SUBSTITUTE($H74,"-","")),(hdep)*1,""),L$4),"")</f>
        <v/>
      </c>
      <c r="M74" s="3" t="str">
        <f t="array" aca="1" ref="M74" ca="1">IFERROR(SMALL(IF(TRIM(SUBSTITUTE(arrivée,"-",""))=TRIM(SUBSTITUTE($H74,"-","")),(harrivée)*1,""),M$4)-SMALL(IF(TRIM(SUBSTITUTE(depart,"-",""))=TRIM(SUBSTITUTE($H74,"-","")),(hdep)*1,""),M$4),"")</f>
        <v/>
      </c>
      <c r="N74" s="3" t="str">
        <f t="array" aca="1" ref="N74" ca="1">IFERROR(SMALL(IF(TRIM(SUBSTITUTE(arrivée,"-",""))=TRIM(SUBSTITUTE($H74,"-","")),(harrivée)*1,""),N$4)-SMALL(IF(TRIM(SUBSTITUTE(depart,"-",""))=TRIM(SUBSTITUTE($H74,"-","")),(hdep)*1,""),N$4),"")</f>
        <v/>
      </c>
    </row>
    <row r="75" spans="2:14">
      <c r="B75" t="s">
        <v>103</v>
      </c>
      <c r="C75" t="s">
        <v>104</v>
      </c>
      <c r="E75" s="2" t="s">
        <v>182</v>
      </c>
      <c r="F75" s="2" t="s">
        <v>23</v>
      </c>
      <c r="H75" t="str">
        <f t="array" aca="1" ref="H75" ca="1">IFERROR(OFFSET(B$5,MATCH(0,COUNTIF(H$4:H74,B$6:B$269),0),),"")</f>
        <v>CS317ZK</v>
      </c>
      <c r="I75" s="3">
        <f t="array" aca="1" ref="I75" ca="1">IFERROR(SMALL(IF(TRIM(SUBSTITUTE(arrivée,"-",""))=TRIM(SUBSTITUTE($H75,"-","")),(harrivée)*1,""),I$4)-SMALL(IF(TRIM(SUBSTITUTE(depart,"-",""))=TRIM(SUBSTITUTE($H75,"-","")),(hdep)*1,""),I$4),"")</f>
        <v>5.555555555555558E-2</v>
      </c>
      <c r="J75" s="3">
        <f t="array" aca="1" ref="J75" ca="1">IFERROR(SMALL(IF(TRIM(SUBSTITUTE(arrivée,"-",""))=TRIM(SUBSTITUTE($H75,"-","")),(harrivée)*1,""),J$4)-SMALL(IF(TRIM(SUBSTITUTE(depart,"-",""))=TRIM(SUBSTITUTE($H75,"-","")),(hdep)*1,""),J$4),"")</f>
        <v>5.1388888888888928E-2</v>
      </c>
      <c r="K75" s="3">
        <f t="array" aca="1" ref="K75" ca="1">IFERROR(SMALL(IF(TRIM(SUBSTITUTE(arrivée,"-",""))=TRIM(SUBSTITUTE($H75,"-","")),(harrivée)*1,""),K$4)-SMALL(IF(TRIM(SUBSTITUTE(depart,"-",""))=TRIM(SUBSTITUTE($H75,"-","")),(hdep)*1,""),K$4),"")</f>
        <v>5.1388888888888928E-2</v>
      </c>
      <c r="L75" s="3" t="str">
        <f t="array" aca="1" ref="L75" ca="1">IFERROR(SMALL(IF(TRIM(SUBSTITUTE(arrivée,"-",""))=TRIM(SUBSTITUTE($H75,"-","")),(harrivée)*1,""),L$4)-SMALL(IF(TRIM(SUBSTITUTE(depart,"-",""))=TRIM(SUBSTITUTE($H75,"-","")),(hdep)*1,""),L$4),"")</f>
        <v/>
      </c>
      <c r="M75" s="3" t="str">
        <f t="array" aca="1" ref="M75" ca="1">IFERROR(SMALL(IF(TRIM(SUBSTITUTE(arrivée,"-",""))=TRIM(SUBSTITUTE($H75,"-","")),(harrivée)*1,""),M$4)-SMALL(IF(TRIM(SUBSTITUTE(depart,"-",""))=TRIM(SUBSTITUTE($H75,"-","")),(hdep)*1,""),M$4),"")</f>
        <v/>
      </c>
      <c r="N75" s="3" t="str">
        <f t="array" aca="1" ref="N75" ca="1">IFERROR(SMALL(IF(TRIM(SUBSTITUTE(arrivée,"-",""))=TRIM(SUBSTITUTE($H75,"-","")),(harrivée)*1,""),N$4)-SMALL(IF(TRIM(SUBSTITUTE(depart,"-",""))=TRIM(SUBSTITUTE($H75,"-","")),(hdep)*1,""),N$4),"")</f>
        <v/>
      </c>
    </row>
    <row r="76" spans="2:14">
      <c r="B76" t="s">
        <v>105</v>
      </c>
      <c r="C76" t="s">
        <v>106</v>
      </c>
      <c r="E76" s="2" t="s">
        <v>178</v>
      </c>
      <c r="F76" s="2" t="s">
        <v>397</v>
      </c>
      <c r="H76" t="str">
        <f t="array" aca="1" ref="H76" ca="1">IFERROR(OFFSET(B$5,MATCH(0,COUNTIF(H$4:H75,B$6:B$269),0),),"")</f>
        <v>CX452NL</v>
      </c>
      <c r="I76" s="3" t="str">
        <f t="array" aca="1" ref="I76" ca="1">IFERROR(SMALL(IF(TRIM(SUBSTITUTE(arrivée,"-",""))=TRIM(SUBSTITUTE($H76,"-","")),(harrivée)*1,""),I$4)-SMALL(IF(TRIM(SUBSTITUTE(depart,"-",""))=TRIM(SUBSTITUTE($H76,"-","")),(hdep)*1,""),I$4),"")</f>
        <v/>
      </c>
      <c r="J76" s="3" t="str">
        <f t="array" aca="1" ref="J76" ca="1">IFERROR(SMALL(IF(TRIM(SUBSTITUTE(arrivée,"-",""))=TRIM(SUBSTITUTE($H76,"-","")),(harrivée)*1,""),J$4)-SMALL(IF(TRIM(SUBSTITUTE(depart,"-",""))=TRIM(SUBSTITUTE($H76,"-","")),(hdep)*1,""),J$4),"")</f>
        <v/>
      </c>
      <c r="K76" s="3" t="str">
        <f t="array" aca="1" ref="K76" ca="1">IFERROR(SMALL(IF(TRIM(SUBSTITUTE(arrivée,"-",""))=TRIM(SUBSTITUTE($H76,"-","")),(harrivée)*1,""),K$4)-SMALL(IF(TRIM(SUBSTITUTE(depart,"-",""))=TRIM(SUBSTITUTE($H76,"-","")),(hdep)*1,""),K$4),"")</f>
        <v/>
      </c>
      <c r="L76" s="3" t="str">
        <f t="array" aca="1" ref="L76" ca="1">IFERROR(SMALL(IF(TRIM(SUBSTITUTE(arrivée,"-",""))=TRIM(SUBSTITUTE($H76,"-","")),(harrivée)*1,""),L$4)-SMALL(IF(TRIM(SUBSTITUTE(depart,"-",""))=TRIM(SUBSTITUTE($H76,"-","")),(hdep)*1,""),L$4),"")</f>
        <v/>
      </c>
      <c r="M76" s="3" t="str">
        <f t="array" aca="1" ref="M76" ca="1">IFERROR(SMALL(IF(TRIM(SUBSTITUTE(arrivée,"-",""))=TRIM(SUBSTITUTE($H76,"-","")),(harrivée)*1,""),M$4)-SMALL(IF(TRIM(SUBSTITUTE(depart,"-",""))=TRIM(SUBSTITUTE($H76,"-","")),(hdep)*1,""),M$4),"")</f>
        <v/>
      </c>
      <c r="N76" s="3" t="str">
        <f t="array" aca="1" ref="N76" ca="1">IFERROR(SMALL(IF(TRIM(SUBSTITUTE(arrivée,"-",""))=TRIM(SUBSTITUTE($H76,"-","")),(harrivée)*1,""),N$4)-SMALL(IF(TRIM(SUBSTITUTE(depart,"-",""))=TRIM(SUBSTITUTE($H76,"-","")),(hdep)*1,""),N$4),"")</f>
        <v/>
      </c>
    </row>
    <row r="77" spans="2:14">
      <c r="B77" t="s">
        <v>105</v>
      </c>
      <c r="C77" t="s">
        <v>107</v>
      </c>
      <c r="E77" s="2" t="s">
        <v>16</v>
      </c>
      <c r="F77" s="2" t="s">
        <v>398</v>
      </c>
      <c r="H77" t="str">
        <f t="array" aca="1" ref="H77" ca="1">IFERROR(OFFSET(B$5,MATCH(0,COUNTIF(H$4:H76,B$6:B$269),0),),"")</f>
        <v>EA970JV</v>
      </c>
      <c r="I77" s="3">
        <f t="array" aca="1" ref="I77" ca="1">IFERROR(SMALL(IF(TRIM(SUBSTITUTE(arrivée,"-",""))=TRIM(SUBSTITUTE($H77,"-","")),(harrivée)*1,""),I$4)-SMALL(IF(TRIM(SUBSTITUTE(depart,"-",""))=TRIM(SUBSTITUTE($H77,"-","")),(hdep)*1,""),I$4),"")</f>
        <v>-8.9583333333333348E-2</v>
      </c>
      <c r="J77" s="3">
        <f t="array" aca="1" ref="J77" ca="1">IFERROR(SMALL(IF(TRIM(SUBSTITUTE(arrivée,"-",""))=TRIM(SUBSTITUTE($H77,"-","")),(harrivée)*1,""),J$4)-SMALL(IF(TRIM(SUBSTITUTE(depart,"-",""))=TRIM(SUBSTITUTE($H77,"-","")),(hdep)*1,""),J$4),"")</f>
        <v>-8.1944444444444431E-2</v>
      </c>
      <c r="K77" s="3">
        <f t="array" aca="1" ref="K77" ca="1">IFERROR(SMALL(IF(TRIM(SUBSTITUTE(arrivée,"-",""))=TRIM(SUBSTITUTE($H77,"-","")),(harrivée)*1,""),K$4)-SMALL(IF(TRIM(SUBSTITUTE(depart,"-",""))=TRIM(SUBSTITUTE($H77,"-","")),(hdep)*1,""),K$4),"")</f>
        <v>9.3055555555555558E-2</v>
      </c>
      <c r="L77" s="3">
        <f t="array" aca="1" ref="L77" ca="1">IFERROR(SMALL(IF(TRIM(SUBSTITUTE(arrivée,"-",""))=TRIM(SUBSTITUTE($H77,"-","")),(harrivée)*1,""),L$4)-SMALL(IF(TRIM(SUBSTITUTE(depart,"-",""))=TRIM(SUBSTITUTE($H77,"-","")),(hdep)*1,""),L$4),"")</f>
        <v>5.2777777777777701E-2</v>
      </c>
      <c r="M77" s="3" t="str">
        <f t="array" aca="1" ref="M77" ca="1">IFERROR(SMALL(IF(TRIM(SUBSTITUTE(arrivée,"-",""))=TRIM(SUBSTITUTE($H77,"-","")),(harrivée)*1,""),M$4)-SMALL(IF(TRIM(SUBSTITUTE(depart,"-",""))=TRIM(SUBSTITUTE($H77,"-","")),(hdep)*1,""),M$4),"")</f>
        <v/>
      </c>
      <c r="N77" s="3" t="str">
        <f t="array" aca="1" ref="N77" ca="1">IFERROR(SMALL(IF(TRIM(SUBSTITUTE(arrivée,"-",""))=TRIM(SUBSTITUTE($H77,"-","")),(harrivée)*1,""),N$4)-SMALL(IF(TRIM(SUBSTITUTE(depart,"-",""))=TRIM(SUBSTITUTE($H77,"-","")),(hdep)*1,""),N$4),"")</f>
        <v/>
      </c>
    </row>
    <row r="78" spans="2:14">
      <c r="B78" t="s">
        <v>103</v>
      </c>
      <c r="C78" t="s">
        <v>108</v>
      </c>
      <c r="E78" s="2" t="s">
        <v>176</v>
      </c>
      <c r="F78" s="2" t="s">
        <v>399</v>
      </c>
      <c r="H78" t="str">
        <f t="array" aca="1" ref="H78" ca="1">IFERROR(OFFSET(B$5,MATCH(0,COUNTIF(H$4:H77,B$6:B$269),0),),"")</f>
        <v>BQ268YE</v>
      </c>
      <c r="I78" s="3" t="str">
        <f t="array" aca="1" ref="I78" ca="1">IFERROR(SMALL(IF(TRIM(SUBSTITUTE(arrivée,"-",""))=TRIM(SUBSTITUTE($H78,"-","")),(harrivée)*1,""),I$4)-SMALL(IF(TRIM(SUBSTITUTE(depart,"-",""))=TRIM(SUBSTITUTE($H78,"-","")),(hdep)*1,""),I$4),"")</f>
        <v/>
      </c>
      <c r="J78" s="3" t="str">
        <f t="array" aca="1" ref="J78" ca="1">IFERROR(SMALL(IF(TRIM(SUBSTITUTE(arrivée,"-",""))=TRIM(SUBSTITUTE($H78,"-","")),(harrivée)*1,""),J$4)-SMALL(IF(TRIM(SUBSTITUTE(depart,"-",""))=TRIM(SUBSTITUTE($H78,"-","")),(hdep)*1,""),J$4),"")</f>
        <v/>
      </c>
      <c r="K78" s="3" t="str">
        <f t="array" aca="1" ref="K78" ca="1">IFERROR(SMALL(IF(TRIM(SUBSTITUTE(arrivée,"-",""))=TRIM(SUBSTITUTE($H78,"-","")),(harrivée)*1,""),K$4)-SMALL(IF(TRIM(SUBSTITUTE(depart,"-",""))=TRIM(SUBSTITUTE($H78,"-","")),(hdep)*1,""),K$4),"")</f>
        <v/>
      </c>
      <c r="L78" s="3" t="str">
        <f t="array" aca="1" ref="L78" ca="1">IFERROR(SMALL(IF(TRIM(SUBSTITUTE(arrivée,"-",""))=TRIM(SUBSTITUTE($H78,"-","")),(harrivée)*1,""),L$4)-SMALL(IF(TRIM(SUBSTITUTE(depart,"-",""))=TRIM(SUBSTITUTE($H78,"-","")),(hdep)*1,""),L$4),"")</f>
        <v/>
      </c>
      <c r="M78" s="3" t="str">
        <f t="array" aca="1" ref="M78" ca="1">IFERROR(SMALL(IF(TRIM(SUBSTITUTE(arrivée,"-",""))=TRIM(SUBSTITUTE($H78,"-","")),(harrivée)*1,""),M$4)-SMALL(IF(TRIM(SUBSTITUTE(depart,"-",""))=TRIM(SUBSTITUTE($H78,"-","")),(hdep)*1,""),M$4),"")</f>
        <v/>
      </c>
      <c r="N78" s="3" t="str">
        <f t="array" aca="1" ref="N78" ca="1">IFERROR(SMALL(IF(TRIM(SUBSTITUTE(arrivée,"-",""))=TRIM(SUBSTITUTE($H78,"-","")),(harrivée)*1,""),N$4)-SMALL(IF(TRIM(SUBSTITUTE(depart,"-",""))=TRIM(SUBSTITUTE($H78,"-","")),(hdep)*1,""),N$4),"")</f>
        <v/>
      </c>
    </row>
    <row r="79" spans="2:14">
      <c r="B79" t="s">
        <v>109</v>
      </c>
      <c r="C79" t="s">
        <v>110</v>
      </c>
      <c r="E79" s="2" t="s">
        <v>69</v>
      </c>
      <c r="F79" s="2" t="s">
        <v>400</v>
      </c>
      <c r="H79" t="str">
        <f t="array" aca="1" ref="H79" ca="1">IFERROR(OFFSET(B$5,MATCH(0,COUNTIF(H$4:H78,B$6:B$269),0),),"")</f>
        <v>CY986XR</v>
      </c>
      <c r="I79" s="3">
        <f t="array" aca="1" ref="I79" ca="1">IFERROR(SMALL(IF(TRIM(SUBSTITUTE(arrivée,"-",""))=TRIM(SUBSTITUTE($H79,"-","")),(harrivée)*1,""),I$4)-SMALL(IF(TRIM(SUBSTITUTE(depart,"-",""))=TRIM(SUBSTITUTE($H79,"-","")),(hdep)*1,""),I$4),"")</f>
        <v>-0.10416666666666669</v>
      </c>
      <c r="J79" s="3">
        <f t="array" aca="1" ref="J79" ca="1">IFERROR(SMALL(IF(TRIM(SUBSTITUTE(arrivée,"-",""))=TRIM(SUBSTITUTE($H79,"-","")),(harrivée)*1,""),J$4)-SMALL(IF(TRIM(SUBSTITUTE(depart,"-",""))=TRIM(SUBSTITUTE($H79,"-","")),(hdep)*1,""),J$4),"")</f>
        <v>-0.10833333333333334</v>
      </c>
      <c r="K79" s="3">
        <f t="array" aca="1" ref="K79" ca="1">IFERROR(SMALL(IF(TRIM(SUBSTITUTE(arrivée,"-",""))=TRIM(SUBSTITUTE($H79,"-","")),(harrivée)*1,""),K$4)-SMALL(IF(TRIM(SUBSTITUTE(depart,"-",""))=TRIM(SUBSTITUTE($H79,"-","")),(hdep)*1,""),K$4),"")</f>
        <v>-0.1201388888888888</v>
      </c>
      <c r="L79" s="3" t="str">
        <f t="array" aca="1" ref="L79" ca="1">IFERROR(SMALL(IF(TRIM(SUBSTITUTE(arrivée,"-",""))=TRIM(SUBSTITUTE($H79,"-","")),(harrivée)*1,""),L$4)-SMALL(IF(TRIM(SUBSTITUTE(depart,"-",""))=TRIM(SUBSTITUTE($H79,"-","")),(hdep)*1,""),L$4),"")</f>
        <v/>
      </c>
      <c r="M79" s="3" t="str">
        <f t="array" aca="1" ref="M79" ca="1">IFERROR(SMALL(IF(TRIM(SUBSTITUTE(arrivée,"-",""))=TRIM(SUBSTITUTE($H79,"-","")),(harrivée)*1,""),M$4)-SMALL(IF(TRIM(SUBSTITUTE(depart,"-",""))=TRIM(SUBSTITUTE($H79,"-","")),(hdep)*1,""),M$4),"")</f>
        <v/>
      </c>
      <c r="N79" s="3" t="str">
        <f t="array" aca="1" ref="N79" ca="1">IFERROR(SMALL(IF(TRIM(SUBSTITUTE(arrivée,"-",""))=TRIM(SUBSTITUTE($H79,"-","")),(harrivée)*1,""),N$4)-SMALL(IF(TRIM(SUBSTITUTE(depart,"-",""))=TRIM(SUBSTITUTE($H79,"-","")),(hdep)*1,""),N$4),"")</f>
        <v/>
      </c>
    </row>
    <row r="80" spans="2:14">
      <c r="B80" t="s">
        <v>111</v>
      </c>
      <c r="C80" t="s">
        <v>56</v>
      </c>
      <c r="E80" s="2" t="s">
        <v>264</v>
      </c>
      <c r="F80" s="2" t="s">
        <v>401</v>
      </c>
      <c r="H80" t="str">
        <f t="array" aca="1" ref="H80" ca="1">IFERROR(OFFSET(B$5,MATCH(0,COUNTIF(H$4:H79,B$6:B$269),0),),"")</f>
        <v>CX862GY</v>
      </c>
      <c r="I80" s="3">
        <f t="array" aca="1" ref="I80" ca="1">IFERROR(SMALL(IF(TRIM(SUBSTITUTE(arrivée,"-",""))=TRIM(SUBSTITUTE($H80,"-","")),(harrivée)*1,""),I$4)-SMALL(IF(TRIM(SUBSTITUTE(depart,"-",""))=TRIM(SUBSTITUTE($H80,"-","")),(hdep)*1,""),I$4),"")</f>
        <v>-0.10416666666666669</v>
      </c>
      <c r="J80" s="3">
        <f t="array" aca="1" ref="J80" ca="1">IFERROR(SMALL(IF(TRIM(SUBSTITUTE(arrivée,"-",""))=TRIM(SUBSTITUTE($H80,"-","")),(harrivée)*1,""),J$4)-SMALL(IF(TRIM(SUBSTITUTE(depart,"-",""))=TRIM(SUBSTITUTE($H80,"-","")),(hdep)*1,""),J$4),"")</f>
        <v>-0.10000000000000003</v>
      </c>
      <c r="K80" s="3" t="str">
        <f t="array" aca="1" ref="K80" ca="1">IFERROR(SMALL(IF(TRIM(SUBSTITUTE(arrivée,"-",""))=TRIM(SUBSTITUTE($H80,"-","")),(harrivée)*1,""),K$4)-SMALL(IF(TRIM(SUBSTITUTE(depart,"-",""))=TRIM(SUBSTITUTE($H80,"-","")),(hdep)*1,""),K$4),"")</f>
        <v/>
      </c>
      <c r="L80" s="3" t="str">
        <f t="array" aca="1" ref="L80" ca="1">IFERROR(SMALL(IF(TRIM(SUBSTITUTE(arrivée,"-",""))=TRIM(SUBSTITUTE($H80,"-","")),(harrivée)*1,""),L$4)-SMALL(IF(TRIM(SUBSTITUTE(depart,"-",""))=TRIM(SUBSTITUTE($H80,"-","")),(hdep)*1,""),L$4),"")</f>
        <v/>
      </c>
      <c r="M80" s="3" t="str">
        <f t="array" aca="1" ref="M80" ca="1">IFERROR(SMALL(IF(TRIM(SUBSTITUTE(arrivée,"-",""))=TRIM(SUBSTITUTE($H80,"-","")),(harrivée)*1,""),M$4)-SMALL(IF(TRIM(SUBSTITUTE(depart,"-",""))=TRIM(SUBSTITUTE($H80,"-","")),(hdep)*1,""),M$4),"")</f>
        <v/>
      </c>
      <c r="N80" s="3" t="str">
        <f t="array" aca="1" ref="N80" ca="1">IFERROR(SMALL(IF(TRIM(SUBSTITUTE(arrivée,"-",""))=TRIM(SUBSTITUTE($H80,"-","")),(harrivée)*1,""),N$4)-SMALL(IF(TRIM(SUBSTITUTE(depart,"-",""))=TRIM(SUBSTITUTE($H80,"-","")),(hdep)*1,""),N$4),"")</f>
        <v/>
      </c>
    </row>
    <row r="81" spans="2:14">
      <c r="B81" t="s">
        <v>112</v>
      </c>
      <c r="C81" t="s">
        <v>113</v>
      </c>
      <c r="E81" s="2" t="s">
        <v>541</v>
      </c>
      <c r="F81" s="2" t="s">
        <v>402</v>
      </c>
      <c r="H81" t="str">
        <f t="array" aca="1" ref="H81" ca="1">IFERROR(OFFSET(B$5,MATCH(0,COUNTIF(H$4:H80,B$6:B$269),0),),"")</f>
        <v>BX964HZ</v>
      </c>
      <c r="I81" s="3">
        <f t="array" aca="1" ref="I81" ca="1">IFERROR(SMALL(IF(TRIM(SUBSTITUTE(arrivée,"-",""))=TRIM(SUBSTITUTE($H81,"-","")),(harrivée)*1,""),I$4)-SMALL(IF(TRIM(SUBSTITUTE(depart,"-",""))=TRIM(SUBSTITUTE($H81,"-","")),(hdep)*1,""),I$4),"")</f>
        <v>-0.10694444444444451</v>
      </c>
      <c r="J81" s="3">
        <f t="array" aca="1" ref="J81" ca="1">IFERROR(SMALL(IF(TRIM(SUBSTITUTE(arrivée,"-",""))=TRIM(SUBSTITUTE($H81,"-","")),(harrivée)*1,""),J$4)-SMALL(IF(TRIM(SUBSTITUTE(depart,"-",""))=TRIM(SUBSTITUTE($H81,"-","")),(hdep)*1,""),J$4),"")</f>
        <v>-6.8749999999999978E-2</v>
      </c>
      <c r="K81" s="3">
        <f t="array" aca="1" ref="K81" ca="1">IFERROR(SMALL(IF(TRIM(SUBSTITUTE(arrivée,"-",""))=TRIM(SUBSTITUTE($H81,"-","")),(harrivée)*1,""),K$4)-SMALL(IF(TRIM(SUBSTITUTE(depart,"-",""))=TRIM(SUBSTITUTE($H81,"-","")),(hdep)*1,""),K$4),"")</f>
        <v>-9.3750000000000111E-2</v>
      </c>
      <c r="L81" s="3" t="str">
        <f t="array" aca="1" ref="L81" ca="1">IFERROR(SMALL(IF(TRIM(SUBSTITUTE(arrivée,"-",""))=TRIM(SUBSTITUTE($H81,"-","")),(harrivée)*1,""),L$4)-SMALL(IF(TRIM(SUBSTITUTE(depart,"-",""))=TRIM(SUBSTITUTE($H81,"-","")),(hdep)*1,""),L$4),"")</f>
        <v/>
      </c>
      <c r="M81" s="3" t="str">
        <f t="array" aca="1" ref="M81" ca="1">IFERROR(SMALL(IF(TRIM(SUBSTITUTE(arrivée,"-",""))=TRIM(SUBSTITUTE($H81,"-","")),(harrivée)*1,""),M$4)-SMALL(IF(TRIM(SUBSTITUTE(depart,"-",""))=TRIM(SUBSTITUTE($H81,"-","")),(hdep)*1,""),M$4),"")</f>
        <v/>
      </c>
      <c r="N81" s="3" t="str">
        <f t="array" aca="1" ref="N81" ca="1">IFERROR(SMALL(IF(TRIM(SUBSTITUTE(arrivée,"-",""))=TRIM(SUBSTITUTE($H81,"-","")),(harrivée)*1,""),N$4)-SMALL(IF(TRIM(SUBSTITUTE(depart,"-",""))=TRIM(SUBSTITUTE($H81,"-","")),(hdep)*1,""),N$4),"")</f>
        <v/>
      </c>
    </row>
    <row r="82" spans="2:14">
      <c r="B82" t="s">
        <v>114</v>
      </c>
      <c r="C82" t="s">
        <v>115</v>
      </c>
      <c r="E82" s="2" t="s">
        <v>542</v>
      </c>
      <c r="F82" s="2" t="s">
        <v>126</v>
      </c>
      <c r="H82" t="str">
        <f t="array" aca="1" ref="H82" ca="1">IFERROR(OFFSET(B$5,MATCH(0,COUNTIF(H$4:H81,B$6:B$269),0),),"")</f>
        <v>EB758XM</v>
      </c>
      <c r="I82" s="3">
        <f t="array" aca="1" ref="I82" ca="1">IFERROR(SMALL(IF(TRIM(SUBSTITUTE(arrivée,"-",""))=TRIM(SUBSTITUTE($H82,"-","")),(harrivée)*1,""),I$4)-SMALL(IF(TRIM(SUBSTITUTE(depart,"-",""))=TRIM(SUBSTITUTE($H82,"-","")),(hdep)*1,""),I$4),"")</f>
        <v>-0.13611111111111113</v>
      </c>
      <c r="J82" s="3">
        <f t="array" aca="1" ref="J82" ca="1">IFERROR(SMALL(IF(TRIM(SUBSTITUTE(arrivée,"-",""))=TRIM(SUBSTITUTE($H82,"-","")),(harrivée)*1,""),J$4)-SMALL(IF(TRIM(SUBSTITUTE(depart,"-",""))=TRIM(SUBSTITUTE($H82,"-","")),(hdep)*1,""),J$4),"")</f>
        <v>-0.22847222222222224</v>
      </c>
      <c r="K82" s="3" t="str">
        <f t="array" aca="1" ref="K82" ca="1">IFERROR(SMALL(IF(TRIM(SUBSTITUTE(arrivée,"-",""))=TRIM(SUBSTITUTE($H82,"-","")),(harrivée)*1,""),K$4)-SMALL(IF(TRIM(SUBSTITUTE(depart,"-",""))=TRIM(SUBSTITUTE($H82,"-","")),(hdep)*1,""),K$4),"")</f>
        <v/>
      </c>
      <c r="L82" s="3" t="str">
        <f t="array" aca="1" ref="L82" ca="1">IFERROR(SMALL(IF(TRIM(SUBSTITUTE(arrivée,"-",""))=TRIM(SUBSTITUTE($H82,"-","")),(harrivée)*1,""),L$4)-SMALL(IF(TRIM(SUBSTITUTE(depart,"-",""))=TRIM(SUBSTITUTE($H82,"-","")),(hdep)*1,""),L$4),"")</f>
        <v/>
      </c>
      <c r="M82" s="3" t="str">
        <f t="array" aca="1" ref="M82" ca="1">IFERROR(SMALL(IF(TRIM(SUBSTITUTE(arrivée,"-",""))=TRIM(SUBSTITUTE($H82,"-","")),(harrivée)*1,""),M$4)-SMALL(IF(TRIM(SUBSTITUTE(depart,"-",""))=TRIM(SUBSTITUTE($H82,"-","")),(hdep)*1,""),M$4),"")</f>
        <v/>
      </c>
      <c r="N82" s="3" t="str">
        <f t="array" aca="1" ref="N82" ca="1">IFERROR(SMALL(IF(TRIM(SUBSTITUTE(arrivée,"-",""))=TRIM(SUBSTITUTE($H82,"-","")),(harrivée)*1,""),N$4)-SMALL(IF(TRIM(SUBSTITUTE(depart,"-",""))=TRIM(SUBSTITUTE($H82,"-","")),(hdep)*1,""),N$4),"")</f>
        <v/>
      </c>
    </row>
    <row r="83" spans="2:14">
      <c r="B83" t="s">
        <v>116</v>
      </c>
      <c r="C83" t="s">
        <v>117</v>
      </c>
      <c r="E83" s="2" t="s">
        <v>137</v>
      </c>
      <c r="F83" s="2" t="s">
        <v>403</v>
      </c>
      <c r="H83" t="str">
        <f t="array" aca="1" ref="H83" ca="1">IFERROR(OFFSET(B$5,MATCH(0,COUNTIF(H$4:H82,B$6:B$269),0),),"")</f>
        <v>DA564WL</v>
      </c>
      <c r="I83" s="3">
        <f t="array" aca="1" ref="I83" ca="1">IFERROR(SMALL(IF(TRIM(SUBSTITUTE(arrivée,"-",""))=TRIM(SUBSTITUTE($H83,"-","")),(harrivée)*1,""),I$4)-SMALL(IF(TRIM(SUBSTITUTE(depart,"-",""))=TRIM(SUBSTITUTE($H83,"-","")),(hdep)*1,""),I$4),"")</f>
        <v>-0.12291666666666667</v>
      </c>
      <c r="J83" s="3">
        <f t="array" aca="1" ref="J83" ca="1">IFERROR(SMALL(IF(TRIM(SUBSTITUTE(arrivée,"-",""))=TRIM(SUBSTITUTE($H83,"-","")),(harrivée)*1,""),J$4)-SMALL(IF(TRIM(SUBSTITUTE(depart,"-",""))=TRIM(SUBSTITUTE($H83,"-","")),(hdep)*1,""),J$4),"")</f>
        <v>-0.12916666666666665</v>
      </c>
      <c r="K83" s="3">
        <f t="array" aca="1" ref="K83" ca="1">IFERROR(SMALL(IF(TRIM(SUBSTITUTE(arrivée,"-",""))=TRIM(SUBSTITUTE($H83,"-","")),(harrivée)*1,""),K$4)-SMALL(IF(TRIM(SUBSTITUTE(depart,"-",""))=TRIM(SUBSTITUTE($H83,"-","")),(hdep)*1,""),K$4),"")</f>
        <v>-6.9444444444444531E-2</v>
      </c>
      <c r="L83" s="3" t="str">
        <f t="array" aca="1" ref="L83" ca="1">IFERROR(SMALL(IF(TRIM(SUBSTITUTE(arrivée,"-",""))=TRIM(SUBSTITUTE($H83,"-","")),(harrivée)*1,""),L$4)-SMALL(IF(TRIM(SUBSTITUTE(depart,"-",""))=TRIM(SUBSTITUTE($H83,"-","")),(hdep)*1,""),L$4),"")</f>
        <v/>
      </c>
      <c r="M83" s="3" t="str">
        <f t="array" aca="1" ref="M83" ca="1">IFERROR(SMALL(IF(TRIM(SUBSTITUTE(arrivée,"-",""))=TRIM(SUBSTITUTE($H83,"-","")),(harrivée)*1,""),M$4)-SMALL(IF(TRIM(SUBSTITUTE(depart,"-",""))=TRIM(SUBSTITUTE($H83,"-","")),(hdep)*1,""),M$4),"")</f>
        <v/>
      </c>
      <c r="N83" s="3" t="str">
        <f t="array" aca="1" ref="N83" ca="1">IFERROR(SMALL(IF(TRIM(SUBSTITUTE(arrivée,"-",""))=TRIM(SUBSTITUTE($H83,"-","")),(harrivée)*1,""),N$4)-SMALL(IF(TRIM(SUBSTITUTE(depart,"-",""))=TRIM(SUBSTITUTE($H83,"-","")),(hdep)*1,""),N$4),"")</f>
        <v/>
      </c>
    </row>
    <row r="84" spans="2:14">
      <c r="B84" t="s">
        <v>118</v>
      </c>
      <c r="C84" t="s">
        <v>119</v>
      </c>
      <c r="E84" s="2" t="s">
        <v>172</v>
      </c>
      <c r="F84" s="2" t="s">
        <v>404</v>
      </c>
      <c r="H84" t="str">
        <f t="array" aca="1" ref="H84" ca="1">IFERROR(OFFSET(B$5,MATCH(0,COUNTIF(H$4:H83,B$6:B$269),0),),"")</f>
        <v>EF082FL</v>
      </c>
      <c r="I84" s="3">
        <f t="array" aca="1" ref="I84" ca="1">IFERROR(SMALL(IF(TRIM(SUBSTITUTE(arrivée,"-",""))=TRIM(SUBSTITUTE($H84,"-","")),(harrivée)*1,""),I$4)-SMALL(IF(TRIM(SUBSTITUTE(depart,"-",""))=TRIM(SUBSTITUTE($H84,"-","")),(hdep)*1,""),I$4),"")</f>
        <v>-0.16805555555555557</v>
      </c>
      <c r="J84" s="3">
        <f t="array" aca="1" ref="J84" ca="1">IFERROR(SMALL(IF(TRIM(SUBSTITUTE(arrivée,"-",""))=TRIM(SUBSTITUTE($H84,"-","")),(harrivée)*1,""),J$4)-SMALL(IF(TRIM(SUBSTITUTE(depart,"-",""))=TRIM(SUBSTITUTE($H84,"-","")),(hdep)*1,""),J$4),"")</f>
        <v>-0.12986111111111098</v>
      </c>
      <c r="K84" s="3">
        <f t="array" aca="1" ref="K84" ca="1">IFERROR(SMALL(IF(TRIM(SUBSTITUTE(arrivée,"-",""))=TRIM(SUBSTITUTE($H84,"-","")),(harrivée)*1,""),K$4)-SMALL(IF(TRIM(SUBSTITUTE(depart,"-",""))=TRIM(SUBSTITUTE($H84,"-","")),(hdep)*1,""),K$4),"")</f>
        <v>-6.3194444444444442E-2</v>
      </c>
      <c r="L84" s="3" t="str">
        <f t="array" aca="1" ref="L84" ca="1">IFERROR(SMALL(IF(TRIM(SUBSTITUTE(arrivée,"-",""))=TRIM(SUBSTITUTE($H84,"-","")),(harrivée)*1,""),L$4)-SMALL(IF(TRIM(SUBSTITUTE(depart,"-",""))=TRIM(SUBSTITUTE($H84,"-","")),(hdep)*1,""),L$4),"")</f>
        <v/>
      </c>
      <c r="M84" s="3" t="str">
        <f t="array" aca="1" ref="M84" ca="1">IFERROR(SMALL(IF(TRIM(SUBSTITUTE(arrivée,"-",""))=TRIM(SUBSTITUTE($H84,"-","")),(harrivée)*1,""),M$4)-SMALL(IF(TRIM(SUBSTITUTE(depart,"-",""))=TRIM(SUBSTITUTE($H84,"-","")),(hdep)*1,""),M$4),"")</f>
        <v/>
      </c>
      <c r="N84" s="3" t="str">
        <f t="array" aca="1" ref="N84" ca="1">IFERROR(SMALL(IF(TRIM(SUBSTITUTE(arrivée,"-",""))=TRIM(SUBSTITUTE($H84,"-","")),(harrivée)*1,""),N$4)-SMALL(IF(TRIM(SUBSTITUTE(depart,"-",""))=TRIM(SUBSTITUTE($H84,"-","")),(hdep)*1,""),N$4),"")</f>
        <v/>
      </c>
    </row>
    <row r="85" spans="2:14">
      <c r="B85" t="s">
        <v>118</v>
      </c>
      <c r="C85" t="s">
        <v>120</v>
      </c>
      <c r="E85" s="2" t="s">
        <v>174</v>
      </c>
      <c r="F85" s="2" t="s">
        <v>405</v>
      </c>
      <c r="H85" t="str">
        <f t="array" aca="1" ref="H85" ca="1">IFERROR(OFFSET(B$5,MATCH(0,COUNTIF(H$4:H84,B$6:B$269),0),),"")</f>
        <v>AW421SH</v>
      </c>
      <c r="I85" s="3" t="str">
        <f t="array" aca="1" ref="I85" ca="1">IFERROR(SMALL(IF(TRIM(SUBSTITUTE(arrivée,"-",""))=TRIM(SUBSTITUTE($H85,"-","")),(harrivée)*1,""),I$4)-SMALL(IF(TRIM(SUBSTITUTE(depart,"-",""))=TRIM(SUBSTITUTE($H85,"-","")),(hdep)*1,""),I$4),"")</f>
        <v/>
      </c>
      <c r="J85" s="3" t="str">
        <f t="array" aca="1" ref="J85" ca="1">IFERROR(SMALL(IF(TRIM(SUBSTITUTE(arrivée,"-",""))=TRIM(SUBSTITUTE($H85,"-","")),(harrivée)*1,""),J$4)-SMALL(IF(TRIM(SUBSTITUTE(depart,"-",""))=TRIM(SUBSTITUTE($H85,"-","")),(hdep)*1,""),J$4),"")</f>
        <v/>
      </c>
      <c r="K85" s="3" t="str">
        <f t="array" aca="1" ref="K85" ca="1">IFERROR(SMALL(IF(TRIM(SUBSTITUTE(arrivée,"-",""))=TRIM(SUBSTITUTE($H85,"-","")),(harrivée)*1,""),K$4)-SMALL(IF(TRIM(SUBSTITUTE(depart,"-",""))=TRIM(SUBSTITUTE($H85,"-","")),(hdep)*1,""),K$4),"")</f>
        <v/>
      </c>
      <c r="L85" s="3" t="str">
        <f t="array" aca="1" ref="L85" ca="1">IFERROR(SMALL(IF(TRIM(SUBSTITUTE(arrivée,"-",""))=TRIM(SUBSTITUTE($H85,"-","")),(harrivée)*1,""),L$4)-SMALL(IF(TRIM(SUBSTITUTE(depart,"-",""))=TRIM(SUBSTITUTE($H85,"-","")),(hdep)*1,""),L$4),"")</f>
        <v/>
      </c>
      <c r="M85" s="3" t="str">
        <f t="array" aca="1" ref="M85" ca="1">IFERROR(SMALL(IF(TRIM(SUBSTITUTE(arrivée,"-",""))=TRIM(SUBSTITUTE($H85,"-","")),(harrivée)*1,""),M$4)-SMALL(IF(TRIM(SUBSTITUTE(depart,"-",""))=TRIM(SUBSTITUTE($H85,"-","")),(hdep)*1,""),M$4),"")</f>
        <v/>
      </c>
      <c r="N85" s="3" t="str">
        <f t="array" aca="1" ref="N85" ca="1">IFERROR(SMALL(IF(TRIM(SUBSTITUTE(arrivée,"-",""))=TRIM(SUBSTITUTE($H85,"-","")),(harrivée)*1,""),N$4)-SMALL(IF(TRIM(SUBSTITUTE(depart,"-",""))=TRIM(SUBSTITUTE($H85,"-","")),(hdep)*1,""),N$4),"")</f>
        <v/>
      </c>
    </row>
    <row r="86" spans="2:14">
      <c r="B86" t="s">
        <v>121</v>
      </c>
      <c r="C86" t="s">
        <v>122</v>
      </c>
      <c r="E86" s="2" t="s">
        <v>95</v>
      </c>
      <c r="F86" s="2" t="s">
        <v>27</v>
      </c>
      <c r="H86" t="str">
        <f t="array" aca="1" ref="H86" ca="1">IFERROR(OFFSET(B$5,MATCH(0,COUNTIF(H$4:H85,B$6:B$269),0),),"")</f>
        <v>EB181LJ</v>
      </c>
      <c r="I86" s="3" t="str">
        <f t="array" aca="1" ref="I86" ca="1">IFERROR(SMALL(IF(TRIM(SUBSTITUTE(arrivée,"-",""))=TRIM(SUBSTITUTE($H86,"-","")),(harrivée)*1,""),I$4)-SMALL(IF(TRIM(SUBSTITUTE(depart,"-",""))=TRIM(SUBSTITUTE($H86,"-","")),(hdep)*1,""),I$4),"")</f>
        <v/>
      </c>
      <c r="J86" s="3" t="str">
        <f t="array" aca="1" ref="J86" ca="1">IFERROR(SMALL(IF(TRIM(SUBSTITUTE(arrivée,"-",""))=TRIM(SUBSTITUTE($H86,"-","")),(harrivée)*1,""),J$4)-SMALL(IF(TRIM(SUBSTITUTE(depart,"-",""))=TRIM(SUBSTITUTE($H86,"-","")),(hdep)*1,""),J$4),"")</f>
        <v/>
      </c>
      <c r="K86" s="3" t="str">
        <f t="array" aca="1" ref="K86" ca="1">IFERROR(SMALL(IF(TRIM(SUBSTITUTE(arrivée,"-",""))=TRIM(SUBSTITUTE($H86,"-","")),(harrivée)*1,""),K$4)-SMALL(IF(TRIM(SUBSTITUTE(depart,"-",""))=TRIM(SUBSTITUTE($H86,"-","")),(hdep)*1,""),K$4),"")</f>
        <v/>
      </c>
      <c r="L86" s="3" t="str">
        <f t="array" aca="1" ref="L86" ca="1">IFERROR(SMALL(IF(TRIM(SUBSTITUTE(arrivée,"-",""))=TRIM(SUBSTITUTE($H86,"-","")),(harrivée)*1,""),L$4)-SMALL(IF(TRIM(SUBSTITUTE(depart,"-",""))=TRIM(SUBSTITUTE($H86,"-","")),(hdep)*1,""),L$4),"")</f>
        <v/>
      </c>
      <c r="M86" s="3" t="str">
        <f t="array" aca="1" ref="M86" ca="1">IFERROR(SMALL(IF(TRIM(SUBSTITUTE(arrivée,"-",""))=TRIM(SUBSTITUTE($H86,"-","")),(harrivée)*1,""),M$4)-SMALL(IF(TRIM(SUBSTITUTE(depart,"-",""))=TRIM(SUBSTITUTE($H86,"-","")),(hdep)*1,""),M$4),"")</f>
        <v/>
      </c>
      <c r="N86" s="3" t="str">
        <f t="array" aca="1" ref="N86" ca="1">IFERROR(SMALL(IF(TRIM(SUBSTITUTE(arrivée,"-",""))=TRIM(SUBSTITUTE($H86,"-","")),(harrivée)*1,""),N$4)-SMALL(IF(TRIM(SUBSTITUTE(depart,"-",""))=TRIM(SUBSTITUTE($H86,"-","")),(hdep)*1,""),N$4),"")</f>
        <v/>
      </c>
    </row>
    <row r="87" spans="2:14">
      <c r="B87" t="s">
        <v>123</v>
      </c>
      <c r="C87" t="s">
        <v>124</v>
      </c>
      <c r="E87" s="2" t="s">
        <v>133</v>
      </c>
      <c r="F87" s="2" t="s">
        <v>406</v>
      </c>
      <c r="H87" t="str">
        <f t="array" aca="1" ref="H87" ca="1">IFERROR(OFFSET(B$5,MATCH(0,COUNTIF(H$4:H86,B$6:B$269),0),),"")</f>
        <v>BN222HR</v>
      </c>
      <c r="I87" s="3" t="str">
        <f t="array" aca="1" ref="I87" ca="1">IFERROR(SMALL(IF(TRIM(SUBSTITUTE(arrivée,"-",""))=TRIM(SUBSTITUTE($H87,"-","")),(harrivée)*1,""),I$4)-SMALL(IF(TRIM(SUBSTITUTE(depart,"-",""))=TRIM(SUBSTITUTE($H87,"-","")),(hdep)*1,""),I$4),"")</f>
        <v/>
      </c>
      <c r="J87" s="3" t="str">
        <f t="array" aca="1" ref="J87" ca="1">IFERROR(SMALL(IF(TRIM(SUBSTITUTE(arrivée,"-",""))=TRIM(SUBSTITUTE($H87,"-","")),(harrivée)*1,""),J$4)-SMALL(IF(TRIM(SUBSTITUTE(depart,"-",""))=TRIM(SUBSTITUTE($H87,"-","")),(hdep)*1,""),J$4),"")</f>
        <v/>
      </c>
      <c r="K87" s="3" t="str">
        <f t="array" aca="1" ref="K87" ca="1">IFERROR(SMALL(IF(TRIM(SUBSTITUTE(arrivée,"-",""))=TRIM(SUBSTITUTE($H87,"-","")),(harrivée)*1,""),K$4)-SMALL(IF(TRIM(SUBSTITUTE(depart,"-",""))=TRIM(SUBSTITUTE($H87,"-","")),(hdep)*1,""),K$4),"")</f>
        <v/>
      </c>
      <c r="L87" s="3" t="str">
        <f t="array" aca="1" ref="L87" ca="1">IFERROR(SMALL(IF(TRIM(SUBSTITUTE(arrivée,"-",""))=TRIM(SUBSTITUTE($H87,"-","")),(harrivée)*1,""),L$4)-SMALL(IF(TRIM(SUBSTITUTE(depart,"-",""))=TRIM(SUBSTITUTE($H87,"-","")),(hdep)*1,""),L$4),"")</f>
        <v/>
      </c>
      <c r="M87" s="3" t="str">
        <f t="array" aca="1" ref="M87" ca="1">IFERROR(SMALL(IF(TRIM(SUBSTITUTE(arrivée,"-",""))=TRIM(SUBSTITUTE($H87,"-","")),(harrivée)*1,""),M$4)-SMALL(IF(TRIM(SUBSTITUTE(depart,"-",""))=TRIM(SUBSTITUTE($H87,"-","")),(hdep)*1,""),M$4),"")</f>
        <v/>
      </c>
      <c r="N87" s="3" t="str">
        <f t="array" aca="1" ref="N87" ca="1">IFERROR(SMALL(IF(TRIM(SUBSTITUTE(arrivée,"-",""))=TRIM(SUBSTITUTE($H87,"-","")),(harrivée)*1,""),N$4)-SMALL(IF(TRIM(SUBSTITUTE(depart,"-",""))=TRIM(SUBSTITUTE($H87,"-","")),(hdep)*1,""),N$4),"")</f>
        <v/>
      </c>
    </row>
    <row r="88" spans="2:14">
      <c r="B88" t="s">
        <v>125</v>
      </c>
      <c r="C88" t="s">
        <v>126</v>
      </c>
      <c r="E88" s="2" t="s">
        <v>139</v>
      </c>
      <c r="F88" s="2" t="s">
        <v>406</v>
      </c>
      <c r="H88" t="str">
        <f t="array" aca="1" ref="H88" ca="1">IFERROR(OFFSET(B$5,MATCH(0,COUNTIF(H$4:H87,B$6:B$269),0),),"")</f>
        <v>EA035XE</v>
      </c>
      <c r="I88" s="3" t="str">
        <f t="array" aca="1" ref="I88" ca="1">IFERROR(SMALL(IF(TRIM(SUBSTITUTE(arrivée,"-",""))=TRIM(SUBSTITUTE($H88,"-","")),(harrivée)*1,""),I$4)-SMALL(IF(TRIM(SUBSTITUTE(depart,"-",""))=TRIM(SUBSTITUTE($H88,"-","")),(hdep)*1,""),I$4),"")</f>
        <v/>
      </c>
      <c r="J88" s="3" t="str">
        <f t="array" aca="1" ref="J88" ca="1">IFERROR(SMALL(IF(TRIM(SUBSTITUTE(arrivée,"-",""))=TRIM(SUBSTITUTE($H88,"-","")),(harrivée)*1,""),J$4)-SMALL(IF(TRIM(SUBSTITUTE(depart,"-",""))=TRIM(SUBSTITUTE($H88,"-","")),(hdep)*1,""),J$4),"")</f>
        <v/>
      </c>
      <c r="K88" s="3" t="str">
        <f t="array" aca="1" ref="K88" ca="1">IFERROR(SMALL(IF(TRIM(SUBSTITUTE(arrivée,"-",""))=TRIM(SUBSTITUTE($H88,"-","")),(harrivée)*1,""),K$4)-SMALL(IF(TRIM(SUBSTITUTE(depart,"-",""))=TRIM(SUBSTITUTE($H88,"-","")),(hdep)*1,""),K$4),"")</f>
        <v/>
      </c>
      <c r="L88" s="3" t="str">
        <f t="array" aca="1" ref="L88" ca="1">IFERROR(SMALL(IF(TRIM(SUBSTITUTE(arrivée,"-",""))=TRIM(SUBSTITUTE($H88,"-","")),(harrivée)*1,""),L$4)-SMALL(IF(TRIM(SUBSTITUTE(depart,"-",""))=TRIM(SUBSTITUTE($H88,"-","")),(hdep)*1,""),L$4),"")</f>
        <v/>
      </c>
      <c r="M88" s="3" t="str">
        <f t="array" aca="1" ref="M88" ca="1">IFERROR(SMALL(IF(TRIM(SUBSTITUTE(arrivée,"-",""))=TRIM(SUBSTITUTE($H88,"-","")),(harrivée)*1,""),M$4)-SMALL(IF(TRIM(SUBSTITUTE(depart,"-",""))=TRIM(SUBSTITUTE($H88,"-","")),(hdep)*1,""),M$4),"")</f>
        <v/>
      </c>
      <c r="N88" s="3" t="str">
        <f t="array" aca="1" ref="N88" ca="1">IFERROR(SMALL(IF(TRIM(SUBSTITUTE(arrivée,"-",""))=TRIM(SUBSTITUTE($H88,"-","")),(harrivée)*1,""),N$4)-SMALL(IF(TRIM(SUBSTITUTE(depart,"-",""))=TRIM(SUBSTITUTE($H88,"-","")),(hdep)*1,""),N$4),"")</f>
        <v/>
      </c>
    </row>
    <row r="89" spans="2:14">
      <c r="B89" t="s">
        <v>127</v>
      </c>
      <c r="C89" t="s">
        <v>128</v>
      </c>
      <c r="E89" s="2" t="s">
        <v>326</v>
      </c>
      <c r="F89" s="2" t="s">
        <v>29</v>
      </c>
      <c r="H89" t="str">
        <f t="array" aca="1" ref="H89" ca="1">IFERROR(OFFSET(B$5,MATCH(0,COUNTIF(H$4:H88,B$6:B$269),0),),"")</f>
        <v>EA527XD</v>
      </c>
      <c r="I89" s="3" t="str">
        <f t="array" aca="1" ref="I89" ca="1">IFERROR(SMALL(IF(TRIM(SUBSTITUTE(arrivée,"-",""))=TRIM(SUBSTITUTE($H89,"-","")),(harrivée)*1,""),I$4)-SMALL(IF(TRIM(SUBSTITUTE(depart,"-",""))=TRIM(SUBSTITUTE($H89,"-","")),(hdep)*1,""),I$4),"")</f>
        <v/>
      </c>
      <c r="J89" s="3" t="str">
        <f t="array" aca="1" ref="J89" ca="1">IFERROR(SMALL(IF(TRIM(SUBSTITUTE(arrivée,"-",""))=TRIM(SUBSTITUTE($H89,"-","")),(harrivée)*1,""),J$4)-SMALL(IF(TRIM(SUBSTITUTE(depart,"-",""))=TRIM(SUBSTITUTE($H89,"-","")),(hdep)*1,""),J$4),"")</f>
        <v/>
      </c>
      <c r="K89" s="3" t="str">
        <f t="array" aca="1" ref="K89" ca="1">IFERROR(SMALL(IF(TRIM(SUBSTITUTE(arrivée,"-",""))=TRIM(SUBSTITUTE($H89,"-","")),(harrivée)*1,""),K$4)-SMALL(IF(TRIM(SUBSTITUTE(depart,"-",""))=TRIM(SUBSTITUTE($H89,"-","")),(hdep)*1,""),K$4),"")</f>
        <v/>
      </c>
      <c r="L89" s="3" t="str">
        <f t="array" aca="1" ref="L89" ca="1">IFERROR(SMALL(IF(TRIM(SUBSTITUTE(arrivée,"-",""))=TRIM(SUBSTITUTE($H89,"-","")),(harrivée)*1,""),L$4)-SMALL(IF(TRIM(SUBSTITUTE(depart,"-",""))=TRIM(SUBSTITUTE($H89,"-","")),(hdep)*1,""),L$4),"")</f>
        <v/>
      </c>
      <c r="M89" s="3" t="str">
        <f t="array" aca="1" ref="M89" ca="1">IFERROR(SMALL(IF(TRIM(SUBSTITUTE(arrivée,"-",""))=TRIM(SUBSTITUTE($H89,"-","")),(harrivée)*1,""),M$4)-SMALL(IF(TRIM(SUBSTITUTE(depart,"-",""))=TRIM(SUBSTITUTE($H89,"-","")),(hdep)*1,""),M$4),"")</f>
        <v/>
      </c>
      <c r="N89" s="3" t="str">
        <f t="array" aca="1" ref="N89" ca="1">IFERROR(SMALL(IF(TRIM(SUBSTITUTE(arrivée,"-",""))=TRIM(SUBSTITUTE($H89,"-","")),(harrivée)*1,""),N$4)-SMALL(IF(TRIM(SUBSTITUTE(depart,"-",""))=TRIM(SUBSTITUTE($H89,"-","")),(hdep)*1,""),N$4),"")</f>
        <v/>
      </c>
    </row>
    <row r="90" spans="2:14">
      <c r="B90" t="s">
        <v>129</v>
      </c>
      <c r="C90" t="s">
        <v>130</v>
      </c>
      <c r="E90" s="2" t="s">
        <v>525</v>
      </c>
      <c r="F90" s="2" t="s">
        <v>407</v>
      </c>
      <c r="H90" t="str">
        <f t="array" aca="1" ref="H90" ca="1">IFERROR(OFFSET(B$5,MATCH(0,COUNTIF(H$4:H89,B$6:B$269),0),),"")</f>
        <v>2039JMD</v>
      </c>
      <c r="I90" s="3" t="str">
        <f t="array" aca="1" ref="I90" ca="1">IFERROR(SMALL(IF(TRIM(SUBSTITUTE(arrivée,"-",""))=TRIM(SUBSTITUTE($H90,"-","")),(harrivée)*1,""),I$4)-SMALL(IF(TRIM(SUBSTITUTE(depart,"-",""))=TRIM(SUBSTITUTE($H90,"-","")),(hdep)*1,""),I$4),"")</f>
        <v/>
      </c>
      <c r="J90" s="3" t="str">
        <f t="array" aca="1" ref="J90" ca="1">IFERROR(SMALL(IF(TRIM(SUBSTITUTE(arrivée,"-",""))=TRIM(SUBSTITUTE($H90,"-","")),(harrivée)*1,""),J$4)-SMALL(IF(TRIM(SUBSTITUTE(depart,"-",""))=TRIM(SUBSTITUTE($H90,"-","")),(hdep)*1,""),J$4),"")</f>
        <v/>
      </c>
      <c r="K90" s="3" t="str">
        <f t="array" aca="1" ref="K90" ca="1">IFERROR(SMALL(IF(TRIM(SUBSTITUTE(arrivée,"-",""))=TRIM(SUBSTITUTE($H90,"-","")),(harrivée)*1,""),K$4)-SMALL(IF(TRIM(SUBSTITUTE(depart,"-",""))=TRIM(SUBSTITUTE($H90,"-","")),(hdep)*1,""),K$4),"")</f>
        <v/>
      </c>
      <c r="L90" s="3" t="str">
        <f t="array" aca="1" ref="L90" ca="1">IFERROR(SMALL(IF(TRIM(SUBSTITUTE(arrivée,"-",""))=TRIM(SUBSTITUTE($H90,"-","")),(harrivée)*1,""),L$4)-SMALL(IF(TRIM(SUBSTITUTE(depart,"-",""))=TRIM(SUBSTITUTE($H90,"-","")),(hdep)*1,""),L$4),"")</f>
        <v/>
      </c>
      <c r="M90" s="3" t="str">
        <f t="array" aca="1" ref="M90" ca="1">IFERROR(SMALL(IF(TRIM(SUBSTITUTE(arrivée,"-",""))=TRIM(SUBSTITUTE($H90,"-","")),(harrivée)*1,""),M$4)-SMALL(IF(TRIM(SUBSTITUTE(depart,"-",""))=TRIM(SUBSTITUTE($H90,"-","")),(hdep)*1,""),M$4),"")</f>
        <v/>
      </c>
      <c r="N90" s="3" t="str">
        <f t="array" aca="1" ref="N90" ca="1">IFERROR(SMALL(IF(TRIM(SUBSTITUTE(arrivée,"-",""))=TRIM(SUBSTITUTE($H90,"-","")),(harrivée)*1,""),N$4)-SMALL(IF(TRIM(SUBSTITUTE(depart,"-",""))=TRIM(SUBSTITUTE($H90,"-","")),(hdep)*1,""),N$4),"")</f>
        <v/>
      </c>
    </row>
    <row r="91" spans="2:14">
      <c r="B91" t="s">
        <v>131</v>
      </c>
      <c r="C91" t="s">
        <v>132</v>
      </c>
      <c r="E91" s="2" t="s">
        <v>526</v>
      </c>
      <c r="F91" s="2" t="s">
        <v>408</v>
      </c>
      <c r="H91" t="str">
        <f t="array" aca="1" ref="H91" ca="1">IFERROR(OFFSET(B$5,MATCH(0,COUNTIF(H$4:H90,B$6:B$269),0),),"")</f>
        <v>DP401HQ</v>
      </c>
      <c r="I91" s="3" t="str">
        <f t="array" aca="1" ref="I91" ca="1">IFERROR(SMALL(IF(TRIM(SUBSTITUTE(arrivée,"-",""))=TRIM(SUBSTITUTE($H91,"-","")),(harrivée)*1,""),I$4)-SMALL(IF(TRIM(SUBSTITUTE(depart,"-",""))=TRIM(SUBSTITUTE($H91,"-","")),(hdep)*1,""),I$4),"")</f>
        <v/>
      </c>
      <c r="J91" s="3" t="str">
        <f t="array" aca="1" ref="J91" ca="1">IFERROR(SMALL(IF(TRIM(SUBSTITUTE(arrivée,"-",""))=TRIM(SUBSTITUTE($H91,"-","")),(harrivée)*1,""),J$4)-SMALL(IF(TRIM(SUBSTITUTE(depart,"-",""))=TRIM(SUBSTITUTE($H91,"-","")),(hdep)*1,""),J$4),"")</f>
        <v/>
      </c>
      <c r="K91" s="3" t="str">
        <f t="array" aca="1" ref="K91" ca="1">IFERROR(SMALL(IF(TRIM(SUBSTITUTE(arrivée,"-",""))=TRIM(SUBSTITUTE($H91,"-","")),(harrivée)*1,""),K$4)-SMALL(IF(TRIM(SUBSTITUTE(depart,"-",""))=TRIM(SUBSTITUTE($H91,"-","")),(hdep)*1,""),K$4),"")</f>
        <v/>
      </c>
      <c r="L91" s="3" t="str">
        <f t="array" aca="1" ref="L91" ca="1">IFERROR(SMALL(IF(TRIM(SUBSTITUTE(arrivée,"-",""))=TRIM(SUBSTITUTE($H91,"-","")),(harrivée)*1,""),L$4)-SMALL(IF(TRIM(SUBSTITUTE(depart,"-",""))=TRIM(SUBSTITUTE($H91,"-","")),(hdep)*1,""),L$4),"")</f>
        <v/>
      </c>
      <c r="M91" s="3" t="str">
        <f t="array" aca="1" ref="M91" ca="1">IFERROR(SMALL(IF(TRIM(SUBSTITUTE(arrivée,"-",""))=TRIM(SUBSTITUTE($H91,"-","")),(harrivée)*1,""),M$4)-SMALL(IF(TRIM(SUBSTITUTE(depart,"-",""))=TRIM(SUBSTITUTE($H91,"-","")),(hdep)*1,""),M$4),"")</f>
        <v/>
      </c>
      <c r="N91" s="3" t="str">
        <f t="array" aca="1" ref="N91" ca="1">IFERROR(SMALL(IF(TRIM(SUBSTITUTE(arrivée,"-",""))=TRIM(SUBSTITUTE($H91,"-","")),(harrivée)*1,""),N$4)-SMALL(IF(TRIM(SUBSTITUTE(depart,"-",""))=TRIM(SUBSTITUTE($H91,"-","")),(hdep)*1,""),N$4),"")</f>
        <v/>
      </c>
    </row>
    <row r="92" spans="2:14">
      <c r="B92" t="s">
        <v>133</v>
      </c>
      <c r="C92" t="s">
        <v>134</v>
      </c>
      <c r="E92" s="2" t="s">
        <v>180</v>
      </c>
      <c r="F92" s="2" t="s">
        <v>409</v>
      </c>
      <c r="H92" t="str">
        <f t="array" aca="1" ref="H92" ca="1">IFERROR(OFFSET(B$5,MATCH(0,COUNTIF(H$4:H91,B$6:B$269),0),),"")</f>
        <v>DP933AL</v>
      </c>
      <c r="I92" s="3">
        <f t="array" aca="1" ref="I92" ca="1">IFERROR(SMALL(IF(TRIM(SUBSTITUTE(arrivée,"-",""))=TRIM(SUBSTITUTE($H92,"-","")),(harrivée)*1,""),I$4)-SMALL(IF(TRIM(SUBSTITUTE(depart,"-",""))=TRIM(SUBSTITUTE($H92,"-","")),(hdep)*1,""),I$4),"")</f>
        <v>5.0694444444444431E-2</v>
      </c>
      <c r="J92" s="3">
        <f t="array" aca="1" ref="J92" ca="1">IFERROR(SMALL(IF(TRIM(SUBSTITUTE(arrivée,"-",""))=TRIM(SUBSTITUTE($H92,"-","")),(harrivée)*1,""),J$4)-SMALL(IF(TRIM(SUBSTITUTE(depart,"-",""))=TRIM(SUBSTITUTE($H92,"-","")),(hdep)*1,""),J$4),"")</f>
        <v>4.5138888888888951E-2</v>
      </c>
      <c r="K92" s="3" t="str">
        <f t="array" aca="1" ref="K92" ca="1">IFERROR(SMALL(IF(TRIM(SUBSTITUTE(arrivée,"-",""))=TRIM(SUBSTITUTE($H92,"-","")),(harrivée)*1,""),K$4)-SMALL(IF(TRIM(SUBSTITUTE(depart,"-",""))=TRIM(SUBSTITUTE($H92,"-","")),(hdep)*1,""),K$4),"")</f>
        <v/>
      </c>
      <c r="L92" s="3" t="str">
        <f t="array" aca="1" ref="L92" ca="1">IFERROR(SMALL(IF(TRIM(SUBSTITUTE(arrivée,"-",""))=TRIM(SUBSTITUTE($H92,"-","")),(harrivée)*1,""),L$4)-SMALL(IF(TRIM(SUBSTITUTE(depart,"-",""))=TRIM(SUBSTITUTE($H92,"-","")),(hdep)*1,""),L$4),"")</f>
        <v/>
      </c>
      <c r="M92" s="3" t="str">
        <f t="array" aca="1" ref="M92" ca="1">IFERROR(SMALL(IF(TRIM(SUBSTITUTE(arrivée,"-",""))=TRIM(SUBSTITUTE($H92,"-","")),(harrivée)*1,""),M$4)-SMALL(IF(TRIM(SUBSTITUTE(depart,"-",""))=TRIM(SUBSTITUTE($H92,"-","")),(hdep)*1,""),M$4),"")</f>
        <v/>
      </c>
      <c r="N92" s="3" t="str">
        <f t="array" aca="1" ref="N92" ca="1">IFERROR(SMALL(IF(TRIM(SUBSTITUTE(arrivée,"-",""))=TRIM(SUBSTITUTE($H92,"-","")),(harrivée)*1,""),N$4)-SMALL(IF(TRIM(SUBSTITUTE(depart,"-",""))=TRIM(SUBSTITUTE($H92,"-","")),(hdep)*1,""),N$4),"")</f>
        <v/>
      </c>
    </row>
    <row r="93" spans="2:14">
      <c r="B93" t="s">
        <v>135</v>
      </c>
      <c r="C93" t="s">
        <v>136</v>
      </c>
      <c r="E93" s="2" t="s">
        <v>77</v>
      </c>
      <c r="F93" s="2" t="s">
        <v>408</v>
      </c>
      <c r="H93" t="str">
        <f t="array" aca="1" ref="H93" ca="1">IFERROR(OFFSET(B$5,MATCH(0,COUNTIF(H$4:H92,B$6:B$269),0),),"")</f>
        <v>DS914QW</v>
      </c>
      <c r="I93" s="3">
        <f t="array" aca="1" ref="I93" ca="1">IFERROR(SMALL(IF(TRIM(SUBSTITUTE(arrivée,"-",""))=TRIM(SUBSTITUTE($H93,"-","")),(harrivée)*1,""),I$4)-SMALL(IF(TRIM(SUBSTITUTE(depart,"-",""))=TRIM(SUBSTITUTE($H93,"-","")),(hdep)*1,""),I$4),"")</f>
        <v>6.3194444444444442E-2</v>
      </c>
      <c r="J93" s="3">
        <f t="array" aca="1" ref="J93" ca="1">IFERROR(SMALL(IF(TRIM(SUBSTITUTE(arrivée,"-",""))=TRIM(SUBSTITUTE($H93,"-","")),(harrivée)*1,""),J$4)-SMALL(IF(TRIM(SUBSTITUTE(depart,"-",""))=TRIM(SUBSTITUTE($H93,"-","")),(hdep)*1,""),J$4),"")</f>
        <v>7.2916666666666685E-2</v>
      </c>
      <c r="K93" s="3">
        <f t="array" aca="1" ref="K93" ca="1">IFERROR(SMALL(IF(TRIM(SUBSTITUTE(arrivée,"-",""))=TRIM(SUBSTITUTE($H93,"-","")),(harrivée)*1,""),K$4)-SMALL(IF(TRIM(SUBSTITUTE(depart,"-",""))=TRIM(SUBSTITUTE($H93,"-","")),(hdep)*1,""),K$4),"")</f>
        <v>4.9305555555555491E-2</v>
      </c>
      <c r="L93" s="3" t="str">
        <f t="array" aca="1" ref="L93" ca="1">IFERROR(SMALL(IF(TRIM(SUBSTITUTE(arrivée,"-",""))=TRIM(SUBSTITUTE($H93,"-","")),(harrivée)*1,""),L$4)-SMALL(IF(TRIM(SUBSTITUTE(depart,"-",""))=TRIM(SUBSTITUTE($H93,"-","")),(hdep)*1,""),L$4),"")</f>
        <v/>
      </c>
      <c r="M93" s="3" t="str">
        <f t="array" aca="1" ref="M93" ca="1">IFERROR(SMALL(IF(TRIM(SUBSTITUTE(arrivée,"-",""))=TRIM(SUBSTITUTE($H93,"-","")),(harrivée)*1,""),M$4)-SMALL(IF(TRIM(SUBSTITUTE(depart,"-",""))=TRIM(SUBSTITUTE($H93,"-","")),(hdep)*1,""),M$4),"")</f>
        <v/>
      </c>
      <c r="N93" s="3" t="str">
        <f t="array" aca="1" ref="N93" ca="1">IFERROR(SMALL(IF(TRIM(SUBSTITUTE(arrivée,"-",""))=TRIM(SUBSTITUTE($H93,"-","")),(harrivée)*1,""),N$4)-SMALL(IF(TRIM(SUBSTITUTE(depart,"-",""))=TRIM(SUBSTITUTE($H93,"-","")),(hdep)*1,""),N$4),"")</f>
        <v/>
      </c>
    </row>
    <row r="94" spans="2:14">
      <c r="B94" t="s">
        <v>137</v>
      </c>
      <c r="C94" t="s">
        <v>138</v>
      </c>
      <c r="E94" s="2" t="s">
        <v>118</v>
      </c>
      <c r="F94" s="2" t="s">
        <v>410</v>
      </c>
      <c r="H94" t="str">
        <f t="array" aca="1" ref="H94" ca="1">IFERROR(OFFSET(B$5,MATCH(0,COUNTIF(H$4:H93,B$6:B$269),0),),"")</f>
        <v>DL594AF</v>
      </c>
      <c r="I94" s="3">
        <f t="array" aca="1" ref="I94" ca="1">IFERROR(SMALL(IF(TRIM(SUBSTITUTE(arrivée,"-",""))=TRIM(SUBSTITUTE($H94,"-","")),(harrivée)*1,""),I$4)-SMALL(IF(TRIM(SUBSTITUTE(depart,"-",""))=TRIM(SUBSTITUTE($H94,"-","")),(hdep)*1,""),I$4),"")</f>
        <v>6.597222222222221E-2</v>
      </c>
      <c r="J94" s="3">
        <f t="array" aca="1" ref="J94" ca="1">IFERROR(SMALL(IF(TRIM(SUBSTITUTE(arrivée,"-",""))=TRIM(SUBSTITUTE($H94,"-","")),(harrivée)*1,""),J$4)-SMALL(IF(TRIM(SUBSTITUTE(depart,"-",""))=TRIM(SUBSTITUTE($H94,"-","")),(hdep)*1,""),J$4),"")</f>
        <v>5.0694444444444431E-2</v>
      </c>
      <c r="K94" s="3">
        <f t="array" aca="1" ref="K94" ca="1">IFERROR(SMALL(IF(TRIM(SUBSTITUTE(arrivée,"-",""))=TRIM(SUBSTITUTE($H94,"-","")),(harrivée)*1,""),K$4)-SMALL(IF(TRIM(SUBSTITUTE(depart,"-",""))=TRIM(SUBSTITUTE($H94,"-","")),(hdep)*1,""),K$4),"")</f>
        <v>4.861111111111116E-2</v>
      </c>
      <c r="L94" s="3">
        <f t="array" aca="1" ref="L94" ca="1">IFERROR(SMALL(IF(TRIM(SUBSTITUTE(arrivée,"-",""))=TRIM(SUBSTITUTE($H94,"-","")),(harrivée)*1,""),L$4)-SMALL(IF(TRIM(SUBSTITUTE(depart,"-",""))=TRIM(SUBSTITUTE($H94,"-","")),(hdep)*1,""),L$4),"")</f>
        <v>5.3472222222222143E-2</v>
      </c>
      <c r="M94" s="3" t="str">
        <f t="array" aca="1" ref="M94" ca="1">IFERROR(SMALL(IF(TRIM(SUBSTITUTE(arrivée,"-",""))=TRIM(SUBSTITUTE($H94,"-","")),(harrivée)*1,""),M$4)-SMALL(IF(TRIM(SUBSTITUTE(depart,"-",""))=TRIM(SUBSTITUTE($H94,"-","")),(hdep)*1,""),M$4),"")</f>
        <v/>
      </c>
      <c r="N94" s="3" t="str">
        <f t="array" aca="1" ref="N94" ca="1">IFERROR(SMALL(IF(TRIM(SUBSTITUTE(arrivée,"-",""))=TRIM(SUBSTITUTE($H94,"-","")),(harrivée)*1,""),N$4)-SMALL(IF(TRIM(SUBSTITUTE(depart,"-",""))=TRIM(SUBSTITUTE($H94,"-","")),(hdep)*1,""),N$4),"")</f>
        <v/>
      </c>
    </row>
    <row r="95" spans="2:14">
      <c r="B95" t="s">
        <v>139</v>
      </c>
      <c r="C95" t="s">
        <v>140</v>
      </c>
      <c r="E95" s="2" t="s">
        <v>274</v>
      </c>
      <c r="F95" s="2" t="s">
        <v>411</v>
      </c>
      <c r="H95" t="str">
        <f t="array" aca="1" ref="H95" ca="1">IFERROR(OFFSET(B$5,MATCH(0,COUNTIF(H$4:H94,B$6:B$269),0),),"")</f>
        <v>DL601AF</v>
      </c>
      <c r="I95" s="3">
        <f t="array" aca="1" ref="I95" ca="1">IFERROR(SMALL(IF(TRIM(SUBSTITUTE(arrivée,"-",""))=TRIM(SUBSTITUTE($H95,"-","")),(harrivée)*1,""),I$4)-SMALL(IF(TRIM(SUBSTITUTE(depart,"-",""))=TRIM(SUBSTITUTE($H95,"-","")),(hdep)*1,""),I$4),"")</f>
        <v>7.7083333333333282E-2</v>
      </c>
      <c r="J95" s="3">
        <f t="array" aca="1" ref="J95" ca="1">IFERROR(SMALL(IF(TRIM(SUBSTITUTE(arrivée,"-",""))=TRIM(SUBSTITUTE($H95,"-","")),(harrivée)*1,""),J$4)-SMALL(IF(TRIM(SUBSTITUTE(depart,"-",""))=TRIM(SUBSTITUTE($H95,"-","")),(hdep)*1,""),J$4),"")</f>
        <v>4.8611111111111049E-2</v>
      </c>
      <c r="K95" s="3">
        <f t="array" aca="1" ref="K95" ca="1">IFERROR(SMALL(IF(TRIM(SUBSTITUTE(arrivée,"-",""))=TRIM(SUBSTITUTE($H95,"-","")),(harrivée)*1,""),K$4)-SMALL(IF(TRIM(SUBSTITUTE(depart,"-",""))=TRIM(SUBSTITUTE($H95,"-","")),(hdep)*1,""),K$4),"")</f>
        <v>5.0694444444444375E-2</v>
      </c>
      <c r="L95" s="3">
        <f t="array" aca="1" ref="L95" ca="1">IFERROR(SMALL(IF(TRIM(SUBSTITUTE(arrivée,"-",""))=TRIM(SUBSTITUTE($H95,"-","")),(harrivée)*1,""),L$4)-SMALL(IF(TRIM(SUBSTITUTE(depart,"-",""))=TRIM(SUBSTITUTE($H95,"-","")),(hdep)*1,""),L$4),"")</f>
        <v>4.861111111111116E-2</v>
      </c>
      <c r="M95" s="3" t="str">
        <f t="array" aca="1" ref="M95" ca="1">IFERROR(SMALL(IF(TRIM(SUBSTITUTE(arrivée,"-",""))=TRIM(SUBSTITUTE($H95,"-","")),(harrivée)*1,""),M$4)-SMALL(IF(TRIM(SUBSTITUTE(depart,"-",""))=TRIM(SUBSTITUTE($H95,"-","")),(hdep)*1,""),M$4),"")</f>
        <v/>
      </c>
      <c r="N95" s="3" t="str">
        <f t="array" aca="1" ref="N95" ca="1">IFERROR(SMALL(IF(TRIM(SUBSTITUTE(arrivée,"-",""))=TRIM(SUBSTITUTE($H95,"-","")),(harrivée)*1,""),N$4)-SMALL(IF(TRIM(SUBSTITUTE(depart,"-",""))=TRIM(SUBSTITUTE($H95,"-","")),(hdep)*1,""),N$4),"")</f>
        <v/>
      </c>
    </row>
    <row r="96" spans="2:14">
      <c r="B96" t="s">
        <v>135</v>
      </c>
      <c r="C96" t="s">
        <v>141</v>
      </c>
      <c r="E96" s="2" t="s">
        <v>103</v>
      </c>
      <c r="F96" s="2" t="s">
        <v>87</v>
      </c>
      <c r="H96" t="str">
        <f t="array" aca="1" ref="H96" ca="1">IFERROR(OFFSET(B$5,MATCH(0,COUNTIF(H$4:H95,B$6:B$269),0),),"")</f>
        <v>DR357BB</v>
      </c>
      <c r="I96" s="3">
        <f t="array" aca="1" ref="I96" ca="1">IFERROR(SMALL(IF(TRIM(SUBSTITUTE(arrivée,"-",""))=TRIM(SUBSTITUTE($H96,"-","")),(harrivée)*1,""),I$4)-SMALL(IF(TRIM(SUBSTITUTE(depart,"-",""))=TRIM(SUBSTITUTE($H96,"-","")),(hdep)*1,""),I$4),"")</f>
        <v>7.2916666666666685E-2</v>
      </c>
      <c r="J96" s="3">
        <f t="array" aca="1" ref="J96" ca="1">IFERROR(SMALL(IF(TRIM(SUBSTITUTE(arrivée,"-",""))=TRIM(SUBSTITUTE($H96,"-","")),(harrivée)*1,""),J$4)-SMALL(IF(TRIM(SUBSTITUTE(depart,"-",""))=TRIM(SUBSTITUTE($H96,"-","")),(hdep)*1,""),J$4),"")</f>
        <v>7.49999999999999E-2</v>
      </c>
      <c r="K96" s="3">
        <f t="array" aca="1" ref="K96" ca="1">IFERROR(SMALL(IF(TRIM(SUBSTITUTE(arrivée,"-",""))=TRIM(SUBSTITUTE($H96,"-","")),(harrivée)*1,""),K$4)-SMALL(IF(TRIM(SUBSTITUTE(depart,"-",""))=TRIM(SUBSTITUTE($H96,"-","")),(hdep)*1,""),K$4),"")</f>
        <v>5.3472222222222143E-2</v>
      </c>
      <c r="L96" s="3" t="str">
        <f t="array" aca="1" ref="L96" ca="1">IFERROR(SMALL(IF(TRIM(SUBSTITUTE(arrivée,"-",""))=TRIM(SUBSTITUTE($H96,"-","")),(harrivée)*1,""),L$4)-SMALL(IF(TRIM(SUBSTITUTE(depart,"-",""))=TRIM(SUBSTITUTE($H96,"-","")),(hdep)*1,""),L$4),"")</f>
        <v/>
      </c>
      <c r="M96" s="3" t="str">
        <f t="array" aca="1" ref="M96" ca="1">IFERROR(SMALL(IF(TRIM(SUBSTITUTE(arrivée,"-",""))=TRIM(SUBSTITUTE($H96,"-","")),(harrivée)*1,""),M$4)-SMALL(IF(TRIM(SUBSTITUTE(depart,"-",""))=TRIM(SUBSTITUTE($H96,"-","")),(hdep)*1,""),M$4),"")</f>
        <v/>
      </c>
      <c r="N96" s="3" t="str">
        <f t="array" aca="1" ref="N96" ca="1">IFERROR(SMALL(IF(TRIM(SUBSTITUTE(arrivée,"-",""))=TRIM(SUBSTITUTE($H96,"-","")),(harrivée)*1,""),N$4)-SMALL(IF(TRIM(SUBSTITUTE(depart,"-",""))=TRIM(SUBSTITUTE($H96,"-","")),(hdep)*1,""),N$4),"")</f>
        <v/>
      </c>
    </row>
    <row r="97" spans="2:14">
      <c r="B97" t="s">
        <v>137</v>
      </c>
      <c r="C97" t="s">
        <v>142</v>
      </c>
      <c r="E97" s="2" t="s">
        <v>543</v>
      </c>
      <c r="F97" s="2" t="s">
        <v>412</v>
      </c>
      <c r="H97" t="str">
        <f t="array" aca="1" ref="H97" ca="1">IFERROR(OFFSET(B$5,MATCH(0,COUNTIF(H$4:H96,B$6:B$269),0),),"")</f>
        <v>CQ105LK</v>
      </c>
      <c r="I97" s="3">
        <f t="array" aca="1" ref="I97" ca="1">IFERROR(SMALL(IF(TRIM(SUBSTITUTE(arrivée,"-",""))=TRIM(SUBSTITUTE($H97,"-","")),(harrivée)*1,""),I$4)-SMALL(IF(TRIM(SUBSTITUTE(depart,"-",""))=TRIM(SUBSTITUTE($H97,"-","")),(hdep)*1,""),I$4),"")</f>
        <v>6.2499999999999944E-2</v>
      </c>
      <c r="J97" s="3">
        <f t="array" aca="1" ref="J97" ca="1">IFERROR(SMALL(IF(TRIM(SUBSTITUTE(arrivée,"-",""))=TRIM(SUBSTITUTE($H97,"-","")),(harrivée)*1,""),J$4)-SMALL(IF(TRIM(SUBSTITUTE(depart,"-",""))=TRIM(SUBSTITUTE($H97,"-","")),(hdep)*1,""),J$4),"")</f>
        <v>5.0694444444444486E-2</v>
      </c>
      <c r="K97" s="3">
        <f t="array" aca="1" ref="K97" ca="1">IFERROR(SMALL(IF(TRIM(SUBSTITUTE(arrivée,"-",""))=TRIM(SUBSTITUTE($H97,"-","")),(harrivée)*1,""),K$4)-SMALL(IF(TRIM(SUBSTITUTE(depart,"-",""))=TRIM(SUBSTITUTE($H97,"-","")),(hdep)*1,""),K$4),"")</f>
        <v>5.0694444444444486E-2</v>
      </c>
      <c r="L97" s="3" t="str">
        <f t="array" aca="1" ref="L97" ca="1">IFERROR(SMALL(IF(TRIM(SUBSTITUTE(arrivée,"-",""))=TRIM(SUBSTITUTE($H97,"-","")),(harrivée)*1,""),L$4)-SMALL(IF(TRIM(SUBSTITUTE(depart,"-",""))=TRIM(SUBSTITUTE($H97,"-","")),(hdep)*1,""),L$4),"")</f>
        <v/>
      </c>
      <c r="M97" s="3" t="str">
        <f t="array" aca="1" ref="M97" ca="1">IFERROR(SMALL(IF(TRIM(SUBSTITUTE(arrivée,"-",""))=TRIM(SUBSTITUTE($H97,"-","")),(harrivée)*1,""),M$4)-SMALL(IF(TRIM(SUBSTITUTE(depart,"-",""))=TRIM(SUBSTITUTE($H97,"-","")),(hdep)*1,""),M$4),"")</f>
        <v/>
      </c>
      <c r="N97" s="3" t="str">
        <f t="array" aca="1" ref="N97" ca="1">IFERROR(SMALL(IF(TRIM(SUBSTITUTE(arrivée,"-",""))=TRIM(SUBSTITUTE($H97,"-","")),(harrivée)*1,""),N$4)-SMALL(IF(TRIM(SUBSTITUTE(depart,"-",""))=TRIM(SUBSTITUTE($H97,"-","")),(hdep)*1,""),N$4),"")</f>
        <v/>
      </c>
    </row>
    <row r="98" spans="2:14">
      <c r="B98" t="s">
        <v>133</v>
      </c>
      <c r="C98" t="s">
        <v>143</v>
      </c>
      <c r="E98" s="2" t="s">
        <v>105</v>
      </c>
      <c r="F98" s="2" t="s">
        <v>413</v>
      </c>
      <c r="H98" t="str">
        <f t="array" aca="1" ref="H98" ca="1">IFERROR(OFFSET(B$5,MATCH(0,COUNTIF(H$4:H97,B$6:B$269),0),),"")</f>
        <v>DV369GL</v>
      </c>
      <c r="I98" s="3">
        <f t="array" aca="1" ref="I98" ca="1">IFERROR(SMALL(IF(TRIM(SUBSTITUTE(arrivée,"-",""))=TRIM(SUBSTITUTE($H98,"-","")),(harrivée)*1,""),I$4)-SMALL(IF(TRIM(SUBSTITUTE(depart,"-",""))=TRIM(SUBSTITUTE($H98,"-","")),(hdep)*1,""),I$4),"")</f>
        <v>6.1111111111111061E-2</v>
      </c>
      <c r="J98" s="3">
        <f t="array" aca="1" ref="J98" ca="1">IFERROR(SMALL(IF(TRIM(SUBSTITUTE(arrivée,"-",""))=TRIM(SUBSTITUTE($H98,"-","")),(harrivée)*1,""),J$4)-SMALL(IF(TRIM(SUBSTITUTE(depart,"-",""))=TRIM(SUBSTITUTE($H98,"-","")),(hdep)*1,""),J$4),"")</f>
        <v>4.9999999999999933E-2</v>
      </c>
      <c r="K98" s="3">
        <f t="array" aca="1" ref="K98" ca="1">IFERROR(SMALL(IF(TRIM(SUBSTITUTE(arrivée,"-",""))=TRIM(SUBSTITUTE($H98,"-","")),(harrivée)*1,""),K$4)-SMALL(IF(TRIM(SUBSTITUTE(depart,"-",""))=TRIM(SUBSTITUTE($H98,"-","")),(hdep)*1,""),K$4),"")</f>
        <v>4.9305555555555491E-2</v>
      </c>
      <c r="L98" s="3" t="str">
        <f t="array" aca="1" ref="L98" ca="1">IFERROR(SMALL(IF(TRIM(SUBSTITUTE(arrivée,"-",""))=TRIM(SUBSTITUTE($H98,"-","")),(harrivée)*1,""),L$4)-SMALL(IF(TRIM(SUBSTITUTE(depart,"-",""))=TRIM(SUBSTITUTE($H98,"-","")),(hdep)*1,""),L$4),"")</f>
        <v/>
      </c>
      <c r="M98" s="3" t="str">
        <f t="array" aca="1" ref="M98" ca="1">IFERROR(SMALL(IF(TRIM(SUBSTITUTE(arrivée,"-",""))=TRIM(SUBSTITUTE($H98,"-","")),(harrivée)*1,""),M$4)-SMALL(IF(TRIM(SUBSTITUTE(depart,"-",""))=TRIM(SUBSTITUTE($H98,"-","")),(hdep)*1,""),M$4),"")</f>
        <v/>
      </c>
      <c r="N98" s="3" t="str">
        <f t="array" aca="1" ref="N98" ca="1">IFERROR(SMALL(IF(TRIM(SUBSTITUTE(arrivée,"-",""))=TRIM(SUBSTITUTE($H98,"-","")),(harrivée)*1,""),N$4)-SMALL(IF(TRIM(SUBSTITUTE(depart,"-",""))=TRIM(SUBSTITUTE($H98,"-","")),(hdep)*1,""),N$4),"")</f>
        <v/>
      </c>
    </row>
    <row r="99" spans="2:14">
      <c r="B99" t="s">
        <v>139</v>
      </c>
      <c r="C99" t="s">
        <v>144</v>
      </c>
      <c r="E99" s="2" t="s">
        <v>544</v>
      </c>
      <c r="F99" s="2" t="s">
        <v>332</v>
      </c>
      <c r="H99" t="str">
        <f t="array" aca="1" ref="H99" ca="1">IFERROR(OFFSET(B$5,MATCH(0,COUNTIF(H$4:H98,B$6:B$269),0),),"")</f>
        <v>DC995AH</v>
      </c>
      <c r="I99" s="3">
        <f t="array" aca="1" ref="I99" ca="1">IFERROR(SMALL(IF(TRIM(SUBSTITUTE(arrivée,"-",""))=TRIM(SUBSTITUTE($H99,"-","")),(harrivée)*1,""),I$4)-SMALL(IF(TRIM(SUBSTITUTE(depart,"-",""))=TRIM(SUBSTITUTE($H99,"-","")),(hdep)*1,""),I$4),"")</f>
        <v>6.1805555555555558E-2</v>
      </c>
      <c r="J99" s="3">
        <f t="array" aca="1" ref="J99" ca="1">IFERROR(SMALL(IF(TRIM(SUBSTITUTE(arrivée,"-",""))=TRIM(SUBSTITUTE($H99,"-","")),(harrivée)*1,""),J$4)-SMALL(IF(TRIM(SUBSTITUTE(depart,"-",""))=TRIM(SUBSTITUTE($H99,"-","")),(hdep)*1,""),J$4),"")</f>
        <v>4.6527777777777779E-2</v>
      </c>
      <c r="K99" s="3">
        <f t="array" aca="1" ref="K99" ca="1">IFERROR(SMALL(IF(TRIM(SUBSTITUTE(arrivée,"-",""))=TRIM(SUBSTITUTE($H99,"-","")),(harrivée)*1,""),K$4)-SMALL(IF(TRIM(SUBSTITUTE(depart,"-",""))=TRIM(SUBSTITUTE($H99,"-","")),(hdep)*1,""),K$4),"")</f>
        <v>5.2777777777777701E-2</v>
      </c>
      <c r="L99" s="3" t="str">
        <f t="array" aca="1" ref="L99" ca="1">IFERROR(SMALL(IF(TRIM(SUBSTITUTE(arrivée,"-",""))=TRIM(SUBSTITUTE($H99,"-","")),(harrivée)*1,""),L$4)-SMALL(IF(TRIM(SUBSTITUTE(depart,"-",""))=TRIM(SUBSTITUTE($H99,"-","")),(hdep)*1,""),L$4),"")</f>
        <v/>
      </c>
      <c r="M99" s="3" t="str">
        <f t="array" aca="1" ref="M99" ca="1">IFERROR(SMALL(IF(TRIM(SUBSTITUTE(arrivée,"-",""))=TRIM(SUBSTITUTE($H99,"-","")),(harrivée)*1,""),M$4)-SMALL(IF(TRIM(SUBSTITUTE(depart,"-",""))=TRIM(SUBSTITUTE($H99,"-","")),(hdep)*1,""),M$4),"")</f>
        <v/>
      </c>
      <c r="N99" s="3" t="str">
        <f t="array" aca="1" ref="N99" ca="1">IFERROR(SMALL(IF(TRIM(SUBSTITUTE(arrivée,"-",""))=TRIM(SUBSTITUTE($H99,"-","")),(harrivée)*1,""),N$4)-SMALL(IF(TRIM(SUBSTITUTE(depart,"-",""))=TRIM(SUBSTITUTE($H99,"-","")),(hdep)*1,""),N$4),"")</f>
        <v/>
      </c>
    </row>
    <row r="100" spans="2:14">
      <c r="B100" t="s">
        <v>139</v>
      </c>
      <c r="C100" t="s">
        <v>145</v>
      </c>
      <c r="E100" s="2" t="s">
        <v>186</v>
      </c>
      <c r="F100" s="2" t="s">
        <v>412</v>
      </c>
      <c r="H100" t="str">
        <f t="array" aca="1" ref="H100" ca="1">IFERROR(OFFSET(B$5,MATCH(0,COUNTIF(H$4:H99,B$6:B$269),0),),"")</f>
        <v>DS589VT</v>
      </c>
      <c r="I100" s="3">
        <f t="array" aca="1" ref="I100" ca="1">IFERROR(SMALL(IF(TRIM(SUBSTITUTE(arrivée,"-",""))=TRIM(SUBSTITUTE($H100,"-","")),(harrivée)*1,""),I$4)-SMALL(IF(TRIM(SUBSTITUTE(depart,"-",""))=TRIM(SUBSTITUTE($H100,"-","")),(hdep)*1,""),I$4),"")</f>
        <v>5.6944444444444464E-2</v>
      </c>
      <c r="J100" s="3">
        <f t="array" aca="1" ref="J100" ca="1">IFERROR(SMALL(IF(TRIM(SUBSTITUTE(arrivée,"-",""))=TRIM(SUBSTITUTE($H100,"-","")),(harrivée)*1,""),J$4)-SMALL(IF(TRIM(SUBSTITUTE(depart,"-",""))=TRIM(SUBSTITUTE($H100,"-","")),(hdep)*1,""),J$4),"")</f>
        <v>4.7222222222222221E-2</v>
      </c>
      <c r="K100" s="3">
        <f t="array" aca="1" ref="K100" ca="1">IFERROR(SMALL(IF(TRIM(SUBSTITUTE(arrivée,"-",""))=TRIM(SUBSTITUTE($H100,"-","")),(harrivée)*1,""),K$4)-SMALL(IF(TRIM(SUBSTITUTE(depart,"-",""))=TRIM(SUBSTITUTE($H100,"-","")),(hdep)*1,""),K$4),"")</f>
        <v>5.208333333333337E-2</v>
      </c>
      <c r="L100" s="3" t="str">
        <f t="array" aca="1" ref="L100" ca="1">IFERROR(SMALL(IF(TRIM(SUBSTITUTE(arrivée,"-",""))=TRIM(SUBSTITUTE($H100,"-","")),(harrivée)*1,""),L$4)-SMALL(IF(TRIM(SUBSTITUTE(depart,"-",""))=TRIM(SUBSTITUTE($H100,"-","")),(hdep)*1,""),L$4),"")</f>
        <v/>
      </c>
      <c r="M100" s="3" t="str">
        <f t="array" aca="1" ref="M100" ca="1">IFERROR(SMALL(IF(TRIM(SUBSTITUTE(arrivée,"-",""))=TRIM(SUBSTITUTE($H100,"-","")),(harrivée)*1,""),M$4)-SMALL(IF(TRIM(SUBSTITUTE(depart,"-",""))=TRIM(SUBSTITUTE($H100,"-","")),(hdep)*1,""),M$4),"")</f>
        <v/>
      </c>
      <c r="N100" s="3" t="str">
        <f t="array" aca="1" ref="N100" ca="1">IFERROR(SMALL(IF(TRIM(SUBSTITUTE(arrivée,"-",""))=TRIM(SUBSTITUTE($H100,"-","")),(harrivée)*1,""),N$4)-SMALL(IF(TRIM(SUBSTITUTE(depart,"-",""))=TRIM(SUBSTITUTE($H100,"-","")),(hdep)*1,""),N$4),"")</f>
        <v/>
      </c>
    </row>
    <row r="101" spans="2:14">
      <c r="B101" t="s">
        <v>133</v>
      </c>
      <c r="C101" t="s">
        <v>146</v>
      </c>
      <c r="E101" s="2" t="s">
        <v>189</v>
      </c>
      <c r="F101" s="2" t="s">
        <v>414</v>
      </c>
      <c r="H101" t="str">
        <f t="array" aca="1" ref="H101" ca="1">IFERROR(OFFSET(B$5,MATCH(0,COUNTIF(H$4:H100,B$6:B$269),0),),"")</f>
        <v>DC763AL</v>
      </c>
      <c r="I101" s="3">
        <f t="array" aca="1" ref="I101" ca="1">IFERROR(SMALL(IF(TRIM(SUBSTITUTE(arrivée,"-",""))=TRIM(SUBSTITUTE($H101,"-","")),(harrivée)*1,""),I$4)-SMALL(IF(TRIM(SUBSTITUTE(depart,"-",""))=TRIM(SUBSTITUTE($H101,"-","")),(hdep)*1,""),I$4),"")</f>
        <v>5.4166666666666641E-2</v>
      </c>
      <c r="J101" s="3">
        <f t="array" aca="1" ref="J101" ca="1">IFERROR(SMALL(IF(TRIM(SUBSTITUTE(arrivée,"-",""))=TRIM(SUBSTITUTE($H101,"-","")),(harrivée)*1,""),J$4)-SMALL(IF(TRIM(SUBSTITUTE(depart,"-",""))=TRIM(SUBSTITUTE($H101,"-","")),(hdep)*1,""),J$4),"")</f>
        <v>7.9166666666666663E-2</v>
      </c>
      <c r="K101" s="3">
        <f t="array" aca="1" ref="K101" ca="1">IFERROR(SMALL(IF(TRIM(SUBSTITUTE(arrivée,"-",""))=TRIM(SUBSTITUTE($H101,"-","")),(harrivée)*1,""),K$4)-SMALL(IF(TRIM(SUBSTITUTE(depart,"-",""))=TRIM(SUBSTITUTE($H101,"-","")),(hdep)*1,""),K$4),"")</f>
        <v>0.26527777777777789</v>
      </c>
      <c r="L101" s="3">
        <f t="array" aca="1" ref="L101" ca="1">IFERROR(SMALL(IF(TRIM(SUBSTITUTE(arrivée,"-",""))=TRIM(SUBSTITUTE($H101,"-","")),(harrivée)*1,""),L$4)-SMALL(IF(TRIM(SUBSTITUTE(depart,"-",""))=TRIM(SUBSTITUTE($H101,"-","")),(hdep)*1,""),L$4),"")</f>
        <v>0.16388888888888897</v>
      </c>
      <c r="M101" s="3" t="str">
        <f t="array" aca="1" ref="M101" ca="1">IFERROR(SMALL(IF(TRIM(SUBSTITUTE(arrivée,"-",""))=TRIM(SUBSTITUTE($H101,"-","")),(harrivée)*1,""),M$4)-SMALL(IF(TRIM(SUBSTITUTE(depart,"-",""))=TRIM(SUBSTITUTE($H101,"-","")),(hdep)*1,""),M$4),"")</f>
        <v/>
      </c>
      <c r="N101" s="3" t="str">
        <f t="array" aca="1" ref="N101" ca="1">IFERROR(SMALL(IF(TRIM(SUBSTITUTE(arrivée,"-",""))=TRIM(SUBSTITUTE($H101,"-","")),(harrivée)*1,""),N$4)-SMALL(IF(TRIM(SUBSTITUTE(depart,"-",""))=TRIM(SUBSTITUTE($H101,"-","")),(hdep)*1,""),N$4),"")</f>
        <v/>
      </c>
    </row>
    <row r="102" spans="2:14">
      <c r="B102" t="s">
        <v>135</v>
      </c>
      <c r="C102" t="s">
        <v>147</v>
      </c>
      <c r="E102" s="2" t="s">
        <v>312</v>
      </c>
      <c r="F102" s="2" t="s">
        <v>415</v>
      </c>
      <c r="H102" t="str">
        <f t="array" aca="1" ref="H102" ca="1">IFERROR(OFFSET(B$5,MATCH(0,COUNTIF(H$4:H101,B$6:B$269),0),),"")</f>
        <v>DQ858XP</v>
      </c>
      <c r="I102" s="3">
        <f t="array" aca="1" ref="I102" ca="1">IFERROR(SMALL(IF(TRIM(SUBSTITUTE(arrivée,"-",""))=TRIM(SUBSTITUTE($H102,"-","")),(harrivée)*1,""),I$4)-SMALL(IF(TRIM(SUBSTITUTE(depart,"-",""))=TRIM(SUBSTITUTE($H102,"-","")),(hdep)*1,""),I$4),"")</f>
        <v>-9.027777777777779E-2</v>
      </c>
      <c r="J102" s="3">
        <f t="array" aca="1" ref="J102" ca="1">IFERROR(SMALL(IF(TRIM(SUBSTITUTE(arrivée,"-",""))=TRIM(SUBSTITUTE($H102,"-","")),(harrivée)*1,""),J$4)-SMALL(IF(TRIM(SUBSTITUTE(depart,"-",""))=TRIM(SUBSTITUTE($H102,"-","")),(hdep)*1,""),J$4),"")</f>
        <v>-0.11388888888888887</v>
      </c>
      <c r="K102" s="3">
        <f t="array" aca="1" ref="K102" ca="1">IFERROR(SMALL(IF(TRIM(SUBSTITUTE(arrivée,"-",""))=TRIM(SUBSTITUTE($H102,"-","")),(harrivée)*1,""),K$4)-SMALL(IF(TRIM(SUBSTITUTE(depart,"-",""))=TRIM(SUBSTITUTE($H102,"-","")),(hdep)*1,""),K$4),"")</f>
        <v>-0.12569444444444455</v>
      </c>
      <c r="L102" s="3" t="str">
        <f t="array" aca="1" ref="L102" ca="1">IFERROR(SMALL(IF(TRIM(SUBSTITUTE(arrivée,"-",""))=TRIM(SUBSTITUTE($H102,"-","")),(harrivée)*1,""),L$4)-SMALL(IF(TRIM(SUBSTITUTE(depart,"-",""))=TRIM(SUBSTITUTE($H102,"-","")),(hdep)*1,""),L$4),"")</f>
        <v/>
      </c>
      <c r="M102" s="3" t="str">
        <f t="array" aca="1" ref="M102" ca="1">IFERROR(SMALL(IF(TRIM(SUBSTITUTE(arrivée,"-",""))=TRIM(SUBSTITUTE($H102,"-","")),(harrivée)*1,""),M$4)-SMALL(IF(TRIM(SUBSTITUTE(depart,"-",""))=TRIM(SUBSTITUTE($H102,"-","")),(hdep)*1,""),M$4),"")</f>
        <v/>
      </c>
      <c r="N102" s="3" t="str">
        <f t="array" aca="1" ref="N102" ca="1">IFERROR(SMALL(IF(TRIM(SUBSTITUTE(arrivée,"-",""))=TRIM(SUBSTITUTE($H102,"-","")),(harrivée)*1,""),N$4)-SMALL(IF(TRIM(SUBSTITUTE(depart,"-",""))=TRIM(SUBSTITUTE($H102,"-","")),(hdep)*1,""),N$4),"")</f>
        <v/>
      </c>
    </row>
    <row r="103" spans="2:14">
      <c r="B103" t="s">
        <v>137</v>
      </c>
      <c r="C103" t="s">
        <v>148</v>
      </c>
      <c r="E103" s="2" t="s">
        <v>190</v>
      </c>
      <c r="F103" s="2" t="s">
        <v>72</v>
      </c>
      <c r="H103" t="str">
        <f t="array" aca="1" ref="H103" ca="1">IFERROR(OFFSET(B$5,MATCH(0,COUNTIF(H$4:H102,B$6:B$269),0),),"")</f>
        <v>DL557AF</v>
      </c>
      <c r="I103" s="3">
        <f t="array" aca="1" ref="I103" ca="1">IFERROR(SMALL(IF(TRIM(SUBSTITUTE(arrivée,"-",""))=TRIM(SUBSTITUTE($H103,"-","")),(harrivée)*1,""),I$4)-SMALL(IF(TRIM(SUBSTITUTE(depart,"-",""))=TRIM(SUBSTITUTE($H103,"-","")),(hdep)*1,""),I$4),"")</f>
        <v>-0.12083333333333335</v>
      </c>
      <c r="J103" s="3">
        <f t="array" aca="1" ref="J103" ca="1">IFERROR(SMALL(IF(TRIM(SUBSTITUTE(arrivée,"-",""))=TRIM(SUBSTITUTE($H103,"-","")),(harrivée)*1,""),J$4)-SMALL(IF(TRIM(SUBSTITUTE(depart,"-",""))=TRIM(SUBSTITUTE($H103,"-","")),(hdep)*1,""),J$4),"")</f>
        <v>-8.8888888888888906E-2</v>
      </c>
      <c r="K103" s="3">
        <f t="array" aca="1" ref="K103" ca="1">IFERROR(SMALL(IF(TRIM(SUBSTITUTE(arrivée,"-",""))=TRIM(SUBSTITUTE($H103,"-","")),(harrivée)*1,""),K$4)-SMALL(IF(TRIM(SUBSTITUTE(depart,"-",""))=TRIM(SUBSTITUTE($H103,"-","")),(hdep)*1,""),K$4),"")</f>
        <v>-0.13263888888888897</v>
      </c>
      <c r="L103" s="3">
        <f t="array" aca="1" ref="L103" ca="1">IFERROR(SMALL(IF(TRIM(SUBSTITUTE(arrivée,"-",""))=TRIM(SUBSTITUTE($H103,"-","")),(harrivée)*1,""),L$4)-SMALL(IF(TRIM(SUBSTITUTE(depart,"-",""))=TRIM(SUBSTITUTE($H103,"-","")),(hdep)*1,""),L$4),"")</f>
        <v>-5.2777777777777812E-2</v>
      </c>
      <c r="M103" s="3" t="str">
        <f t="array" aca="1" ref="M103" ca="1">IFERROR(SMALL(IF(TRIM(SUBSTITUTE(arrivée,"-",""))=TRIM(SUBSTITUTE($H103,"-","")),(harrivée)*1,""),M$4)-SMALL(IF(TRIM(SUBSTITUTE(depart,"-",""))=TRIM(SUBSTITUTE($H103,"-","")),(hdep)*1,""),M$4),"")</f>
        <v/>
      </c>
      <c r="N103" s="3" t="str">
        <f t="array" aca="1" ref="N103" ca="1">IFERROR(SMALL(IF(TRIM(SUBSTITUTE(arrivée,"-",""))=TRIM(SUBSTITUTE($H103,"-","")),(harrivée)*1,""),N$4)-SMALL(IF(TRIM(SUBSTITUTE(depart,"-",""))=TRIM(SUBSTITUTE($H103,"-","")),(hdep)*1,""),N$4),"")</f>
        <v/>
      </c>
    </row>
    <row r="104" spans="2:14">
      <c r="B104" t="s">
        <v>149</v>
      </c>
      <c r="C104" t="s">
        <v>150</v>
      </c>
      <c r="E104" s="2" t="s">
        <v>530</v>
      </c>
      <c r="F104" s="2" t="s">
        <v>416</v>
      </c>
      <c r="H104" t="str">
        <f t="array" aca="1" ref="H104" ca="1">IFERROR(OFFSET(B$5,MATCH(0,COUNTIF(H$4:H103,B$6:B$269),0),),"")</f>
        <v>AS380LE</v>
      </c>
      <c r="I104" s="3">
        <f t="array" aca="1" ref="I104" ca="1">IFERROR(SMALL(IF(TRIM(SUBSTITUTE(arrivée,"-",""))=TRIM(SUBSTITUTE($H104,"-","")),(harrivée)*1,""),I$4)-SMALL(IF(TRIM(SUBSTITUTE(depart,"-",""))=TRIM(SUBSTITUTE($H104,"-","")),(hdep)*1,""),I$4),"")</f>
        <v>0.17013888888888884</v>
      </c>
      <c r="J104" s="3">
        <f t="array" aca="1" ref="J104" ca="1">IFERROR(SMALL(IF(TRIM(SUBSTITUTE(arrivée,"-",""))=TRIM(SUBSTITUTE($H104,"-","")),(harrivée)*1,""),J$4)-SMALL(IF(TRIM(SUBSTITUTE(depart,"-",""))=TRIM(SUBSTITUTE($H104,"-","")),(hdep)*1,""),J$4),"")</f>
        <v>0.15972222222222221</v>
      </c>
      <c r="K104" s="3">
        <f t="array" aca="1" ref="K104" ca="1">IFERROR(SMALL(IF(TRIM(SUBSTITUTE(arrivée,"-",""))=TRIM(SUBSTITUTE($H104,"-","")),(harrivée)*1,""),K$4)-SMALL(IF(TRIM(SUBSTITUTE(depart,"-",""))=TRIM(SUBSTITUTE($H104,"-","")),(hdep)*1,""),K$4),"")</f>
        <v>0.16180555555555559</v>
      </c>
      <c r="L104" s="3" t="str">
        <f t="array" aca="1" ref="L104" ca="1">IFERROR(SMALL(IF(TRIM(SUBSTITUTE(arrivée,"-",""))=TRIM(SUBSTITUTE($H104,"-","")),(harrivée)*1,""),L$4)-SMALL(IF(TRIM(SUBSTITUTE(depart,"-",""))=TRIM(SUBSTITUTE($H104,"-","")),(hdep)*1,""),L$4),"")</f>
        <v/>
      </c>
      <c r="M104" s="3" t="str">
        <f t="array" aca="1" ref="M104" ca="1">IFERROR(SMALL(IF(TRIM(SUBSTITUTE(arrivée,"-",""))=TRIM(SUBSTITUTE($H104,"-","")),(harrivée)*1,""),M$4)-SMALL(IF(TRIM(SUBSTITUTE(depart,"-",""))=TRIM(SUBSTITUTE($H104,"-","")),(hdep)*1,""),M$4),"")</f>
        <v/>
      </c>
      <c r="N104" s="3" t="str">
        <f t="array" aca="1" ref="N104" ca="1">IFERROR(SMALL(IF(TRIM(SUBSTITUTE(arrivée,"-",""))=TRIM(SUBSTITUTE($H104,"-","")),(harrivée)*1,""),N$4)-SMALL(IF(TRIM(SUBSTITUTE(depart,"-",""))=TRIM(SUBSTITUTE($H104,"-","")),(hdep)*1,""),N$4),"")</f>
        <v/>
      </c>
    </row>
    <row r="105" spans="2:14">
      <c r="B105" t="s">
        <v>149</v>
      </c>
      <c r="C105" t="s">
        <v>151</v>
      </c>
      <c r="E105" s="2" t="s">
        <v>127</v>
      </c>
      <c r="F105" s="2" t="s">
        <v>198</v>
      </c>
      <c r="H105" t="str">
        <f t="array" aca="1" ref="H105" ca="1">IFERROR(OFFSET(B$5,MATCH(0,COUNTIF(H$4:H104,B$6:B$269),0),),"")</f>
        <v>DC439MM</v>
      </c>
      <c r="I105" s="3">
        <f t="array" aca="1" ref="I105" ca="1">IFERROR(SMALL(IF(TRIM(SUBSTITUTE(arrivée,"-",""))=TRIM(SUBSTITUTE($H105,"-","")),(harrivée)*1,""),I$4)-SMALL(IF(TRIM(SUBSTITUTE(depart,"-",""))=TRIM(SUBSTITUTE($H105,"-","")),(hdep)*1,""),I$4),"")</f>
        <v>6.597222222222221E-2</v>
      </c>
      <c r="J105" s="3">
        <f t="array" aca="1" ref="J105" ca="1">IFERROR(SMALL(IF(TRIM(SUBSTITUTE(arrivée,"-",""))=TRIM(SUBSTITUTE($H105,"-","")),(harrivée)*1,""),J$4)-SMALL(IF(TRIM(SUBSTITUTE(depart,"-",""))=TRIM(SUBSTITUTE($H105,"-","")),(hdep)*1,""),J$4),"")</f>
        <v>7.0138888888888917E-2</v>
      </c>
      <c r="K105" s="3" t="str">
        <f t="array" aca="1" ref="K105" ca="1">IFERROR(SMALL(IF(TRIM(SUBSTITUTE(arrivée,"-",""))=TRIM(SUBSTITUTE($H105,"-","")),(harrivée)*1,""),K$4)-SMALL(IF(TRIM(SUBSTITUTE(depart,"-",""))=TRIM(SUBSTITUTE($H105,"-","")),(hdep)*1,""),K$4),"")</f>
        <v/>
      </c>
      <c r="L105" s="3" t="str">
        <f t="array" aca="1" ref="L105" ca="1">IFERROR(SMALL(IF(TRIM(SUBSTITUTE(arrivée,"-",""))=TRIM(SUBSTITUTE($H105,"-","")),(harrivée)*1,""),L$4)-SMALL(IF(TRIM(SUBSTITUTE(depart,"-",""))=TRIM(SUBSTITUTE($H105,"-","")),(hdep)*1,""),L$4),"")</f>
        <v/>
      </c>
      <c r="M105" s="3" t="str">
        <f t="array" aca="1" ref="M105" ca="1">IFERROR(SMALL(IF(TRIM(SUBSTITUTE(arrivée,"-",""))=TRIM(SUBSTITUTE($H105,"-","")),(harrivée)*1,""),M$4)-SMALL(IF(TRIM(SUBSTITUTE(depart,"-",""))=TRIM(SUBSTITUTE($H105,"-","")),(hdep)*1,""),M$4),"")</f>
        <v/>
      </c>
      <c r="N105" s="3" t="str">
        <f t="array" aca="1" ref="N105" ca="1">IFERROR(SMALL(IF(TRIM(SUBSTITUTE(arrivée,"-",""))=TRIM(SUBSTITUTE($H105,"-","")),(harrivée)*1,""),N$4)-SMALL(IF(TRIM(SUBSTITUTE(depart,"-",""))=TRIM(SUBSTITUTE($H105,"-","")),(hdep)*1,""),N$4),"")</f>
        <v/>
      </c>
    </row>
    <row r="106" spans="2:14">
      <c r="B106" t="s">
        <v>149</v>
      </c>
      <c r="C106" t="s">
        <v>152</v>
      </c>
      <c r="E106" s="2" t="s">
        <v>276</v>
      </c>
      <c r="F106" s="2" t="s">
        <v>74</v>
      </c>
      <c r="H106" t="str">
        <f t="array" aca="1" ref="H106" ca="1">IFERROR(OFFSET(B$5,MATCH(0,COUNTIF(H$4:H105,B$6:B$269),0),),"")</f>
        <v>CY312FG</v>
      </c>
      <c r="I106" s="3">
        <f t="array" aca="1" ref="I106" ca="1">IFERROR(SMALL(IF(TRIM(SUBSTITUTE(arrivée,"-",""))=TRIM(SUBSTITUTE($H106,"-","")),(harrivée)*1,""),I$4)-SMALL(IF(TRIM(SUBSTITUTE(depart,"-",""))=TRIM(SUBSTITUTE($H106,"-","")),(hdep)*1,""),I$4),"")</f>
        <v>5.9722222222222232E-2</v>
      </c>
      <c r="J106" s="3">
        <f t="array" aca="1" ref="J106" ca="1">IFERROR(SMALL(IF(TRIM(SUBSTITUTE(arrivée,"-",""))=TRIM(SUBSTITUTE($H106,"-","")),(harrivée)*1,""),J$4)-SMALL(IF(TRIM(SUBSTITUTE(depart,"-",""))=TRIM(SUBSTITUTE($H106,"-","")),(hdep)*1,""),J$4),"")</f>
        <v>4.3749999999999956E-2</v>
      </c>
      <c r="K106" s="3" t="str">
        <f t="array" aca="1" ref="K106" ca="1">IFERROR(SMALL(IF(TRIM(SUBSTITUTE(arrivée,"-",""))=TRIM(SUBSTITUTE($H106,"-","")),(harrivée)*1,""),K$4)-SMALL(IF(TRIM(SUBSTITUTE(depart,"-",""))=TRIM(SUBSTITUTE($H106,"-","")),(hdep)*1,""),K$4),"")</f>
        <v/>
      </c>
      <c r="L106" s="3" t="str">
        <f t="array" aca="1" ref="L106" ca="1">IFERROR(SMALL(IF(TRIM(SUBSTITUTE(arrivée,"-",""))=TRIM(SUBSTITUTE($H106,"-","")),(harrivée)*1,""),L$4)-SMALL(IF(TRIM(SUBSTITUTE(depart,"-",""))=TRIM(SUBSTITUTE($H106,"-","")),(hdep)*1,""),L$4),"")</f>
        <v/>
      </c>
      <c r="M106" s="3" t="str">
        <f t="array" aca="1" ref="M106" ca="1">IFERROR(SMALL(IF(TRIM(SUBSTITUTE(arrivée,"-",""))=TRIM(SUBSTITUTE($H106,"-","")),(harrivée)*1,""),M$4)-SMALL(IF(TRIM(SUBSTITUTE(depart,"-",""))=TRIM(SUBSTITUTE($H106,"-","")),(hdep)*1,""),M$4),"")</f>
        <v/>
      </c>
      <c r="N106" s="3" t="str">
        <f t="array" aca="1" ref="N106" ca="1">IFERROR(SMALL(IF(TRIM(SUBSTITUTE(arrivée,"-",""))=TRIM(SUBSTITUTE($H106,"-","")),(harrivée)*1,""),N$4)-SMALL(IF(TRIM(SUBSTITUTE(depart,"-",""))=TRIM(SUBSTITUTE($H106,"-","")),(hdep)*1,""),N$4),"")</f>
        <v/>
      </c>
    </row>
    <row r="107" spans="2:14">
      <c r="B107" t="s">
        <v>153</v>
      </c>
      <c r="C107" t="s">
        <v>154</v>
      </c>
      <c r="E107" s="2" t="s">
        <v>18</v>
      </c>
      <c r="F107" s="2" t="s">
        <v>417</v>
      </c>
      <c r="H107" t="str">
        <f t="array" aca="1" ref="H107" ca="1">IFERROR(OFFSET(B$5,MATCH(0,COUNTIF(H$4:H106,B$6:B$269),0),),"")</f>
        <v>CL133PR</v>
      </c>
      <c r="I107" s="3" t="str">
        <f t="array" aca="1" ref="I107" ca="1">IFERROR(SMALL(IF(TRIM(SUBSTITUTE(arrivée,"-",""))=TRIM(SUBSTITUTE($H107,"-","")),(harrivée)*1,""),I$4)-SMALL(IF(TRIM(SUBSTITUTE(depart,"-",""))=TRIM(SUBSTITUTE($H107,"-","")),(hdep)*1,""),I$4),"")</f>
        <v/>
      </c>
      <c r="J107" s="3" t="str">
        <f t="array" aca="1" ref="J107" ca="1">IFERROR(SMALL(IF(TRIM(SUBSTITUTE(arrivée,"-",""))=TRIM(SUBSTITUTE($H107,"-","")),(harrivée)*1,""),J$4)-SMALL(IF(TRIM(SUBSTITUTE(depart,"-",""))=TRIM(SUBSTITUTE($H107,"-","")),(hdep)*1,""),J$4),"")</f>
        <v/>
      </c>
      <c r="K107" s="3" t="str">
        <f t="array" aca="1" ref="K107" ca="1">IFERROR(SMALL(IF(TRIM(SUBSTITUTE(arrivée,"-",""))=TRIM(SUBSTITUTE($H107,"-","")),(harrivée)*1,""),K$4)-SMALL(IF(TRIM(SUBSTITUTE(depart,"-",""))=TRIM(SUBSTITUTE($H107,"-","")),(hdep)*1,""),K$4),"")</f>
        <v/>
      </c>
      <c r="L107" s="3" t="str">
        <f t="array" aca="1" ref="L107" ca="1">IFERROR(SMALL(IF(TRIM(SUBSTITUTE(arrivée,"-",""))=TRIM(SUBSTITUTE($H107,"-","")),(harrivée)*1,""),L$4)-SMALL(IF(TRIM(SUBSTITUTE(depart,"-",""))=TRIM(SUBSTITUTE($H107,"-","")),(hdep)*1,""),L$4),"")</f>
        <v/>
      </c>
      <c r="M107" s="3" t="str">
        <f t="array" aca="1" ref="M107" ca="1">IFERROR(SMALL(IF(TRIM(SUBSTITUTE(arrivée,"-",""))=TRIM(SUBSTITUTE($H107,"-","")),(harrivée)*1,""),M$4)-SMALL(IF(TRIM(SUBSTITUTE(depart,"-",""))=TRIM(SUBSTITUTE($H107,"-","")),(hdep)*1,""),M$4),"")</f>
        <v/>
      </c>
      <c r="N107" s="3" t="str">
        <f t="array" aca="1" ref="N107" ca="1">IFERROR(SMALL(IF(TRIM(SUBSTITUTE(arrivée,"-",""))=TRIM(SUBSTITUTE($H107,"-","")),(harrivée)*1,""),N$4)-SMALL(IF(TRIM(SUBSTITUTE(depart,"-",""))=TRIM(SUBSTITUTE($H107,"-","")),(hdep)*1,""),N$4),"")</f>
        <v/>
      </c>
    </row>
    <row r="108" spans="2:14">
      <c r="B108" t="s">
        <v>155</v>
      </c>
      <c r="C108" t="s">
        <v>156</v>
      </c>
      <c r="E108" s="2" t="s">
        <v>529</v>
      </c>
      <c r="F108" s="2" t="s">
        <v>418</v>
      </c>
      <c r="H108" t="str">
        <f t="array" aca="1" ref="H108" ca="1">IFERROR(OFFSET(B$5,MATCH(0,COUNTIF(H$4:H107,B$6:B$269),0),),"")</f>
        <v>BA091XR</v>
      </c>
      <c r="I108" s="3">
        <f t="array" aca="1" ref="I108" ca="1">IFERROR(SMALL(IF(TRIM(SUBSTITUTE(arrivée,"-",""))=TRIM(SUBSTITUTE($H108,"-","")),(harrivée)*1,""),I$4)-SMALL(IF(TRIM(SUBSTITUTE(depart,"-",""))=TRIM(SUBSTITUTE($H108,"-","")),(hdep)*1,""),I$4),"")</f>
        <v>5.9722222222222232E-2</v>
      </c>
      <c r="J108" s="3">
        <f t="array" aca="1" ref="J108" ca="1">IFERROR(SMALL(IF(TRIM(SUBSTITUTE(arrivée,"-",""))=TRIM(SUBSTITUTE($H108,"-","")),(harrivée)*1,""),J$4)-SMALL(IF(TRIM(SUBSTITUTE(depart,"-",""))=TRIM(SUBSTITUTE($H108,"-","")),(hdep)*1,""),J$4),"")</f>
        <v>7.2222222222222243E-2</v>
      </c>
      <c r="K108" s="3" t="str">
        <f t="array" aca="1" ref="K108" ca="1">IFERROR(SMALL(IF(TRIM(SUBSTITUTE(arrivée,"-",""))=TRIM(SUBSTITUTE($H108,"-","")),(harrivée)*1,""),K$4)-SMALL(IF(TRIM(SUBSTITUTE(depart,"-",""))=TRIM(SUBSTITUTE($H108,"-","")),(hdep)*1,""),K$4),"")</f>
        <v/>
      </c>
      <c r="L108" s="3" t="str">
        <f t="array" aca="1" ref="L108" ca="1">IFERROR(SMALL(IF(TRIM(SUBSTITUTE(arrivée,"-",""))=TRIM(SUBSTITUTE($H108,"-","")),(harrivée)*1,""),L$4)-SMALL(IF(TRIM(SUBSTITUTE(depart,"-",""))=TRIM(SUBSTITUTE($H108,"-","")),(hdep)*1,""),L$4),"")</f>
        <v/>
      </c>
      <c r="M108" s="3" t="str">
        <f t="array" aca="1" ref="M108" ca="1">IFERROR(SMALL(IF(TRIM(SUBSTITUTE(arrivée,"-",""))=TRIM(SUBSTITUTE($H108,"-","")),(harrivée)*1,""),M$4)-SMALL(IF(TRIM(SUBSTITUTE(depart,"-",""))=TRIM(SUBSTITUTE($H108,"-","")),(hdep)*1,""),M$4),"")</f>
        <v/>
      </c>
      <c r="N108" s="3" t="str">
        <f t="array" aca="1" ref="N108" ca="1">IFERROR(SMALL(IF(TRIM(SUBSTITUTE(arrivée,"-",""))=TRIM(SUBSTITUTE($H108,"-","")),(harrivée)*1,""),N$4)-SMALL(IF(TRIM(SUBSTITUTE(depart,"-",""))=TRIM(SUBSTITUTE($H108,"-","")),(hdep)*1,""),N$4),"")</f>
        <v/>
      </c>
    </row>
    <row r="109" spans="2:14">
      <c r="B109" t="s">
        <v>157</v>
      </c>
      <c r="C109" t="s">
        <v>158</v>
      </c>
      <c r="E109" s="2" t="s">
        <v>59</v>
      </c>
      <c r="F109" s="2" t="s">
        <v>419</v>
      </c>
      <c r="H109" t="str">
        <f t="array" aca="1" ref="H109" ca="1">IFERROR(OFFSET(B$5,MATCH(0,COUNTIF(H$4:H108,B$6:B$269),0),),"")</f>
        <v>BS408VJ</v>
      </c>
      <c r="I109" s="3" t="str">
        <f t="array" aca="1" ref="I109" ca="1">IFERROR(SMALL(IF(TRIM(SUBSTITUTE(arrivée,"-",""))=TRIM(SUBSTITUTE($H109,"-","")),(harrivée)*1,""),I$4)-SMALL(IF(TRIM(SUBSTITUTE(depart,"-",""))=TRIM(SUBSTITUTE($H109,"-","")),(hdep)*1,""),I$4),"")</f>
        <v/>
      </c>
      <c r="J109" s="3" t="str">
        <f t="array" aca="1" ref="J109" ca="1">IFERROR(SMALL(IF(TRIM(SUBSTITUTE(arrivée,"-",""))=TRIM(SUBSTITUTE($H109,"-","")),(harrivée)*1,""),J$4)-SMALL(IF(TRIM(SUBSTITUTE(depart,"-",""))=TRIM(SUBSTITUTE($H109,"-","")),(hdep)*1,""),J$4),"")</f>
        <v/>
      </c>
      <c r="K109" s="3" t="str">
        <f t="array" aca="1" ref="K109" ca="1">IFERROR(SMALL(IF(TRIM(SUBSTITUTE(arrivée,"-",""))=TRIM(SUBSTITUTE($H109,"-","")),(harrivée)*1,""),K$4)-SMALL(IF(TRIM(SUBSTITUTE(depart,"-",""))=TRIM(SUBSTITUTE($H109,"-","")),(hdep)*1,""),K$4),"")</f>
        <v/>
      </c>
      <c r="L109" s="3" t="str">
        <f t="array" aca="1" ref="L109" ca="1">IFERROR(SMALL(IF(TRIM(SUBSTITUTE(arrivée,"-",""))=TRIM(SUBSTITUTE($H109,"-","")),(harrivée)*1,""),L$4)-SMALL(IF(TRIM(SUBSTITUTE(depart,"-",""))=TRIM(SUBSTITUTE($H109,"-","")),(hdep)*1,""),L$4),"")</f>
        <v/>
      </c>
      <c r="M109" s="3" t="str">
        <f t="array" aca="1" ref="M109" ca="1">IFERROR(SMALL(IF(TRIM(SUBSTITUTE(arrivée,"-",""))=TRIM(SUBSTITUTE($H109,"-","")),(harrivée)*1,""),M$4)-SMALL(IF(TRIM(SUBSTITUTE(depart,"-",""))=TRIM(SUBSTITUTE($H109,"-","")),(hdep)*1,""),M$4),"")</f>
        <v/>
      </c>
      <c r="N109" s="3" t="str">
        <f t="array" aca="1" ref="N109" ca="1">IFERROR(SMALL(IF(TRIM(SUBSTITUTE(arrivée,"-",""))=TRIM(SUBSTITUTE($H109,"-","")),(harrivée)*1,""),N$4)-SMALL(IF(TRIM(SUBSTITUTE(depart,"-",""))=TRIM(SUBSTITUTE($H109,"-","")),(hdep)*1,""),N$4),"")</f>
        <v/>
      </c>
    </row>
    <row r="110" spans="2:14">
      <c r="B110" t="s">
        <v>159</v>
      </c>
      <c r="C110" t="s">
        <v>91</v>
      </c>
      <c r="E110" s="2" t="s">
        <v>61</v>
      </c>
      <c r="F110" s="2" t="s">
        <v>354</v>
      </c>
      <c r="H110" t="str">
        <f t="array" aca="1" ref="H110" ca="1">IFERROR(OFFSET(B$5,MATCH(0,COUNTIF(H$4:H109,B$6:B$269),0),),"")</f>
        <v>AL326FS</v>
      </c>
      <c r="I110" s="3" t="str">
        <f t="array" aca="1" ref="I110" ca="1">IFERROR(SMALL(IF(TRIM(SUBSTITUTE(arrivée,"-",""))=TRIM(SUBSTITUTE($H110,"-","")),(harrivée)*1,""),I$4)-SMALL(IF(TRIM(SUBSTITUTE(depart,"-",""))=TRIM(SUBSTITUTE($H110,"-","")),(hdep)*1,""),I$4),"")</f>
        <v/>
      </c>
      <c r="J110" s="3" t="str">
        <f t="array" aca="1" ref="J110" ca="1">IFERROR(SMALL(IF(TRIM(SUBSTITUTE(arrivée,"-",""))=TRIM(SUBSTITUTE($H110,"-","")),(harrivée)*1,""),J$4)-SMALL(IF(TRIM(SUBSTITUTE(depart,"-",""))=TRIM(SUBSTITUTE($H110,"-","")),(hdep)*1,""),J$4),"")</f>
        <v/>
      </c>
      <c r="K110" s="3" t="str">
        <f t="array" aca="1" ref="K110" ca="1">IFERROR(SMALL(IF(TRIM(SUBSTITUTE(arrivée,"-",""))=TRIM(SUBSTITUTE($H110,"-","")),(harrivée)*1,""),K$4)-SMALL(IF(TRIM(SUBSTITUTE(depart,"-",""))=TRIM(SUBSTITUTE($H110,"-","")),(hdep)*1,""),K$4),"")</f>
        <v/>
      </c>
      <c r="L110" s="3" t="str">
        <f t="array" aca="1" ref="L110" ca="1">IFERROR(SMALL(IF(TRIM(SUBSTITUTE(arrivée,"-",""))=TRIM(SUBSTITUTE($H110,"-","")),(harrivée)*1,""),L$4)-SMALL(IF(TRIM(SUBSTITUTE(depart,"-",""))=TRIM(SUBSTITUTE($H110,"-","")),(hdep)*1,""),L$4),"")</f>
        <v/>
      </c>
      <c r="M110" s="3" t="str">
        <f t="array" aca="1" ref="M110" ca="1">IFERROR(SMALL(IF(TRIM(SUBSTITUTE(arrivée,"-",""))=TRIM(SUBSTITUTE($H110,"-","")),(harrivée)*1,""),M$4)-SMALL(IF(TRIM(SUBSTITUTE(depart,"-",""))=TRIM(SUBSTITUTE($H110,"-","")),(hdep)*1,""),M$4),"")</f>
        <v/>
      </c>
      <c r="N110" s="3" t="str">
        <f t="array" aca="1" ref="N110" ca="1">IFERROR(SMALL(IF(TRIM(SUBSTITUTE(arrivée,"-",""))=TRIM(SUBSTITUTE($H110,"-","")),(harrivée)*1,""),N$4)-SMALL(IF(TRIM(SUBSTITUTE(depart,"-",""))=TRIM(SUBSTITUTE($H110,"-","")),(hdep)*1,""),N$4),"")</f>
        <v/>
      </c>
    </row>
    <row r="111" spans="2:14">
      <c r="B111" t="s">
        <v>160</v>
      </c>
      <c r="C111" t="s">
        <v>161</v>
      </c>
      <c r="E111" s="2" t="s">
        <v>24</v>
      </c>
      <c r="F111" s="2" t="s">
        <v>420</v>
      </c>
      <c r="H111" t="str">
        <f t="array" aca="1" ref="H111" ca="1">IFERROR(OFFSET(B$5,MATCH(0,COUNTIF(H$4:H110,B$6:B$269),0),),"")</f>
        <v>BK369ZL</v>
      </c>
      <c r="I111" s="3" t="str">
        <f t="array" aca="1" ref="I111" ca="1">IFERROR(SMALL(IF(TRIM(SUBSTITUTE(arrivée,"-",""))=TRIM(SUBSTITUTE($H111,"-","")),(harrivée)*1,""),I$4)-SMALL(IF(TRIM(SUBSTITUTE(depart,"-",""))=TRIM(SUBSTITUTE($H111,"-","")),(hdep)*1,""),I$4),"")</f>
        <v/>
      </c>
      <c r="J111" s="3" t="str">
        <f t="array" aca="1" ref="J111" ca="1">IFERROR(SMALL(IF(TRIM(SUBSTITUTE(arrivée,"-",""))=TRIM(SUBSTITUTE($H111,"-","")),(harrivée)*1,""),J$4)-SMALL(IF(TRIM(SUBSTITUTE(depart,"-",""))=TRIM(SUBSTITUTE($H111,"-","")),(hdep)*1,""),J$4),"")</f>
        <v/>
      </c>
      <c r="K111" s="3" t="str">
        <f t="array" aca="1" ref="K111" ca="1">IFERROR(SMALL(IF(TRIM(SUBSTITUTE(arrivée,"-",""))=TRIM(SUBSTITUTE($H111,"-","")),(harrivée)*1,""),K$4)-SMALL(IF(TRIM(SUBSTITUTE(depart,"-",""))=TRIM(SUBSTITUTE($H111,"-","")),(hdep)*1,""),K$4),"")</f>
        <v/>
      </c>
      <c r="L111" s="3" t="str">
        <f t="array" aca="1" ref="L111" ca="1">IFERROR(SMALL(IF(TRIM(SUBSTITUTE(arrivée,"-",""))=TRIM(SUBSTITUTE($H111,"-","")),(harrivée)*1,""),L$4)-SMALL(IF(TRIM(SUBSTITUTE(depart,"-",""))=TRIM(SUBSTITUTE($H111,"-","")),(hdep)*1,""),L$4),"")</f>
        <v/>
      </c>
      <c r="M111" s="3" t="str">
        <f t="array" aca="1" ref="M111" ca="1">IFERROR(SMALL(IF(TRIM(SUBSTITUTE(arrivée,"-",""))=TRIM(SUBSTITUTE($H111,"-","")),(harrivée)*1,""),M$4)-SMALL(IF(TRIM(SUBSTITUTE(depart,"-",""))=TRIM(SUBSTITUTE($H111,"-","")),(hdep)*1,""),M$4),"")</f>
        <v/>
      </c>
      <c r="N111" s="3" t="str">
        <f t="array" aca="1" ref="N111" ca="1">IFERROR(SMALL(IF(TRIM(SUBSTITUTE(arrivée,"-",""))=TRIM(SUBSTITUTE($H111,"-","")),(harrivée)*1,""),N$4)-SMALL(IF(TRIM(SUBSTITUTE(depart,"-",""))=TRIM(SUBSTITUTE($H111,"-","")),(hdep)*1,""),N$4),"")</f>
        <v/>
      </c>
    </row>
    <row r="112" spans="2:14">
      <c r="B112" t="s">
        <v>162</v>
      </c>
      <c r="C112" t="s">
        <v>150</v>
      </c>
      <c r="E112" s="2" t="s">
        <v>26</v>
      </c>
      <c r="F112" s="2" t="s">
        <v>421</v>
      </c>
      <c r="H112" t="str">
        <f t="array" aca="1" ref="H112" ca="1">IFERROR(OFFSET(B$5,MATCH(0,COUNTIF(H$4:H111,B$6:B$269),0),),"")</f>
        <v>CM913FG</v>
      </c>
      <c r="I112" s="3">
        <f t="array" aca="1" ref="I112" ca="1">IFERROR(SMALL(IF(TRIM(SUBSTITUTE(arrivée,"-",""))=TRIM(SUBSTITUTE($H112,"-","")),(harrivée)*1,""),I$4)-SMALL(IF(TRIM(SUBSTITUTE(depart,"-",""))=TRIM(SUBSTITUTE($H112,"-","")),(hdep)*1,""),I$4),"")</f>
        <v>5.7638888888888906E-2</v>
      </c>
      <c r="J112" s="3">
        <f t="array" aca="1" ref="J112" ca="1">IFERROR(SMALL(IF(TRIM(SUBSTITUTE(arrivée,"-",""))=TRIM(SUBSTITUTE($H112,"-","")),(harrivée)*1,""),J$4)-SMALL(IF(TRIM(SUBSTITUTE(depart,"-",""))=TRIM(SUBSTITUTE($H112,"-","")),(hdep)*1,""),J$4),"")</f>
        <v>7.0833333333333304E-2</v>
      </c>
      <c r="K112" s="3" t="str">
        <f t="array" aca="1" ref="K112" ca="1">IFERROR(SMALL(IF(TRIM(SUBSTITUTE(arrivée,"-",""))=TRIM(SUBSTITUTE($H112,"-","")),(harrivée)*1,""),K$4)-SMALL(IF(TRIM(SUBSTITUTE(depart,"-",""))=TRIM(SUBSTITUTE($H112,"-","")),(hdep)*1,""),K$4),"")</f>
        <v/>
      </c>
      <c r="L112" s="3" t="str">
        <f t="array" aca="1" ref="L112" ca="1">IFERROR(SMALL(IF(TRIM(SUBSTITUTE(arrivée,"-",""))=TRIM(SUBSTITUTE($H112,"-","")),(harrivée)*1,""),L$4)-SMALL(IF(TRIM(SUBSTITUTE(depart,"-",""))=TRIM(SUBSTITUTE($H112,"-","")),(hdep)*1,""),L$4),"")</f>
        <v/>
      </c>
      <c r="M112" s="3" t="str">
        <f t="array" aca="1" ref="M112" ca="1">IFERROR(SMALL(IF(TRIM(SUBSTITUTE(arrivée,"-",""))=TRIM(SUBSTITUTE($H112,"-","")),(harrivée)*1,""),M$4)-SMALL(IF(TRIM(SUBSTITUTE(depart,"-",""))=TRIM(SUBSTITUTE($H112,"-","")),(hdep)*1,""),M$4),"")</f>
        <v/>
      </c>
      <c r="N112" s="3" t="str">
        <f t="array" aca="1" ref="N112" ca="1">IFERROR(SMALL(IF(TRIM(SUBSTITUTE(arrivée,"-",""))=TRIM(SUBSTITUTE($H112,"-","")),(harrivée)*1,""),N$4)-SMALL(IF(TRIM(SUBSTITUTE(depart,"-",""))=TRIM(SUBSTITUTE($H112,"-","")),(hdep)*1,""),N$4),"")</f>
        <v/>
      </c>
    </row>
    <row r="113" spans="2:14">
      <c r="B113" t="s">
        <v>163</v>
      </c>
      <c r="C113" t="s">
        <v>164</v>
      </c>
      <c r="E113" s="2" t="s">
        <v>28</v>
      </c>
      <c r="F113" s="2" t="s">
        <v>422</v>
      </c>
      <c r="H113" t="str">
        <f t="array" aca="1" ref="H113" ca="1">IFERROR(OFFSET(B$5,MATCH(0,COUNTIF(H$4:H112,B$6:B$269),0),),"")</f>
        <v>DT580LH</v>
      </c>
      <c r="I113" s="3" t="str">
        <f t="array" aca="1" ref="I113" ca="1">IFERROR(SMALL(IF(TRIM(SUBSTITUTE(arrivée,"-",""))=TRIM(SUBSTITUTE($H113,"-","")),(harrivée)*1,""),I$4)-SMALL(IF(TRIM(SUBSTITUTE(depart,"-",""))=TRIM(SUBSTITUTE($H113,"-","")),(hdep)*1,""),I$4),"")</f>
        <v/>
      </c>
      <c r="J113" s="3" t="str">
        <f t="array" aca="1" ref="J113" ca="1">IFERROR(SMALL(IF(TRIM(SUBSTITUTE(arrivée,"-",""))=TRIM(SUBSTITUTE($H113,"-","")),(harrivée)*1,""),J$4)-SMALL(IF(TRIM(SUBSTITUTE(depart,"-",""))=TRIM(SUBSTITUTE($H113,"-","")),(hdep)*1,""),J$4),"")</f>
        <v/>
      </c>
      <c r="K113" s="3" t="str">
        <f t="array" aca="1" ref="K113" ca="1">IFERROR(SMALL(IF(TRIM(SUBSTITUTE(arrivée,"-",""))=TRIM(SUBSTITUTE($H113,"-","")),(harrivée)*1,""),K$4)-SMALL(IF(TRIM(SUBSTITUTE(depart,"-",""))=TRIM(SUBSTITUTE($H113,"-","")),(hdep)*1,""),K$4),"")</f>
        <v/>
      </c>
      <c r="L113" s="3" t="str">
        <f t="array" aca="1" ref="L113" ca="1">IFERROR(SMALL(IF(TRIM(SUBSTITUTE(arrivée,"-",""))=TRIM(SUBSTITUTE($H113,"-","")),(harrivée)*1,""),L$4)-SMALL(IF(TRIM(SUBSTITUTE(depart,"-",""))=TRIM(SUBSTITUTE($H113,"-","")),(hdep)*1,""),L$4),"")</f>
        <v/>
      </c>
      <c r="M113" s="3" t="str">
        <f t="array" aca="1" ref="M113" ca="1">IFERROR(SMALL(IF(TRIM(SUBSTITUTE(arrivée,"-",""))=TRIM(SUBSTITUTE($H113,"-","")),(harrivée)*1,""),M$4)-SMALL(IF(TRIM(SUBSTITUTE(depart,"-",""))=TRIM(SUBSTITUTE($H113,"-","")),(hdep)*1,""),M$4),"")</f>
        <v/>
      </c>
      <c r="N113" s="3" t="str">
        <f t="array" aca="1" ref="N113" ca="1">IFERROR(SMALL(IF(TRIM(SUBSTITUTE(arrivée,"-",""))=TRIM(SUBSTITUTE($H113,"-","")),(harrivée)*1,""),N$4)-SMALL(IF(TRIM(SUBSTITUTE(depart,"-",""))=TRIM(SUBSTITUTE($H113,"-","")),(hdep)*1,""),N$4),"")</f>
        <v/>
      </c>
    </row>
    <row r="114" spans="2:14">
      <c r="B114" t="s">
        <v>165</v>
      </c>
      <c r="C114" t="s">
        <v>164</v>
      </c>
      <c r="E114" s="2" t="s">
        <v>524</v>
      </c>
      <c r="F114" s="2" t="s">
        <v>423</v>
      </c>
      <c r="H114" t="str">
        <f t="array" aca="1" ref="H114" ca="1">IFERROR(OFFSET(B$5,MATCH(0,COUNTIF(H$4:H113,B$6:B$269),0),),"")</f>
        <v>EE719FG</v>
      </c>
      <c r="I114" s="3">
        <f t="array" aca="1" ref="I114" ca="1">IFERROR(SMALL(IF(TRIM(SUBSTITUTE(arrivée,"-",""))=TRIM(SUBSTITUTE($H114,"-","")),(harrivée)*1,""),I$4)-SMALL(IF(TRIM(SUBSTITUTE(depart,"-",""))=TRIM(SUBSTITUTE($H114,"-","")),(hdep)*1,""),I$4),"")</f>
        <v>-9.027777777777779E-2</v>
      </c>
      <c r="J114" s="3">
        <f t="array" aca="1" ref="J114" ca="1">IFERROR(SMALL(IF(TRIM(SUBSTITUTE(arrivée,"-",""))=TRIM(SUBSTITUTE($H114,"-","")),(harrivée)*1,""),J$4)-SMALL(IF(TRIM(SUBSTITUTE(depart,"-",""))=TRIM(SUBSTITUTE($H114,"-","")),(hdep)*1,""),J$4),"")</f>
        <v>-7.1527777777777801E-2</v>
      </c>
      <c r="K114" s="3" t="str">
        <f t="array" aca="1" ref="K114" ca="1">IFERROR(SMALL(IF(TRIM(SUBSTITUTE(arrivée,"-",""))=TRIM(SUBSTITUTE($H114,"-","")),(harrivée)*1,""),K$4)-SMALL(IF(TRIM(SUBSTITUTE(depart,"-",""))=TRIM(SUBSTITUTE($H114,"-","")),(hdep)*1,""),K$4),"")</f>
        <v/>
      </c>
      <c r="L114" s="3" t="str">
        <f t="array" aca="1" ref="L114" ca="1">IFERROR(SMALL(IF(TRIM(SUBSTITUTE(arrivée,"-",""))=TRIM(SUBSTITUTE($H114,"-","")),(harrivée)*1,""),L$4)-SMALL(IF(TRIM(SUBSTITUTE(depart,"-",""))=TRIM(SUBSTITUTE($H114,"-","")),(hdep)*1,""),L$4),"")</f>
        <v/>
      </c>
      <c r="M114" s="3" t="str">
        <f t="array" aca="1" ref="M114" ca="1">IFERROR(SMALL(IF(TRIM(SUBSTITUTE(arrivée,"-",""))=TRIM(SUBSTITUTE($H114,"-","")),(harrivée)*1,""),M$4)-SMALL(IF(TRIM(SUBSTITUTE(depart,"-",""))=TRIM(SUBSTITUTE($H114,"-","")),(hdep)*1,""),M$4),"")</f>
        <v/>
      </c>
      <c r="N114" s="3" t="str">
        <f t="array" aca="1" ref="N114" ca="1">IFERROR(SMALL(IF(TRIM(SUBSTITUTE(arrivée,"-",""))=TRIM(SUBSTITUTE($H114,"-","")),(harrivée)*1,""),N$4)-SMALL(IF(TRIM(SUBSTITUTE(depart,"-",""))=TRIM(SUBSTITUTE($H114,"-","")),(hdep)*1,""),N$4),"")</f>
        <v/>
      </c>
    </row>
    <row r="115" spans="2:14">
      <c r="B115" t="s">
        <v>166</v>
      </c>
      <c r="C115" t="s">
        <v>167</v>
      </c>
      <c r="E115" s="2" t="s">
        <v>191</v>
      </c>
      <c r="F115" s="2" t="s">
        <v>424</v>
      </c>
      <c r="H115" t="str">
        <f t="array" aca="1" ref="H115" ca="1">IFERROR(OFFSET(B$5,MATCH(0,COUNTIF(H$4:H114,B$6:B$269),0),),"")</f>
        <v>DM324ZV</v>
      </c>
      <c r="I115" s="3">
        <f t="array" aca="1" ref="I115" ca="1">IFERROR(SMALL(IF(TRIM(SUBSTITUTE(arrivée,"-",""))=TRIM(SUBSTITUTE($H115,"-","")),(harrivée)*1,""),I$4)-SMALL(IF(TRIM(SUBSTITUTE(depart,"-",""))=TRIM(SUBSTITUTE($H115,"-","")),(hdep)*1,""),I$4),"")</f>
        <v>-8.5416666666666696E-2</v>
      </c>
      <c r="J115" s="3" t="str">
        <f t="array" aca="1" ref="J115" ca="1">IFERROR(SMALL(IF(TRIM(SUBSTITUTE(arrivée,"-",""))=TRIM(SUBSTITUTE($H115,"-","")),(harrivée)*1,""),J$4)-SMALL(IF(TRIM(SUBSTITUTE(depart,"-",""))=TRIM(SUBSTITUTE($H115,"-","")),(hdep)*1,""),J$4),"")</f>
        <v/>
      </c>
      <c r="K115" s="3" t="str">
        <f t="array" aca="1" ref="K115" ca="1">IFERROR(SMALL(IF(TRIM(SUBSTITUTE(arrivée,"-",""))=TRIM(SUBSTITUTE($H115,"-","")),(harrivée)*1,""),K$4)-SMALL(IF(TRIM(SUBSTITUTE(depart,"-",""))=TRIM(SUBSTITUTE($H115,"-","")),(hdep)*1,""),K$4),"")</f>
        <v/>
      </c>
      <c r="L115" s="3" t="str">
        <f t="array" aca="1" ref="L115" ca="1">IFERROR(SMALL(IF(TRIM(SUBSTITUTE(arrivée,"-",""))=TRIM(SUBSTITUTE($H115,"-","")),(harrivée)*1,""),L$4)-SMALL(IF(TRIM(SUBSTITUTE(depart,"-",""))=TRIM(SUBSTITUTE($H115,"-","")),(hdep)*1,""),L$4),"")</f>
        <v/>
      </c>
      <c r="M115" s="3" t="str">
        <f t="array" aca="1" ref="M115" ca="1">IFERROR(SMALL(IF(TRIM(SUBSTITUTE(arrivée,"-",""))=TRIM(SUBSTITUTE($H115,"-","")),(harrivée)*1,""),M$4)-SMALL(IF(TRIM(SUBSTITUTE(depart,"-",""))=TRIM(SUBSTITUTE($H115,"-","")),(hdep)*1,""),M$4),"")</f>
        <v/>
      </c>
      <c r="N115" s="3" t="str">
        <f t="array" aca="1" ref="N115" ca="1">IFERROR(SMALL(IF(TRIM(SUBSTITUTE(arrivée,"-",""))=TRIM(SUBSTITUTE($H115,"-","")),(harrivée)*1,""),N$4)-SMALL(IF(TRIM(SUBSTITUTE(depart,"-",""))=TRIM(SUBSTITUTE($H115,"-","")),(hdep)*1,""),N$4),"")</f>
        <v/>
      </c>
    </row>
    <row r="116" spans="2:14">
      <c r="B116" t="s">
        <v>168</v>
      </c>
      <c r="C116" t="s">
        <v>169</v>
      </c>
      <c r="E116" s="2" t="s">
        <v>97</v>
      </c>
      <c r="F116" s="2" t="s">
        <v>285</v>
      </c>
      <c r="H116" t="str">
        <f t="array" aca="1" ref="H116" ca="1">IFERROR(OFFSET(B$5,MATCH(0,COUNTIF(H$4:H115,B$6:B$269),0),),"")</f>
        <v>DY593TY</v>
      </c>
      <c r="I116" s="3">
        <f t="array" aca="1" ref="I116" ca="1">IFERROR(SMALL(IF(TRIM(SUBSTITUTE(arrivée,"-",""))=TRIM(SUBSTITUTE($H116,"-","")),(harrivée)*1,""),I$4)-SMALL(IF(TRIM(SUBSTITUTE(depart,"-",""))=TRIM(SUBSTITUTE($H116,"-","")),(hdep)*1,""),I$4),"")</f>
        <v>6.7361111111111149E-2</v>
      </c>
      <c r="J116" s="3" t="str">
        <f t="array" aca="1" ref="J116" ca="1">IFERROR(SMALL(IF(TRIM(SUBSTITUTE(arrivée,"-",""))=TRIM(SUBSTITUTE($H116,"-","")),(harrivée)*1,""),J$4)-SMALL(IF(TRIM(SUBSTITUTE(depart,"-",""))=TRIM(SUBSTITUTE($H116,"-","")),(hdep)*1,""),J$4),"")</f>
        <v/>
      </c>
      <c r="K116" s="3" t="str">
        <f t="array" aca="1" ref="K116" ca="1">IFERROR(SMALL(IF(TRIM(SUBSTITUTE(arrivée,"-",""))=TRIM(SUBSTITUTE($H116,"-","")),(harrivée)*1,""),K$4)-SMALL(IF(TRIM(SUBSTITUTE(depart,"-",""))=TRIM(SUBSTITUTE($H116,"-","")),(hdep)*1,""),K$4),"")</f>
        <v/>
      </c>
      <c r="L116" s="3" t="str">
        <f t="array" aca="1" ref="L116" ca="1">IFERROR(SMALL(IF(TRIM(SUBSTITUTE(arrivée,"-",""))=TRIM(SUBSTITUTE($H116,"-","")),(harrivée)*1,""),L$4)-SMALL(IF(TRIM(SUBSTITUTE(depart,"-",""))=TRIM(SUBSTITUTE($H116,"-","")),(hdep)*1,""),L$4),"")</f>
        <v/>
      </c>
      <c r="M116" s="3" t="str">
        <f t="array" aca="1" ref="M116" ca="1">IFERROR(SMALL(IF(TRIM(SUBSTITUTE(arrivée,"-",""))=TRIM(SUBSTITUTE($H116,"-","")),(harrivée)*1,""),M$4)-SMALL(IF(TRIM(SUBSTITUTE(depart,"-",""))=TRIM(SUBSTITUTE($H116,"-","")),(hdep)*1,""),M$4),"")</f>
        <v/>
      </c>
      <c r="N116" s="3" t="str">
        <f t="array" aca="1" ref="N116" ca="1">IFERROR(SMALL(IF(TRIM(SUBSTITUTE(arrivée,"-",""))=TRIM(SUBSTITUTE($H116,"-","")),(harrivée)*1,""),N$4)-SMALL(IF(TRIM(SUBSTITUTE(depart,"-",""))=TRIM(SUBSTITUTE($H116,"-","")),(hdep)*1,""),N$4),"")</f>
        <v/>
      </c>
    </row>
    <row r="117" spans="2:14">
      <c r="B117" t="s">
        <v>170</v>
      </c>
      <c r="C117" t="s">
        <v>171</v>
      </c>
      <c r="E117" s="2" t="s">
        <v>527</v>
      </c>
      <c r="F117" s="2" t="s">
        <v>425</v>
      </c>
      <c r="H117" t="str">
        <f t="array" aca="1" ref="H117" ca="1">IFERROR(OFFSET(B$5,MATCH(0,COUNTIF(H$4:H116,B$6:B$269),0),),"")</f>
        <v>BA203BT</v>
      </c>
      <c r="I117" s="3" t="str">
        <f t="array" aca="1" ref="I117" ca="1">IFERROR(SMALL(IF(TRIM(SUBSTITUTE(arrivée,"-",""))=TRIM(SUBSTITUTE($H117,"-","")),(harrivée)*1,""),I$4)-SMALL(IF(TRIM(SUBSTITUTE(depart,"-",""))=TRIM(SUBSTITUTE($H117,"-","")),(hdep)*1,""),I$4),"")</f>
        <v/>
      </c>
      <c r="J117" s="3" t="str">
        <f t="array" aca="1" ref="J117" ca="1">IFERROR(SMALL(IF(TRIM(SUBSTITUTE(arrivée,"-",""))=TRIM(SUBSTITUTE($H117,"-","")),(harrivée)*1,""),J$4)-SMALL(IF(TRIM(SUBSTITUTE(depart,"-",""))=TRIM(SUBSTITUTE($H117,"-","")),(hdep)*1,""),J$4),"")</f>
        <v/>
      </c>
      <c r="K117" s="3" t="str">
        <f t="array" aca="1" ref="K117" ca="1">IFERROR(SMALL(IF(TRIM(SUBSTITUTE(arrivée,"-",""))=TRIM(SUBSTITUTE($H117,"-","")),(harrivée)*1,""),K$4)-SMALL(IF(TRIM(SUBSTITUTE(depart,"-",""))=TRIM(SUBSTITUTE($H117,"-","")),(hdep)*1,""),K$4),"")</f>
        <v/>
      </c>
      <c r="L117" s="3" t="str">
        <f t="array" aca="1" ref="L117" ca="1">IFERROR(SMALL(IF(TRIM(SUBSTITUTE(arrivée,"-",""))=TRIM(SUBSTITUTE($H117,"-","")),(harrivée)*1,""),L$4)-SMALL(IF(TRIM(SUBSTITUTE(depart,"-",""))=TRIM(SUBSTITUTE($H117,"-","")),(hdep)*1,""),L$4),"")</f>
        <v/>
      </c>
      <c r="M117" s="3" t="str">
        <f t="array" aca="1" ref="M117" ca="1">IFERROR(SMALL(IF(TRIM(SUBSTITUTE(arrivée,"-",""))=TRIM(SUBSTITUTE($H117,"-","")),(harrivée)*1,""),M$4)-SMALL(IF(TRIM(SUBSTITUTE(depart,"-",""))=TRIM(SUBSTITUTE($H117,"-","")),(hdep)*1,""),M$4),"")</f>
        <v/>
      </c>
      <c r="N117" s="3" t="str">
        <f t="array" aca="1" ref="N117" ca="1">IFERROR(SMALL(IF(TRIM(SUBSTITUTE(arrivée,"-",""))=TRIM(SUBSTITUTE($H117,"-","")),(harrivée)*1,""),N$4)-SMALL(IF(TRIM(SUBSTITUTE(depart,"-",""))=TRIM(SUBSTITUTE($H117,"-","")),(hdep)*1,""),N$4),"")</f>
        <v/>
      </c>
    </row>
    <row r="118" spans="2:14">
      <c r="B118" t="s">
        <v>172</v>
      </c>
      <c r="C118" t="s">
        <v>173</v>
      </c>
      <c r="E118" s="2" t="s">
        <v>545</v>
      </c>
      <c r="F118" s="2" t="s">
        <v>426</v>
      </c>
      <c r="H118" t="str">
        <f t="array" aca="1" ref="H118" ca="1">IFERROR(OFFSET(B$5,MATCH(0,COUNTIF(H$4:H117,B$6:B$269),0),),"")</f>
        <v>DE093HD</v>
      </c>
      <c r="I118" s="3" t="str">
        <f t="array" aca="1" ref="I118" ca="1">IFERROR(SMALL(IF(TRIM(SUBSTITUTE(arrivée,"-",""))=TRIM(SUBSTITUTE($H118,"-","")),(harrivée)*1,""),I$4)-SMALL(IF(TRIM(SUBSTITUTE(depart,"-",""))=TRIM(SUBSTITUTE($H118,"-","")),(hdep)*1,""),I$4),"")</f>
        <v/>
      </c>
      <c r="J118" s="3" t="str">
        <f t="array" aca="1" ref="J118" ca="1">IFERROR(SMALL(IF(TRIM(SUBSTITUTE(arrivée,"-",""))=TRIM(SUBSTITUTE($H118,"-","")),(harrivée)*1,""),J$4)-SMALL(IF(TRIM(SUBSTITUTE(depart,"-",""))=TRIM(SUBSTITUTE($H118,"-","")),(hdep)*1,""),J$4),"")</f>
        <v/>
      </c>
      <c r="K118" s="3" t="str">
        <f t="array" aca="1" ref="K118" ca="1">IFERROR(SMALL(IF(TRIM(SUBSTITUTE(arrivée,"-",""))=TRIM(SUBSTITUTE($H118,"-","")),(harrivée)*1,""),K$4)-SMALL(IF(TRIM(SUBSTITUTE(depart,"-",""))=TRIM(SUBSTITUTE($H118,"-","")),(hdep)*1,""),K$4),"")</f>
        <v/>
      </c>
      <c r="L118" s="3" t="str">
        <f t="array" aca="1" ref="L118" ca="1">IFERROR(SMALL(IF(TRIM(SUBSTITUTE(arrivée,"-",""))=TRIM(SUBSTITUTE($H118,"-","")),(harrivée)*1,""),L$4)-SMALL(IF(TRIM(SUBSTITUTE(depart,"-",""))=TRIM(SUBSTITUTE($H118,"-","")),(hdep)*1,""),L$4),"")</f>
        <v/>
      </c>
      <c r="M118" s="3" t="str">
        <f t="array" aca="1" ref="M118" ca="1">IFERROR(SMALL(IF(TRIM(SUBSTITUTE(arrivée,"-",""))=TRIM(SUBSTITUTE($H118,"-","")),(harrivée)*1,""),M$4)-SMALL(IF(TRIM(SUBSTITUTE(depart,"-",""))=TRIM(SUBSTITUTE($H118,"-","")),(hdep)*1,""),M$4),"")</f>
        <v/>
      </c>
      <c r="N118" s="3" t="str">
        <f t="array" aca="1" ref="N118" ca="1">IFERROR(SMALL(IF(TRIM(SUBSTITUTE(arrivée,"-",""))=TRIM(SUBSTITUTE($H118,"-","")),(harrivée)*1,""),N$4)-SMALL(IF(TRIM(SUBSTITUTE(depart,"-",""))=TRIM(SUBSTITUTE($H118,"-","")),(hdep)*1,""),N$4),"")</f>
        <v/>
      </c>
    </row>
    <row r="119" spans="2:14">
      <c r="B119" t="s">
        <v>174</v>
      </c>
      <c r="C119" t="s">
        <v>175</v>
      </c>
      <c r="E119" s="2" t="s">
        <v>253</v>
      </c>
      <c r="F119" s="2" t="s">
        <v>202</v>
      </c>
      <c r="H119" t="str">
        <f t="array" aca="1" ref="H119" ca="1">IFERROR(OFFSET(B$5,MATCH(0,COUNTIF(H$4:H118,B$6:B$269),0),),"")</f>
        <v>DE162HD</v>
      </c>
      <c r="I119" s="3" t="str">
        <f t="array" aca="1" ref="I119" ca="1">IFERROR(SMALL(IF(TRIM(SUBSTITUTE(arrivée,"-",""))=TRIM(SUBSTITUTE($H119,"-","")),(harrivée)*1,""),I$4)-SMALL(IF(TRIM(SUBSTITUTE(depart,"-",""))=TRIM(SUBSTITUTE($H119,"-","")),(hdep)*1,""),I$4),"")</f>
        <v/>
      </c>
      <c r="J119" s="3" t="str">
        <f t="array" aca="1" ref="J119" ca="1">IFERROR(SMALL(IF(TRIM(SUBSTITUTE(arrivée,"-",""))=TRIM(SUBSTITUTE($H119,"-","")),(harrivée)*1,""),J$4)-SMALL(IF(TRIM(SUBSTITUTE(depart,"-",""))=TRIM(SUBSTITUTE($H119,"-","")),(hdep)*1,""),J$4),"")</f>
        <v/>
      </c>
      <c r="K119" s="3" t="str">
        <f t="array" aca="1" ref="K119" ca="1">IFERROR(SMALL(IF(TRIM(SUBSTITUTE(arrivée,"-",""))=TRIM(SUBSTITUTE($H119,"-","")),(harrivée)*1,""),K$4)-SMALL(IF(TRIM(SUBSTITUTE(depart,"-",""))=TRIM(SUBSTITUTE($H119,"-","")),(hdep)*1,""),K$4),"")</f>
        <v/>
      </c>
      <c r="L119" s="3" t="str">
        <f t="array" aca="1" ref="L119" ca="1">IFERROR(SMALL(IF(TRIM(SUBSTITUTE(arrivée,"-",""))=TRIM(SUBSTITUTE($H119,"-","")),(harrivée)*1,""),L$4)-SMALL(IF(TRIM(SUBSTITUTE(depart,"-",""))=TRIM(SUBSTITUTE($H119,"-","")),(hdep)*1,""),L$4),"")</f>
        <v/>
      </c>
      <c r="M119" s="3" t="str">
        <f t="array" aca="1" ref="M119" ca="1">IFERROR(SMALL(IF(TRIM(SUBSTITUTE(arrivée,"-",""))=TRIM(SUBSTITUTE($H119,"-","")),(harrivée)*1,""),M$4)-SMALL(IF(TRIM(SUBSTITUTE(depart,"-",""))=TRIM(SUBSTITUTE($H119,"-","")),(hdep)*1,""),M$4),"")</f>
        <v/>
      </c>
      <c r="N119" s="3" t="str">
        <f t="array" aca="1" ref="N119" ca="1">IFERROR(SMALL(IF(TRIM(SUBSTITUTE(arrivée,"-",""))=TRIM(SUBSTITUTE($H119,"-","")),(harrivée)*1,""),N$4)-SMALL(IF(TRIM(SUBSTITUTE(depart,"-",""))=TRIM(SUBSTITUTE($H119,"-","")),(hdep)*1,""),N$4),"")</f>
        <v/>
      </c>
    </row>
    <row r="120" spans="2:14">
      <c r="B120" t="s">
        <v>176</v>
      </c>
      <c r="C120" t="s">
        <v>177</v>
      </c>
      <c r="E120" s="2" t="s">
        <v>193</v>
      </c>
      <c r="F120" s="2" t="s">
        <v>427</v>
      </c>
      <c r="H120" t="str">
        <f t="array" aca="1" ref="H120" ca="1">IFERROR(OFFSET(B$5,MATCH(0,COUNTIF(H$4:H119,B$6:B$269),0),),"")</f>
        <v/>
      </c>
    </row>
    <row r="121" spans="2:14">
      <c r="B121" t="s">
        <v>178</v>
      </c>
      <c r="C121" t="s">
        <v>179</v>
      </c>
      <c r="E121" s="2" t="s">
        <v>63</v>
      </c>
      <c r="F121" s="2" t="s">
        <v>286</v>
      </c>
      <c r="H121" t="str">
        <f t="array" aca="1" ref="H121" ca="1">IFERROR(OFFSET(B$5,MATCH(0,COUNTIF(H$4:H120,B$6:B$269),0),),"")</f>
        <v/>
      </c>
    </row>
    <row r="122" spans="2:14">
      <c r="B122" t="s">
        <v>180</v>
      </c>
      <c r="C122" t="s">
        <v>181</v>
      </c>
      <c r="E122" s="2" t="s">
        <v>22</v>
      </c>
      <c r="F122" s="2" t="s">
        <v>428</v>
      </c>
      <c r="H122" t="str">
        <f t="array" aca="1" ref="H122" ca="1">IFERROR(OFFSET(B$5,MATCH(0,COUNTIF(H$4:H121,B$6:B$269),0),),"")</f>
        <v/>
      </c>
    </row>
    <row r="123" spans="2:14">
      <c r="B123" t="s">
        <v>182</v>
      </c>
      <c r="C123" t="s">
        <v>183</v>
      </c>
      <c r="E123" s="2" t="s">
        <v>160</v>
      </c>
      <c r="F123" s="2" t="s">
        <v>429</v>
      </c>
      <c r="H123" t="str">
        <f t="array" aca="1" ref="H123" ca="1">IFERROR(OFFSET(B$5,MATCH(0,COUNTIF(H$4:H122,B$6:B$269),0),),"")</f>
        <v/>
      </c>
    </row>
    <row r="124" spans="2:14">
      <c r="B124" t="s">
        <v>184</v>
      </c>
      <c r="C124" t="s">
        <v>185</v>
      </c>
      <c r="E124" s="2" t="s">
        <v>531</v>
      </c>
      <c r="F124" s="2" t="s">
        <v>430</v>
      </c>
      <c r="H124" t="str">
        <f t="array" aca="1" ref="H124" ca="1">IFERROR(OFFSET(B$5,MATCH(0,COUNTIF(H$4:H123,B$6:B$269),0),),"")</f>
        <v/>
      </c>
    </row>
    <row r="125" spans="2:14">
      <c r="B125" t="s">
        <v>186</v>
      </c>
      <c r="C125" t="s">
        <v>187</v>
      </c>
      <c r="E125" s="2" t="s">
        <v>65</v>
      </c>
      <c r="F125" s="2" t="s">
        <v>431</v>
      </c>
      <c r="H125" t="str">
        <f t="array" aca="1" ref="H125" ca="1">IFERROR(OFFSET(B$5,MATCH(0,COUNTIF(H$4:H124,B$6:B$269),0),),"")</f>
        <v/>
      </c>
    </row>
    <row r="126" spans="2:14">
      <c r="B126" t="s">
        <v>188</v>
      </c>
      <c r="C126" t="s">
        <v>128</v>
      </c>
      <c r="E126" s="2" t="s">
        <v>532</v>
      </c>
      <c r="F126" s="2" t="s">
        <v>432</v>
      </c>
      <c r="H126" t="str">
        <f t="array" aca="1" ref="H126" ca="1">IFERROR(OFFSET(B$5,MATCH(0,COUNTIF(H$4:H125,B$6:B$269),0),),"")</f>
        <v/>
      </c>
    </row>
    <row r="127" spans="2:14">
      <c r="B127" t="s">
        <v>189</v>
      </c>
      <c r="C127" t="s">
        <v>60</v>
      </c>
      <c r="E127" s="2" t="s">
        <v>44</v>
      </c>
      <c r="F127" s="2" t="s">
        <v>433</v>
      </c>
      <c r="H127" t="str">
        <f t="array" aca="1" ref="H127" ca="1">IFERROR(OFFSET(B$5,MATCH(0,COUNTIF(H$4:H126,B$6:B$269),0),),"")</f>
        <v/>
      </c>
    </row>
    <row r="128" spans="2:14">
      <c r="B128" t="s">
        <v>190</v>
      </c>
      <c r="C128" t="s">
        <v>62</v>
      </c>
      <c r="E128" s="2" t="s">
        <v>79</v>
      </c>
      <c r="F128" s="2" t="s">
        <v>434</v>
      </c>
      <c r="H128" t="str">
        <f t="array" aca="1" ref="H128" ca="1">IFERROR(OFFSET(B$5,MATCH(0,COUNTIF(H$4:H127,B$6:B$269),0),),"")</f>
        <v/>
      </c>
    </row>
    <row r="129" spans="2:8">
      <c r="B129" t="s">
        <v>191</v>
      </c>
      <c r="C129" t="s">
        <v>192</v>
      </c>
      <c r="E129" s="2" t="s">
        <v>259</v>
      </c>
      <c r="F129" s="2" t="s">
        <v>435</v>
      </c>
      <c r="H129" t="str">
        <f t="array" aca="1" ref="H129" ca="1">IFERROR(OFFSET(B$5,MATCH(0,COUNTIF(H$4:H128,B$6:B$269),0),),"")</f>
        <v/>
      </c>
    </row>
    <row r="130" spans="2:8">
      <c r="B130" t="s">
        <v>193</v>
      </c>
      <c r="C130" t="s">
        <v>194</v>
      </c>
      <c r="E130" s="2" t="s">
        <v>44</v>
      </c>
      <c r="F130" s="2" t="s">
        <v>210</v>
      </c>
      <c r="H130" t="str">
        <f t="array" aca="1" ref="H130" ca="1">IFERROR(OFFSET(B$5,MATCH(0,COUNTIF(H$4:H129,B$6:B$269),0),),"")</f>
        <v/>
      </c>
    </row>
    <row r="131" spans="2:8">
      <c r="B131" t="s">
        <v>195</v>
      </c>
      <c r="C131" t="s">
        <v>196</v>
      </c>
      <c r="E131" s="2" t="s">
        <v>149</v>
      </c>
      <c r="F131" s="2" t="s">
        <v>436</v>
      </c>
      <c r="H131" t="str">
        <f t="array" aca="1" ref="H131" ca="1">IFERROR(OFFSET(B$5,MATCH(0,COUNTIF(H$4:H130,B$6:B$269),0),),"")</f>
        <v/>
      </c>
    </row>
    <row r="132" spans="2:8">
      <c r="B132" t="s">
        <v>159</v>
      </c>
      <c r="C132" t="s">
        <v>197</v>
      </c>
      <c r="E132" s="2" t="s">
        <v>533</v>
      </c>
      <c r="F132" s="2" t="s">
        <v>339</v>
      </c>
      <c r="H132" t="str">
        <f t="array" aca="1" ref="H132" ca="1">IFERROR(OFFSET(B$5,MATCH(0,COUNTIF(H$4:H131,B$6:B$269),0),),"")</f>
        <v/>
      </c>
    </row>
    <row r="133" spans="2:8">
      <c r="B133" t="s">
        <v>160</v>
      </c>
      <c r="C133" t="s">
        <v>198</v>
      </c>
      <c r="E133" s="2" t="s">
        <v>534</v>
      </c>
      <c r="F133" s="2" t="s">
        <v>437</v>
      </c>
      <c r="H133" t="str">
        <f t="array" aca="1" ref="H133" ca="1">IFERROR(OFFSET(B$5,MATCH(0,COUNTIF(H$4:H132,B$6:B$269),0),),"")</f>
        <v/>
      </c>
    </row>
    <row r="134" spans="2:8">
      <c r="B134" t="s">
        <v>162</v>
      </c>
      <c r="C134" t="s">
        <v>199</v>
      </c>
      <c r="E134" s="2" t="s">
        <v>90</v>
      </c>
      <c r="F134" s="2" t="s">
        <v>208</v>
      </c>
      <c r="H134" t="str">
        <f t="array" aca="1" ref="H134" ca="1">IFERROR(OFFSET(B$5,MATCH(0,COUNTIF(H$4:H133,B$6:B$269),0),),"")</f>
        <v/>
      </c>
    </row>
    <row r="135" spans="2:8">
      <c r="B135" t="s">
        <v>163</v>
      </c>
      <c r="C135" t="s">
        <v>200</v>
      </c>
      <c r="E135" s="2" t="s">
        <v>261</v>
      </c>
      <c r="F135" s="2" t="s">
        <v>340</v>
      </c>
      <c r="H135" t="str">
        <f t="array" aca="1" ref="H135" ca="1">IFERROR(OFFSET(B$5,MATCH(0,COUNTIF(H$4:H134,B$6:B$269),0),),"")</f>
        <v/>
      </c>
    </row>
    <row r="136" spans="2:8">
      <c r="B136" t="s">
        <v>201</v>
      </c>
      <c r="C136" t="s">
        <v>202</v>
      </c>
      <c r="E136" s="2" t="s">
        <v>162</v>
      </c>
      <c r="F136" s="2" t="s">
        <v>340</v>
      </c>
      <c r="H136" t="str">
        <f t="array" aca="1" ref="H136" ca="1">IFERROR(OFFSET(B$5,MATCH(0,COUNTIF(H$4:H135,B$6:B$269),0),),"")</f>
        <v/>
      </c>
    </row>
    <row r="137" spans="2:8">
      <c r="B137" t="s">
        <v>166</v>
      </c>
      <c r="C137" t="s">
        <v>203</v>
      </c>
      <c r="E137" s="2" t="s">
        <v>34</v>
      </c>
      <c r="F137" s="2" t="s">
        <v>436</v>
      </c>
      <c r="H137" t="str">
        <f t="array" aca="1" ref="H137" ca="1">IFERROR(OFFSET(B$5,MATCH(0,COUNTIF(H$4:H136,B$6:B$269),0),),"")</f>
        <v/>
      </c>
    </row>
    <row r="138" spans="2:8">
      <c r="B138" t="s">
        <v>165</v>
      </c>
      <c r="C138" t="s">
        <v>144</v>
      </c>
      <c r="E138" s="2" t="s">
        <v>32</v>
      </c>
      <c r="F138" s="2" t="s">
        <v>207</v>
      </c>
      <c r="H138" t="str">
        <f t="array" aca="1" ref="H138" ca="1">IFERROR(OFFSET(B$5,MATCH(0,COUNTIF(H$4:H137,B$6:B$269),0),),"")</f>
        <v/>
      </c>
    </row>
    <row r="139" spans="2:8">
      <c r="B139" t="s">
        <v>178</v>
      </c>
      <c r="C139" t="s">
        <v>204</v>
      </c>
      <c r="E139" s="2" t="s">
        <v>540</v>
      </c>
      <c r="F139" s="2" t="s">
        <v>110</v>
      </c>
      <c r="H139" t="str">
        <f t="array" aca="1" ref="H139" ca="1">IFERROR(OFFSET(B$5,MATCH(0,COUNTIF(H$4:H138,B$6:B$269),0),),"")</f>
        <v/>
      </c>
    </row>
    <row r="140" spans="2:8">
      <c r="B140" t="s">
        <v>170</v>
      </c>
      <c r="C140" t="s">
        <v>205</v>
      </c>
      <c r="E140" s="2" t="s">
        <v>546</v>
      </c>
      <c r="F140" s="2" t="s">
        <v>438</v>
      </c>
      <c r="H140" t="str">
        <f t="array" aca="1" ref="H140" ca="1">IFERROR(OFFSET(B$5,MATCH(0,COUNTIF(H$4:H139,B$6:B$269),0),),"")</f>
        <v/>
      </c>
    </row>
    <row r="141" spans="2:8">
      <c r="B141" t="s">
        <v>168</v>
      </c>
      <c r="C141" t="s">
        <v>206</v>
      </c>
      <c r="E141" s="2" t="s">
        <v>195</v>
      </c>
      <c r="F141" s="2" t="s">
        <v>439</v>
      </c>
      <c r="H141" t="str">
        <f t="array" aca="1" ref="H141" ca="1">IFERROR(OFFSET(B$5,MATCH(0,COUNTIF(H$4:H140,B$6:B$269),0),),"")</f>
        <v/>
      </c>
    </row>
    <row r="142" spans="2:8">
      <c r="B142" t="s">
        <v>176</v>
      </c>
      <c r="C142" t="s">
        <v>207</v>
      </c>
      <c r="E142" s="2" t="s">
        <v>272</v>
      </c>
      <c r="F142" s="2" t="s">
        <v>209</v>
      </c>
      <c r="H142" t="str">
        <f t="array" aca="1" ref="H142" ca="1">IFERROR(OFFSET(B$5,MATCH(0,COUNTIF(H$4:H141,B$6:B$269),0),),"")</f>
        <v/>
      </c>
    </row>
    <row r="143" spans="2:8">
      <c r="B143" t="s">
        <v>186</v>
      </c>
      <c r="C143" t="s">
        <v>208</v>
      </c>
      <c r="E143" s="2" t="s">
        <v>523</v>
      </c>
      <c r="F143" s="2" t="s">
        <v>440</v>
      </c>
      <c r="H143" t="str">
        <f t="array" aca="1" ref="H143" ca="1">IFERROR(OFFSET(B$5,MATCH(0,COUNTIF(H$4:H142,B$6:B$269),0),),"")</f>
        <v/>
      </c>
    </row>
    <row r="144" spans="2:8">
      <c r="B144" t="s">
        <v>186</v>
      </c>
      <c r="C144" t="s">
        <v>209</v>
      </c>
      <c r="E144" s="2" t="s">
        <v>521</v>
      </c>
      <c r="F144" s="2" t="s">
        <v>75</v>
      </c>
      <c r="H144" t="str">
        <f t="array" aca="1" ref="H144" ca="1">IFERROR(OFFSET(B$5,MATCH(0,COUNTIF(H$4:H143,B$6:B$269),0),),"")</f>
        <v/>
      </c>
    </row>
    <row r="145" spans="2:8">
      <c r="B145" t="s">
        <v>184</v>
      </c>
      <c r="C145" t="s">
        <v>210</v>
      </c>
      <c r="E145" s="2" t="s">
        <v>268</v>
      </c>
      <c r="F145" s="2" t="s">
        <v>75</v>
      </c>
      <c r="H145" t="str">
        <f t="array" aca="1" ref="H145" ca="1">IFERROR(OFFSET(B$5,MATCH(0,COUNTIF(H$4:H144,B$6:B$269),0),),"")</f>
        <v/>
      </c>
    </row>
    <row r="146" spans="2:8">
      <c r="B146" t="s">
        <v>188</v>
      </c>
      <c r="C146" t="s">
        <v>211</v>
      </c>
      <c r="E146" s="2" t="s">
        <v>201</v>
      </c>
      <c r="F146" s="2" t="s">
        <v>441</v>
      </c>
    </row>
    <row r="147" spans="2:8">
      <c r="B147" t="s">
        <v>190</v>
      </c>
      <c r="C147" t="s">
        <v>212</v>
      </c>
      <c r="E147" s="2" t="s">
        <v>163</v>
      </c>
      <c r="F147" s="2" t="s">
        <v>442</v>
      </c>
    </row>
    <row r="148" spans="2:8">
      <c r="B148" t="s">
        <v>191</v>
      </c>
      <c r="C148" t="s">
        <v>213</v>
      </c>
      <c r="E148" s="2" t="s">
        <v>263</v>
      </c>
      <c r="F148" s="2" t="s">
        <v>443</v>
      </c>
    </row>
    <row r="149" spans="2:8">
      <c r="B149" t="s">
        <v>189</v>
      </c>
      <c r="C149" t="s">
        <v>214</v>
      </c>
      <c r="E149" s="2" t="s">
        <v>264</v>
      </c>
      <c r="F149" s="2" t="s">
        <v>444</v>
      </c>
    </row>
    <row r="150" spans="2:8">
      <c r="B150" t="s">
        <v>160</v>
      </c>
      <c r="C150" t="s">
        <v>215</v>
      </c>
      <c r="E150" s="2" t="s">
        <v>541</v>
      </c>
      <c r="F150" s="2" t="s">
        <v>445</v>
      </c>
    </row>
    <row r="151" spans="2:8">
      <c r="B151" t="s">
        <v>174</v>
      </c>
      <c r="C151" t="s">
        <v>216</v>
      </c>
      <c r="E151" s="2" t="s">
        <v>30</v>
      </c>
      <c r="F151" s="2" t="s">
        <v>446</v>
      </c>
    </row>
    <row r="152" spans="2:8">
      <c r="B152" t="s">
        <v>172</v>
      </c>
      <c r="C152" t="s">
        <v>217</v>
      </c>
      <c r="E152" s="2" t="s">
        <v>352</v>
      </c>
      <c r="F152" s="2" t="s">
        <v>447</v>
      </c>
    </row>
    <row r="153" spans="2:8">
      <c r="B153" t="s">
        <v>182</v>
      </c>
      <c r="C153" t="s">
        <v>218</v>
      </c>
      <c r="E153" s="2" t="s">
        <v>350</v>
      </c>
      <c r="F153" s="2" t="s">
        <v>448</v>
      </c>
    </row>
    <row r="154" spans="2:8">
      <c r="B154" t="s">
        <v>159</v>
      </c>
      <c r="C154" t="s">
        <v>219</v>
      </c>
      <c r="E154" s="2" t="s">
        <v>547</v>
      </c>
      <c r="F154" s="2" t="s">
        <v>449</v>
      </c>
    </row>
    <row r="155" spans="2:8">
      <c r="B155" t="s">
        <v>195</v>
      </c>
      <c r="C155" t="s">
        <v>220</v>
      </c>
      <c r="E155" s="2" t="s">
        <v>166</v>
      </c>
      <c r="F155" s="2" t="s">
        <v>448</v>
      </c>
    </row>
    <row r="156" spans="2:8">
      <c r="B156" t="s">
        <v>221</v>
      </c>
      <c r="C156" t="s">
        <v>222</v>
      </c>
      <c r="E156" s="2" t="s">
        <v>312</v>
      </c>
      <c r="F156" s="2" t="s">
        <v>450</v>
      </c>
    </row>
    <row r="157" spans="2:8">
      <c r="B157" t="s">
        <v>201</v>
      </c>
      <c r="C157" t="s">
        <v>223</v>
      </c>
      <c r="E157" s="2" t="s">
        <v>165</v>
      </c>
      <c r="F157" s="2" t="s">
        <v>449</v>
      </c>
    </row>
    <row r="158" spans="2:8">
      <c r="B158" t="s">
        <v>162</v>
      </c>
      <c r="C158" t="s">
        <v>224</v>
      </c>
      <c r="E158" s="2" t="s">
        <v>522</v>
      </c>
      <c r="F158" s="2" t="s">
        <v>451</v>
      </c>
    </row>
    <row r="159" spans="2:8">
      <c r="B159" t="s">
        <v>225</v>
      </c>
      <c r="C159" t="s">
        <v>226</v>
      </c>
      <c r="E159" s="2" t="s">
        <v>36</v>
      </c>
      <c r="F159" s="2" t="s">
        <v>452</v>
      </c>
    </row>
    <row r="160" spans="2:8">
      <c r="B160" t="s">
        <v>165</v>
      </c>
      <c r="C160" t="s">
        <v>227</v>
      </c>
      <c r="E160" s="2" t="s">
        <v>530</v>
      </c>
      <c r="F160" s="2" t="s">
        <v>10</v>
      </c>
    </row>
    <row r="161" spans="2:6">
      <c r="B161" t="s">
        <v>228</v>
      </c>
      <c r="C161" t="s">
        <v>229</v>
      </c>
      <c r="E161" s="2" t="s">
        <v>538</v>
      </c>
      <c r="F161" s="2" t="s">
        <v>453</v>
      </c>
    </row>
    <row r="162" spans="2:6">
      <c r="B162" t="s">
        <v>166</v>
      </c>
      <c r="C162" t="s">
        <v>230</v>
      </c>
      <c r="E162" s="2" t="s">
        <v>548</v>
      </c>
      <c r="F162" s="2" t="s">
        <v>454</v>
      </c>
    </row>
    <row r="163" spans="2:6">
      <c r="B163" t="s">
        <v>163</v>
      </c>
      <c r="C163" t="s">
        <v>231</v>
      </c>
      <c r="E163" s="2" t="s">
        <v>537</v>
      </c>
      <c r="F163" s="2" t="s">
        <v>455</v>
      </c>
    </row>
    <row r="164" spans="2:6">
      <c r="B164" t="s">
        <v>184</v>
      </c>
      <c r="C164" t="s">
        <v>232</v>
      </c>
      <c r="E164" s="2" t="s">
        <v>539</v>
      </c>
      <c r="F164" s="2" t="s">
        <v>214</v>
      </c>
    </row>
    <row r="165" spans="2:6">
      <c r="B165" t="s">
        <v>188</v>
      </c>
      <c r="C165" t="s">
        <v>233</v>
      </c>
      <c r="E165" s="2" t="s">
        <v>326</v>
      </c>
      <c r="F165" s="2" t="s">
        <v>456</v>
      </c>
    </row>
    <row r="166" spans="2:6">
      <c r="B166" t="s">
        <v>193</v>
      </c>
      <c r="C166" t="s">
        <v>234</v>
      </c>
      <c r="E166" s="2" t="s">
        <v>139</v>
      </c>
      <c r="F166" s="2" t="s">
        <v>457</v>
      </c>
    </row>
    <row r="167" spans="2:6">
      <c r="B167" t="s">
        <v>178</v>
      </c>
      <c r="C167" t="s">
        <v>235</v>
      </c>
      <c r="E167" s="2" t="s">
        <v>542</v>
      </c>
      <c r="F167" s="2" t="s">
        <v>458</v>
      </c>
    </row>
    <row r="168" spans="2:6">
      <c r="B168" t="s">
        <v>180</v>
      </c>
      <c r="C168" t="s">
        <v>235</v>
      </c>
      <c r="E168" s="2" t="s">
        <v>16</v>
      </c>
      <c r="F168" s="2" t="s">
        <v>459</v>
      </c>
    </row>
    <row r="169" spans="2:6">
      <c r="B169" t="s">
        <v>236</v>
      </c>
      <c r="C169" t="s">
        <v>237</v>
      </c>
      <c r="E169" s="2" t="s">
        <v>133</v>
      </c>
      <c r="F169" s="2" t="s">
        <v>460</v>
      </c>
    </row>
    <row r="170" spans="2:6">
      <c r="B170" t="s">
        <v>189</v>
      </c>
      <c r="C170" t="s">
        <v>238</v>
      </c>
      <c r="E170" s="2" t="s">
        <v>137</v>
      </c>
      <c r="F170" s="2" t="s">
        <v>461</v>
      </c>
    </row>
    <row r="171" spans="2:6">
      <c r="B171" t="s">
        <v>239</v>
      </c>
      <c r="C171" t="s">
        <v>240</v>
      </c>
      <c r="E171" s="2" t="s">
        <v>544</v>
      </c>
      <c r="F171" s="2" t="s">
        <v>462</v>
      </c>
    </row>
    <row r="172" spans="2:6">
      <c r="B172" t="s">
        <v>186</v>
      </c>
      <c r="C172" t="s">
        <v>241</v>
      </c>
      <c r="E172" s="2" t="s">
        <v>67</v>
      </c>
      <c r="F172" s="2" t="s">
        <v>463</v>
      </c>
    </row>
    <row r="173" spans="2:6">
      <c r="B173" t="s">
        <v>191</v>
      </c>
      <c r="C173" t="s">
        <v>242</v>
      </c>
      <c r="E173" s="2" t="s">
        <v>69</v>
      </c>
      <c r="F173" s="2" t="s">
        <v>464</v>
      </c>
    </row>
    <row r="174" spans="2:6">
      <c r="B174" t="s">
        <v>170</v>
      </c>
      <c r="C174" t="s">
        <v>243</v>
      </c>
      <c r="E174" s="2" t="s">
        <v>525</v>
      </c>
      <c r="F174" s="2" t="s">
        <v>465</v>
      </c>
    </row>
    <row r="175" spans="2:6">
      <c r="B175" t="s">
        <v>174</v>
      </c>
      <c r="C175" t="s">
        <v>244</v>
      </c>
      <c r="E175" s="2" t="s">
        <v>73</v>
      </c>
      <c r="F175" s="2" t="s">
        <v>466</v>
      </c>
    </row>
    <row r="176" spans="2:6">
      <c r="B176" t="s">
        <v>182</v>
      </c>
      <c r="C176" t="s">
        <v>245</v>
      </c>
      <c r="E176" s="2" t="s">
        <v>274</v>
      </c>
      <c r="F176" s="2" t="s">
        <v>467</v>
      </c>
    </row>
    <row r="177" spans="2:6">
      <c r="B177" t="s">
        <v>172</v>
      </c>
      <c r="C177" t="s">
        <v>246</v>
      </c>
      <c r="E177" s="2" t="s">
        <v>178</v>
      </c>
      <c r="F177" s="2" t="s">
        <v>468</v>
      </c>
    </row>
    <row r="178" spans="2:6">
      <c r="B178" t="s">
        <v>195</v>
      </c>
      <c r="C178" t="s">
        <v>247</v>
      </c>
      <c r="E178" s="2" t="s">
        <v>190</v>
      </c>
      <c r="F178" s="2" t="s">
        <v>469</v>
      </c>
    </row>
    <row r="179" spans="2:6">
      <c r="B179" t="s">
        <v>201</v>
      </c>
      <c r="C179" t="s">
        <v>54</v>
      </c>
      <c r="E179" s="2" t="s">
        <v>176</v>
      </c>
      <c r="F179" s="2" t="s">
        <v>468</v>
      </c>
    </row>
    <row r="180" spans="2:6">
      <c r="B180" t="s">
        <v>225</v>
      </c>
      <c r="C180" t="s">
        <v>248</v>
      </c>
      <c r="E180" s="2" t="s">
        <v>276</v>
      </c>
      <c r="F180" s="2" t="s">
        <v>470</v>
      </c>
    </row>
    <row r="181" spans="2:6">
      <c r="B181" t="s">
        <v>249</v>
      </c>
      <c r="C181" t="s">
        <v>250</v>
      </c>
      <c r="E181" s="2" t="s">
        <v>189</v>
      </c>
      <c r="F181" s="2" t="s">
        <v>101</v>
      </c>
    </row>
    <row r="182" spans="2:6">
      <c r="B182" t="s">
        <v>251</v>
      </c>
      <c r="C182" t="s">
        <v>252</v>
      </c>
      <c r="E182" s="2" t="s">
        <v>170</v>
      </c>
      <c r="F182" s="2" t="s">
        <v>471</v>
      </c>
    </row>
    <row r="183" spans="2:6">
      <c r="B183" t="s">
        <v>253</v>
      </c>
      <c r="C183" t="s">
        <v>254</v>
      </c>
      <c r="E183" s="2" t="s">
        <v>95</v>
      </c>
      <c r="F183" s="2" t="s">
        <v>472</v>
      </c>
    </row>
    <row r="184" spans="2:6">
      <c r="B184" t="s">
        <v>253</v>
      </c>
      <c r="C184" t="s">
        <v>255</v>
      </c>
      <c r="E184" s="2" t="s">
        <v>549</v>
      </c>
      <c r="F184" s="2" t="s">
        <v>192</v>
      </c>
    </row>
    <row r="185" spans="2:6">
      <c r="B185" t="s">
        <v>253</v>
      </c>
      <c r="C185" t="s">
        <v>256</v>
      </c>
      <c r="E185" s="2" t="s">
        <v>186</v>
      </c>
      <c r="F185" s="2" t="s">
        <v>473</v>
      </c>
    </row>
    <row r="186" spans="2:6">
      <c r="B186" t="s">
        <v>257</v>
      </c>
      <c r="C186" t="s">
        <v>258</v>
      </c>
      <c r="E186" s="2" t="s">
        <v>191</v>
      </c>
      <c r="F186" s="2" t="s">
        <v>474</v>
      </c>
    </row>
    <row r="187" spans="2:6">
      <c r="B187" t="s">
        <v>259</v>
      </c>
      <c r="C187" t="s">
        <v>260</v>
      </c>
      <c r="E187" s="2" t="s">
        <v>100</v>
      </c>
      <c r="F187" s="2" t="s">
        <v>475</v>
      </c>
    </row>
    <row r="188" spans="2:6">
      <c r="B188" t="s">
        <v>261</v>
      </c>
      <c r="C188" t="s">
        <v>262</v>
      </c>
      <c r="E188" s="2" t="s">
        <v>550</v>
      </c>
      <c r="F188" s="2" t="s">
        <v>476</v>
      </c>
    </row>
    <row r="189" spans="2:6">
      <c r="B189" t="s">
        <v>263</v>
      </c>
      <c r="C189" t="s">
        <v>115</v>
      </c>
      <c r="E189" s="2" t="s">
        <v>253</v>
      </c>
      <c r="F189" s="2" t="s">
        <v>477</v>
      </c>
    </row>
    <row r="190" spans="2:6">
      <c r="B190" t="s">
        <v>264</v>
      </c>
      <c r="C190" t="s">
        <v>265</v>
      </c>
      <c r="E190" s="2" t="s">
        <v>160</v>
      </c>
      <c r="F190" s="2" t="s">
        <v>478</v>
      </c>
    </row>
    <row r="191" spans="2:6">
      <c r="B191" t="s">
        <v>266</v>
      </c>
      <c r="C191" t="s">
        <v>267</v>
      </c>
      <c r="E191" s="2" t="s">
        <v>28</v>
      </c>
      <c r="F191" s="2" t="s">
        <v>479</v>
      </c>
    </row>
    <row r="192" spans="2:6">
      <c r="B192" t="s">
        <v>268</v>
      </c>
      <c r="C192" t="s">
        <v>269</v>
      </c>
      <c r="E192" s="2" t="s">
        <v>526</v>
      </c>
      <c r="F192" s="2" t="s">
        <v>223</v>
      </c>
    </row>
    <row r="193" spans="2:6">
      <c r="B193" t="s">
        <v>270</v>
      </c>
      <c r="C193" t="s">
        <v>271</v>
      </c>
      <c r="E193" s="2" t="s">
        <v>259</v>
      </c>
      <c r="F193" s="2" t="s">
        <v>480</v>
      </c>
    </row>
    <row r="194" spans="2:6">
      <c r="B194" t="s">
        <v>272</v>
      </c>
      <c r="C194" t="s">
        <v>273</v>
      </c>
      <c r="E194" s="2" t="s">
        <v>24</v>
      </c>
      <c r="F194" s="2" t="s">
        <v>481</v>
      </c>
    </row>
    <row r="195" spans="2:6">
      <c r="B195" t="s">
        <v>274</v>
      </c>
      <c r="C195" t="s">
        <v>275</v>
      </c>
      <c r="E195" s="2" t="s">
        <v>18</v>
      </c>
      <c r="F195" s="2" t="s">
        <v>344</v>
      </c>
    </row>
    <row r="196" spans="2:6">
      <c r="B196" t="s">
        <v>276</v>
      </c>
      <c r="C196" t="s">
        <v>277</v>
      </c>
      <c r="E196" s="2" t="s">
        <v>529</v>
      </c>
      <c r="F196" s="2" t="s">
        <v>482</v>
      </c>
    </row>
    <row r="197" spans="2:6">
      <c r="B197" t="s">
        <v>257</v>
      </c>
      <c r="C197" t="s">
        <v>278</v>
      </c>
      <c r="E197" s="2" t="s">
        <v>159</v>
      </c>
      <c r="F197" s="2" t="s">
        <v>483</v>
      </c>
    </row>
    <row r="198" spans="2:6">
      <c r="B198" t="s">
        <v>272</v>
      </c>
      <c r="C198" t="s">
        <v>279</v>
      </c>
      <c r="E198" s="2" t="s">
        <v>182</v>
      </c>
      <c r="F198" s="2" t="s">
        <v>484</v>
      </c>
    </row>
    <row r="199" spans="2:6">
      <c r="B199" t="s">
        <v>259</v>
      </c>
      <c r="C199" t="s">
        <v>280</v>
      </c>
      <c r="E199" s="2" t="s">
        <v>174</v>
      </c>
      <c r="F199" s="2" t="s">
        <v>485</v>
      </c>
    </row>
    <row r="200" spans="2:6">
      <c r="B200" t="s">
        <v>263</v>
      </c>
      <c r="C200" t="s">
        <v>281</v>
      </c>
      <c r="E200" s="2" t="s">
        <v>534</v>
      </c>
      <c r="F200" s="2" t="s">
        <v>486</v>
      </c>
    </row>
    <row r="201" spans="2:6">
      <c r="B201" t="s">
        <v>261</v>
      </c>
      <c r="C201" t="s">
        <v>282</v>
      </c>
      <c r="E201" s="2" t="s">
        <v>26</v>
      </c>
      <c r="F201" s="2" t="s">
        <v>11</v>
      </c>
    </row>
    <row r="202" spans="2:6">
      <c r="B202" t="s">
        <v>272</v>
      </c>
      <c r="C202" t="s">
        <v>283</v>
      </c>
      <c r="E202" s="2" t="s">
        <v>264</v>
      </c>
      <c r="F202" s="2" t="s">
        <v>148</v>
      </c>
    </row>
    <row r="203" spans="2:6">
      <c r="B203" t="s">
        <v>270</v>
      </c>
      <c r="C203" t="s">
        <v>284</v>
      </c>
      <c r="E203" s="2" t="s">
        <v>541</v>
      </c>
      <c r="F203" s="2" t="s">
        <v>12</v>
      </c>
    </row>
    <row r="204" spans="2:6">
      <c r="B204" t="s">
        <v>268</v>
      </c>
      <c r="C204" t="s">
        <v>285</v>
      </c>
      <c r="E204" s="2" t="s">
        <v>195</v>
      </c>
      <c r="F204" s="2" t="s">
        <v>12</v>
      </c>
    </row>
    <row r="205" spans="2:6">
      <c r="B205" t="s">
        <v>264</v>
      </c>
      <c r="C205" t="s">
        <v>286</v>
      </c>
      <c r="E205" s="2" t="s">
        <v>201</v>
      </c>
      <c r="F205" s="2" t="s">
        <v>230</v>
      </c>
    </row>
    <row r="206" spans="2:6">
      <c r="B206" t="s">
        <v>266</v>
      </c>
      <c r="C206" t="s">
        <v>287</v>
      </c>
      <c r="E206" s="2" t="s">
        <v>540</v>
      </c>
      <c r="F206" s="2" t="s">
        <v>487</v>
      </c>
    </row>
    <row r="207" spans="2:6">
      <c r="B207" t="s">
        <v>274</v>
      </c>
      <c r="C207" t="s">
        <v>212</v>
      </c>
      <c r="E207" s="2" t="s">
        <v>533</v>
      </c>
      <c r="F207" s="2" t="s">
        <v>488</v>
      </c>
    </row>
    <row r="208" spans="2:6">
      <c r="B208" t="s">
        <v>276</v>
      </c>
      <c r="C208" t="s">
        <v>288</v>
      </c>
      <c r="E208" s="2" t="s">
        <v>149</v>
      </c>
      <c r="F208" s="2" t="s">
        <v>231</v>
      </c>
    </row>
    <row r="209" spans="2:6">
      <c r="B209" t="s">
        <v>259</v>
      </c>
      <c r="C209" t="s">
        <v>289</v>
      </c>
      <c r="E209" s="2" t="s">
        <v>22</v>
      </c>
      <c r="F209" s="2" t="s">
        <v>231</v>
      </c>
    </row>
    <row r="210" spans="2:6">
      <c r="B210" t="s">
        <v>257</v>
      </c>
      <c r="C210" t="s">
        <v>290</v>
      </c>
      <c r="E210" s="2" t="s">
        <v>44</v>
      </c>
      <c r="F210" s="2" t="s">
        <v>298</v>
      </c>
    </row>
    <row r="211" spans="2:6">
      <c r="B211" t="s">
        <v>264</v>
      </c>
      <c r="C211" t="s">
        <v>291</v>
      </c>
      <c r="E211" s="2" t="s">
        <v>261</v>
      </c>
      <c r="F211" s="2" t="s">
        <v>107</v>
      </c>
    </row>
    <row r="212" spans="2:6">
      <c r="B212" t="s">
        <v>266</v>
      </c>
      <c r="C212" t="s">
        <v>292</v>
      </c>
      <c r="E212" s="2" t="s">
        <v>263</v>
      </c>
      <c r="F212" s="2" t="s">
        <v>489</v>
      </c>
    </row>
    <row r="213" spans="2:6">
      <c r="B213" t="s">
        <v>263</v>
      </c>
      <c r="C213" t="s">
        <v>293</v>
      </c>
      <c r="E213" s="2" t="s">
        <v>44</v>
      </c>
      <c r="F213" s="2" t="s">
        <v>490</v>
      </c>
    </row>
    <row r="214" spans="2:6">
      <c r="B214" t="s">
        <v>261</v>
      </c>
      <c r="C214" t="s">
        <v>294</v>
      </c>
      <c r="E214" s="2" t="s">
        <v>551</v>
      </c>
      <c r="F214" s="2" t="s">
        <v>491</v>
      </c>
    </row>
    <row r="215" spans="2:6">
      <c r="B215" t="s">
        <v>272</v>
      </c>
      <c r="C215" t="s">
        <v>295</v>
      </c>
      <c r="E215" s="2" t="s">
        <v>162</v>
      </c>
      <c r="F215" s="2" t="s">
        <v>348</v>
      </c>
    </row>
    <row r="216" spans="2:6">
      <c r="B216" t="s">
        <v>270</v>
      </c>
      <c r="C216" t="s">
        <v>296</v>
      </c>
      <c r="E216" s="2" t="s">
        <v>9</v>
      </c>
      <c r="F216" s="2" t="s">
        <v>240</v>
      </c>
    </row>
    <row r="217" spans="2:6">
      <c r="B217" t="s">
        <v>268</v>
      </c>
      <c r="C217" t="s">
        <v>48</v>
      </c>
      <c r="E217" s="2" t="s">
        <v>352</v>
      </c>
      <c r="F217" s="2" t="s">
        <v>492</v>
      </c>
    </row>
    <row r="218" spans="2:6">
      <c r="B218" t="s">
        <v>274</v>
      </c>
      <c r="C218" t="s">
        <v>297</v>
      </c>
      <c r="E218" s="2" t="s">
        <v>350</v>
      </c>
      <c r="F218" s="2" t="s">
        <v>493</v>
      </c>
    </row>
    <row r="219" spans="2:6">
      <c r="B219" t="s">
        <v>276</v>
      </c>
      <c r="C219" t="s">
        <v>298</v>
      </c>
      <c r="E219" s="2" t="s">
        <v>523</v>
      </c>
      <c r="F219" s="2" t="s">
        <v>494</v>
      </c>
    </row>
    <row r="220" spans="2:6">
      <c r="B220" t="s">
        <v>259</v>
      </c>
      <c r="C220" t="s">
        <v>299</v>
      </c>
      <c r="E220" s="2" t="s">
        <v>272</v>
      </c>
      <c r="F220" s="2" t="s">
        <v>495</v>
      </c>
    </row>
    <row r="221" spans="2:6">
      <c r="B221" t="s">
        <v>257</v>
      </c>
      <c r="C221" t="s">
        <v>300</v>
      </c>
      <c r="E221" s="2" t="s">
        <v>268</v>
      </c>
      <c r="F221" s="2" t="s">
        <v>244</v>
      </c>
    </row>
    <row r="222" spans="2:6">
      <c r="B222" t="s">
        <v>264</v>
      </c>
      <c r="C222" t="s">
        <v>301</v>
      </c>
      <c r="E222" s="2" t="s">
        <v>537</v>
      </c>
      <c r="F222" s="2" t="s">
        <v>496</v>
      </c>
    </row>
    <row r="223" spans="2:6">
      <c r="B223" t="s">
        <v>266</v>
      </c>
      <c r="C223" t="s">
        <v>302</v>
      </c>
      <c r="E223" s="2" t="s">
        <v>538</v>
      </c>
      <c r="F223" s="2" t="s">
        <v>497</v>
      </c>
    </row>
    <row r="224" spans="2:6">
      <c r="B224" t="s">
        <v>261</v>
      </c>
      <c r="C224" t="s">
        <v>303</v>
      </c>
      <c r="E224" s="2" t="s">
        <v>547</v>
      </c>
      <c r="F224" s="2" t="s">
        <v>498</v>
      </c>
    </row>
    <row r="225" spans="2:6">
      <c r="B225" t="s">
        <v>270</v>
      </c>
      <c r="C225" t="s">
        <v>304</v>
      </c>
      <c r="E225" s="2" t="s">
        <v>30</v>
      </c>
      <c r="F225" s="2" t="s">
        <v>246</v>
      </c>
    </row>
    <row r="226" spans="2:6">
      <c r="B226" t="s">
        <v>272</v>
      </c>
      <c r="C226" t="s">
        <v>305</v>
      </c>
      <c r="E226" s="2" t="s">
        <v>34</v>
      </c>
      <c r="F226" s="2" t="s">
        <v>245</v>
      </c>
    </row>
    <row r="227" spans="2:6">
      <c r="B227" t="s">
        <v>268</v>
      </c>
      <c r="C227" t="s">
        <v>306</v>
      </c>
      <c r="E227" s="2" t="s">
        <v>522</v>
      </c>
      <c r="F227" s="2" t="s">
        <v>300</v>
      </c>
    </row>
    <row r="228" spans="2:6">
      <c r="B228" t="s">
        <v>276</v>
      </c>
      <c r="C228" t="s">
        <v>307</v>
      </c>
      <c r="E228" s="2" t="s">
        <v>542</v>
      </c>
      <c r="F228" s="2" t="s">
        <v>499</v>
      </c>
    </row>
    <row r="229" spans="2:6">
      <c r="B229" t="s">
        <v>308</v>
      </c>
      <c r="C229" t="s">
        <v>309</v>
      </c>
      <c r="E229" s="2" t="s">
        <v>139</v>
      </c>
      <c r="F229" s="2" t="s">
        <v>500</v>
      </c>
    </row>
    <row r="230" spans="2:6">
      <c r="B230" t="s">
        <v>310</v>
      </c>
      <c r="C230" t="s">
        <v>311</v>
      </c>
      <c r="E230" s="2" t="s">
        <v>137</v>
      </c>
      <c r="F230" s="2" t="s">
        <v>501</v>
      </c>
    </row>
    <row r="231" spans="2:6">
      <c r="B231" t="s">
        <v>312</v>
      </c>
      <c r="C231" t="s">
        <v>313</v>
      </c>
      <c r="E231" s="2" t="s">
        <v>36</v>
      </c>
      <c r="F231" s="2" t="s">
        <v>502</v>
      </c>
    </row>
    <row r="232" spans="2:6">
      <c r="B232" t="s">
        <v>314</v>
      </c>
      <c r="C232" t="s">
        <v>315</v>
      </c>
      <c r="E232" s="2" t="s">
        <v>165</v>
      </c>
      <c r="F232" s="2" t="s">
        <v>499</v>
      </c>
    </row>
    <row r="233" spans="2:6">
      <c r="B233" t="s">
        <v>316</v>
      </c>
      <c r="C233" t="s">
        <v>161</v>
      </c>
      <c r="E233" s="2" t="s">
        <v>133</v>
      </c>
      <c r="F233" s="2" t="s">
        <v>503</v>
      </c>
    </row>
    <row r="234" spans="2:6">
      <c r="B234" t="s">
        <v>317</v>
      </c>
      <c r="C234" t="s">
        <v>318</v>
      </c>
      <c r="E234" s="2" t="s">
        <v>326</v>
      </c>
      <c r="F234" s="2" t="s">
        <v>301</v>
      </c>
    </row>
    <row r="235" spans="2:6">
      <c r="B235" t="s">
        <v>319</v>
      </c>
      <c r="C235" t="s">
        <v>320</v>
      </c>
      <c r="E235" s="2" t="s">
        <v>276</v>
      </c>
      <c r="F235" s="2" t="s">
        <v>504</v>
      </c>
    </row>
    <row r="236" spans="2:6">
      <c r="B236" t="s">
        <v>321</v>
      </c>
      <c r="C236" t="s">
        <v>322</v>
      </c>
      <c r="E236" s="2" t="s">
        <v>186</v>
      </c>
      <c r="F236" s="2" t="s">
        <v>505</v>
      </c>
    </row>
    <row r="237" spans="2:6">
      <c r="B237" t="s">
        <v>323</v>
      </c>
      <c r="C237" t="s">
        <v>322</v>
      </c>
      <c r="E237" s="2" t="s">
        <v>178</v>
      </c>
      <c r="F237" s="2" t="s">
        <v>506</v>
      </c>
    </row>
    <row r="238" spans="2:6">
      <c r="B238" t="s">
        <v>324</v>
      </c>
      <c r="C238" t="s">
        <v>325</v>
      </c>
      <c r="E238" s="2" t="s">
        <v>274</v>
      </c>
      <c r="F238" s="2" t="s">
        <v>507</v>
      </c>
    </row>
    <row r="239" spans="2:6">
      <c r="B239" t="s">
        <v>326</v>
      </c>
      <c r="C239" t="s">
        <v>119</v>
      </c>
      <c r="E239" s="2" t="s">
        <v>259</v>
      </c>
      <c r="F239" s="2" t="s">
        <v>508</v>
      </c>
    </row>
    <row r="240" spans="2:6">
      <c r="B240" t="s">
        <v>327</v>
      </c>
      <c r="C240" t="s">
        <v>328</v>
      </c>
      <c r="E240" s="2" t="s">
        <v>544</v>
      </c>
      <c r="F240" s="2" t="s">
        <v>509</v>
      </c>
    </row>
    <row r="241" spans="2:6">
      <c r="B241" t="s">
        <v>312</v>
      </c>
      <c r="C241" t="s">
        <v>329</v>
      </c>
      <c r="E241" s="2" t="s">
        <v>174</v>
      </c>
      <c r="F241" s="2" t="s">
        <v>510</v>
      </c>
    </row>
    <row r="242" spans="2:6">
      <c r="B242" t="s">
        <v>308</v>
      </c>
      <c r="C242" t="s">
        <v>330</v>
      </c>
      <c r="E242" s="2" t="s">
        <v>182</v>
      </c>
      <c r="F242" s="2" t="s">
        <v>509</v>
      </c>
    </row>
    <row r="243" spans="2:6">
      <c r="B243" t="s">
        <v>317</v>
      </c>
      <c r="C243" t="s">
        <v>331</v>
      </c>
      <c r="E243" s="2" t="s">
        <v>32</v>
      </c>
      <c r="F243" s="2" t="s">
        <v>94</v>
      </c>
    </row>
    <row r="244" spans="2:6">
      <c r="B244" t="s">
        <v>319</v>
      </c>
      <c r="C244" t="s">
        <v>332</v>
      </c>
      <c r="E244" s="2" t="s">
        <v>170</v>
      </c>
      <c r="F244" s="2" t="s">
        <v>511</v>
      </c>
    </row>
    <row r="245" spans="2:6">
      <c r="B245" t="s">
        <v>323</v>
      </c>
      <c r="C245" t="s">
        <v>333</v>
      </c>
      <c r="E245" s="2" t="s">
        <v>195</v>
      </c>
      <c r="F245" s="2" t="s">
        <v>512</v>
      </c>
    </row>
    <row r="246" spans="2:6">
      <c r="B246" t="s">
        <v>310</v>
      </c>
      <c r="C246" t="s">
        <v>6</v>
      </c>
      <c r="E246" s="2" t="s">
        <v>261</v>
      </c>
      <c r="F246" s="2" t="s">
        <v>513</v>
      </c>
    </row>
    <row r="247" spans="2:6">
      <c r="B247" t="s">
        <v>316</v>
      </c>
      <c r="C247" t="s">
        <v>334</v>
      </c>
      <c r="E247" s="2" t="s">
        <v>552</v>
      </c>
      <c r="F247" s="2" t="s">
        <v>514</v>
      </c>
    </row>
    <row r="248" spans="2:6">
      <c r="B248" t="s">
        <v>314</v>
      </c>
      <c r="C248" t="s">
        <v>335</v>
      </c>
      <c r="E248" s="2" t="s">
        <v>79</v>
      </c>
      <c r="F248" s="2" t="s">
        <v>515</v>
      </c>
    </row>
    <row r="249" spans="2:6">
      <c r="B249" t="s">
        <v>321</v>
      </c>
      <c r="C249" t="s">
        <v>336</v>
      </c>
      <c r="E249" s="2" t="s">
        <v>549</v>
      </c>
      <c r="F249" s="2" t="s">
        <v>516</v>
      </c>
    </row>
    <row r="250" spans="2:6">
      <c r="B250" t="s">
        <v>337</v>
      </c>
      <c r="C250" t="s">
        <v>285</v>
      </c>
      <c r="E250" s="2" t="s">
        <v>97</v>
      </c>
      <c r="F250" s="2" t="s">
        <v>517</v>
      </c>
    </row>
    <row r="251" spans="2:6">
      <c r="B251" t="s">
        <v>326</v>
      </c>
      <c r="C251" t="s">
        <v>338</v>
      </c>
      <c r="E251" s="2" t="s">
        <v>536</v>
      </c>
      <c r="F251" s="2" t="s">
        <v>517</v>
      </c>
    </row>
    <row r="252" spans="2:6">
      <c r="B252" t="s">
        <v>308</v>
      </c>
      <c r="C252" t="s">
        <v>339</v>
      </c>
      <c r="E252" s="2" t="s">
        <v>272</v>
      </c>
      <c r="F252" s="2" t="s">
        <v>518</v>
      </c>
    </row>
    <row r="253" spans="2:6">
      <c r="B253" t="s">
        <v>312</v>
      </c>
      <c r="C253" t="s">
        <v>340</v>
      </c>
    </row>
    <row r="254" spans="2:6">
      <c r="B254" t="s">
        <v>341</v>
      </c>
      <c r="C254" t="s">
        <v>342</v>
      </c>
    </row>
    <row r="255" spans="2:6">
      <c r="B255" t="s">
        <v>327</v>
      </c>
      <c r="C255" t="s">
        <v>289</v>
      </c>
    </row>
    <row r="256" spans="2:6">
      <c r="B256" t="s">
        <v>310</v>
      </c>
      <c r="C256" t="s">
        <v>343</v>
      </c>
    </row>
    <row r="257" spans="2:3">
      <c r="B257" t="s">
        <v>323</v>
      </c>
      <c r="C257" t="s">
        <v>344</v>
      </c>
    </row>
    <row r="258" spans="2:3">
      <c r="B258" t="s">
        <v>321</v>
      </c>
      <c r="C258" t="s">
        <v>345</v>
      </c>
    </row>
    <row r="259" spans="2:3">
      <c r="B259" t="s">
        <v>337</v>
      </c>
      <c r="C259" t="s">
        <v>346</v>
      </c>
    </row>
    <row r="260" spans="2:3">
      <c r="B260" t="s">
        <v>324</v>
      </c>
      <c r="C260" t="s">
        <v>229</v>
      </c>
    </row>
    <row r="261" spans="2:3">
      <c r="B261" t="s">
        <v>326</v>
      </c>
      <c r="C261" t="s">
        <v>347</v>
      </c>
    </row>
    <row r="262" spans="2:3">
      <c r="B262" t="s">
        <v>316</v>
      </c>
      <c r="C262" t="s">
        <v>348</v>
      </c>
    </row>
    <row r="263" spans="2:3">
      <c r="B263" t="s">
        <v>327</v>
      </c>
      <c r="C263" t="s">
        <v>349</v>
      </c>
    </row>
    <row r="264" spans="2:3">
      <c r="B264" t="s">
        <v>350</v>
      </c>
      <c r="C264" t="s">
        <v>351</v>
      </c>
    </row>
    <row r="265" spans="2:3">
      <c r="B265" t="s">
        <v>352</v>
      </c>
      <c r="C265" t="s">
        <v>353</v>
      </c>
    </row>
    <row r="266" spans="2:3">
      <c r="B266" t="s">
        <v>350</v>
      </c>
      <c r="C266" t="s">
        <v>282</v>
      </c>
    </row>
    <row r="267" spans="2:3">
      <c r="B267" t="s">
        <v>352</v>
      </c>
      <c r="C267" t="s">
        <v>354</v>
      </c>
    </row>
    <row r="268" spans="2:3">
      <c r="B268" t="s">
        <v>350</v>
      </c>
      <c r="C268" t="s">
        <v>355</v>
      </c>
    </row>
    <row r="269" spans="2:3">
      <c r="B269" t="s">
        <v>352</v>
      </c>
      <c r="C269" t="s">
        <v>356</v>
      </c>
    </row>
  </sheetData>
  <conditionalFormatting sqref="J1">
    <cfRule type="expression" dxfId="5" priority="7">
      <formula>ISERROR(J1)</formula>
    </cfRule>
  </conditionalFormatting>
  <conditionalFormatting sqref="I5:N119">
    <cfRule type="cellIs" dxfId="4" priority="2" operator="greaterThan">
      <formula>$M$1</formula>
    </cfRule>
    <cfRule type="expression" dxfId="3" priority="1">
      <formula>OR(I5=0,I5="",I5&lt;$J$1)=TRUE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2017-01-16T16:34:32Z</dcterms:created>
  <dcterms:modified xsi:type="dcterms:W3CDTF">2017-01-16T19:40:19Z</dcterms:modified>
</cp:coreProperties>
</file>