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 activeTab="1"/>
  </bookViews>
  <sheets>
    <sheet name="CAS initial" sheetId="1" r:id="rId1"/>
    <sheet name="sol 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2"/>
  <c r="L8"/>
  <c r="L9"/>
  <c r="L10"/>
  <c r="L11"/>
  <c r="L12"/>
  <c r="L13"/>
  <c r="L14"/>
  <c r="L15"/>
  <c r="L16"/>
  <c r="L17"/>
  <c r="L6"/>
  <c r="G7"/>
  <c r="G8"/>
  <c r="G9"/>
  <c r="G10"/>
  <c r="G11"/>
  <c r="G12"/>
  <c r="G13"/>
  <c r="G14"/>
  <c r="G15"/>
  <c r="G16"/>
  <c r="G17"/>
  <c r="G6"/>
  <c r="F15" l="1"/>
  <c r="F16"/>
  <c r="F17"/>
  <c r="F14" l="1"/>
  <c r="F7"/>
  <c r="F8"/>
  <c r="F9"/>
  <c r="F10"/>
  <c r="F11"/>
  <c r="F12"/>
  <c r="F13"/>
  <c r="F6"/>
</calcChain>
</file>

<file path=xl/sharedStrings.xml><?xml version="1.0" encoding="utf-8"?>
<sst xmlns="http://schemas.openxmlformats.org/spreadsheetml/2006/main" count="44" uniqueCount="18">
  <si>
    <t>NUMERO</t>
  </si>
  <si>
    <t>P1</t>
  </si>
  <si>
    <t>P2</t>
  </si>
  <si>
    <t>P4</t>
  </si>
  <si>
    <t>N1</t>
  </si>
  <si>
    <t>N2</t>
  </si>
  <si>
    <t>N3</t>
  </si>
  <si>
    <t>N4</t>
  </si>
  <si>
    <t>QUANTITE TOTALE</t>
  </si>
  <si>
    <t>P3</t>
  </si>
  <si>
    <t>P</t>
  </si>
  <si>
    <t>clé</t>
  </si>
  <si>
    <t>Qté répartie</t>
  </si>
  <si>
    <t>QTE TOTALE</t>
  </si>
  <si>
    <t>OK</t>
  </si>
  <si>
    <t>MOINS 1</t>
  </si>
  <si>
    <t>PLUS 1</t>
  </si>
  <si>
    <t>Colonne1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</si>
</sst>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1" xfId="0" applyFont="1" applyFill="1" applyBorder="1"/>
    <xf numFmtId="0" fontId="0" fillId="3" borderId="0" xfId="0" applyFill="1"/>
    <xf numFmtId="0" fontId="0" fillId="3" borderId="1" xfId="0" applyFont="1" applyFill="1" applyBorder="1"/>
    <xf numFmtId="0" fontId="0" fillId="4" borderId="0" xfId="0" applyFill="1"/>
    <xf numFmtId="0" fontId="0" fillId="5" borderId="0" xfId="0" applyFill="1"/>
    <xf numFmtId="0" fontId="0" fillId="5" borderId="1" xfId="0" applyFont="1" applyFill="1" applyBorder="1"/>
    <xf numFmtId="0" fontId="0" fillId="6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139700</xdr:colOff>
      <xdr:row>5</xdr:row>
      <xdr:rowOff>101600</xdr:rowOff>
    </xdr:from>
    <xdr:to>
      <xdr:col>11</xdr:col>
      <xdr:colOff>558800</xdr:colOff>
      <xdr:row>6</xdr:row>
      <xdr:rowOff>120650</xdr:rowOff>
    </xdr:to>
    <xdr:cxnSp macro="">
      <xdr:nvCxnSpPr>
        <xdr:cNvPr id="3" name="Connecteur droit avec flèche 2"/>
        <xdr:cNvCxnSpPr/>
      </xdr:nvCxnSpPr>
      <xdr:spPr>
        <a:xfrm flipV="1">
          <a:off x="6610350" y="1022350"/>
          <a:ext cx="2705100" cy="203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323850</xdr:colOff>
      <xdr:row>7</xdr:row>
      <xdr:rowOff>120650</xdr:rowOff>
    </xdr:from>
    <xdr:to>
      <xdr:col>11</xdr:col>
      <xdr:colOff>558800</xdr:colOff>
      <xdr:row>10</xdr:row>
      <xdr:rowOff>114300</xdr:rowOff>
    </xdr:to>
    <xdr:cxnSp macro="">
      <xdr:nvCxnSpPr>
        <xdr:cNvPr id="5" name="Connecteur droit avec flèche 4"/>
        <xdr:cNvCxnSpPr/>
      </xdr:nvCxnSpPr>
      <xdr:spPr>
        <a:xfrm flipV="1">
          <a:off x="6794500" y="1409700"/>
          <a:ext cx="2520950" cy="546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11</xdr:row>
      <xdr:rowOff>133350</xdr:rowOff>
    </xdr:from>
    <xdr:to>
      <xdr:col>11</xdr:col>
      <xdr:colOff>603250</xdr:colOff>
      <xdr:row>13</xdr:row>
      <xdr:rowOff>107950</xdr:rowOff>
    </xdr:to>
    <xdr:cxnSp macro="">
      <xdr:nvCxnSpPr>
        <xdr:cNvPr id="7" name="Connecteur droit avec flèche 6"/>
        <xdr:cNvCxnSpPr/>
      </xdr:nvCxnSpPr>
      <xdr:spPr>
        <a:xfrm flipV="1">
          <a:off x="6604000" y="2159000"/>
          <a:ext cx="275590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654050</xdr:colOff>
      <xdr:row>14</xdr:row>
      <xdr:rowOff>101600</xdr:rowOff>
    </xdr:from>
    <xdr:to>
      <xdr:col>11</xdr:col>
      <xdr:colOff>501650</xdr:colOff>
      <xdr:row>16</xdr:row>
      <xdr:rowOff>82550</xdr:rowOff>
    </xdr:to>
    <xdr:cxnSp macro="">
      <xdr:nvCxnSpPr>
        <xdr:cNvPr id="9" name="Connecteur droit avec flèche 8"/>
        <xdr:cNvCxnSpPr/>
      </xdr:nvCxnSpPr>
      <xdr:spPr>
        <a:xfrm flipV="1">
          <a:off x="7124700" y="2679700"/>
          <a:ext cx="2133600" cy="349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6:F10" totalsRowShown="0">
  <autoFilter ref="A6:F10"/>
  <tableColumns count="6">
    <tableColumn id="1" name="NUMERO"/>
    <tableColumn id="6" name="QUANTITE TOTALE"/>
    <tableColumn id="2" name="P1"/>
    <tableColumn id="3" name="P2"/>
    <tableColumn id="4" name="P3"/>
    <tableColumn id="5" name="P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B5:G17" totalsRowShown="0">
  <autoFilter ref="B5:G17">
    <filterColumn colId="5"/>
  </autoFilter>
  <tableColumns count="6">
    <tableColumn id="1" name="NUMERO"/>
    <tableColumn id="2" name="P"/>
    <tableColumn id="3" name="clé"/>
    <tableColumn id="5" name="QTE TOTALE"/>
    <tableColumn id="4" name="Qté répartie">
      <calculatedColumnFormula>ROUND(Tableau5[[#This Row],[QTE TOTALE]]*Tableau5[[#This Row],[clé]],0)</calculatedColumnFormula>
    </tableColumn>
    <tableColumn id="6" name="Colonne1">
      <calculatedColumnFormula>Tableau5[[#This Row],[QTE TOTALE]]*Tableau5[[#This Row],[clé]]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F10"/>
  <sheetViews>
    <sheetView workbookViewId="0">
      <selection activeCell="D33" sqref="D33"/>
    </sheetView>
  </sheetViews>
  <sheetFormatPr baseColWidth="10" defaultRowHeight="14.5"/>
  <cols>
    <col min="2" max="2" width="12.7265625" customWidth="1"/>
  </cols>
  <sheetData>
    <row r="6" spans="1:6">
      <c r="A6" t="s">
        <v>0</v>
      </c>
      <c r="B6" t="s">
        <v>8</v>
      </c>
      <c r="C6" t="s">
        <v>1</v>
      </c>
      <c r="D6" t="s">
        <v>2</v>
      </c>
      <c r="E6" t="s">
        <v>9</v>
      </c>
      <c r="F6" t="s">
        <v>3</v>
      </c>
    </row>
    <row r="7" spans="1:6">
      <c r="A7" t="s">
        <v>4</v>
      </c>
      <c r="B7">
        <v>3</v>
      </c>
      <c r="C7">
        <v>0.3</v>
      </c>
      <c r="F7">
        <v>0.7</v>
      </c>
    </row>
    <row r="8" spans="1:6">
      <c r="A8" t="s">
        <v>5</v>
      </c>
      <c r="B8">
        <v>5</v>
      </c>
      <c r="C8">
        <v>0.2</v>
      </c>
      <c r="D8">
        <v>0.2</v>
      </c>
      <c r="E8">
        <v>0.5</v>
      </c>
      <c r="F8">
        <v>0.1</v>
      </c>
    </row>
    <row r="9" spans="1:6">
      <c r="A9" t="s">
        <v>6</v>
      </c>
      <c r="B9">
        <v>2</v>
      </c>
      <c r="D9">
        <v>0.65</v>
      </c>
      <c r="E9">
        <v>0.2</v>
      </c>
      <c r="F9">
        <v>0.15</v>
      </c>
    </row>
    <row r="10" spans="1:6">
      <c r="A10" t="s">
        <v>7</v>
      </c>
      <c r="B10">
        <v>4</v>
      </c>
      <c r="C10">
        <v>7.798</v>
      </c>
      <c r="E10">
        <v>56.651000000000003</v>
      </c>
      <c r="F10">
        <v>35.549999999999997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5:L17"/>
  <sheetViews>
    <sheetView tabSelected="1" workbookViewId="0">
      <selection activeCell="N17" sqref="N17"/>
    </sheetView>
  </sheetViews>
  <sheetFormatPr baseColWidth="10" defaultRowHeight="14.5"/>
  <cols>
    <col min="6" max="6" width="16.26953125" customWidth="1"/>
  </cols>
  <sheetData>
    <row r="5" spans="2:12">
      <c r="B5" t="s">
        <v>0</v>
      </c>
      <c r="C5" t="s">
        <v>10</v>
      </c>
      <c r="D5" t="s">
        <v>11</v>
      </c>
      <c r="E5" t="s">
        <v>13</v>
      </c>
      <c r="F5" t="s">
        <v>12</v>
      </c>
      <c r="G5" t="s">
        <v>17</v>
      </c>
    </row>
    <row r="6" spans="2:12">
      <c r="B6" s="1" t="s">
        <v>4</v>
      </c>
      <c r="C6" s="1" t="s">
        <v>3</v>
      </c>
      <c r="D6" s="1">
        <v>0.7</v>
      </c>
      <c r="E6" s="1">
        <v>3</v>
      </c>
      <c r="F6" s="1">
        <f>ROUND(Tableau5[[#This Row],[QTE TOTALE]]*Tableau5[[#This Row],[clé]],0)</f>
        <v>2</v>
      </c>
      <c r="G6">
        <f>Tableau5[[#This Row],[QTE TOTALE]]*Tableau5[[#This Row],[clé]]</f>
        <v>2.0999999999999996</v>
      </c>
      <c r="H6" s="2">
        <v>2</v>
      </c>
      <c r="I6" s="2"/>
      <c r="L6" s="8">
        <f>IF(COUNTIF(B$6:B6,B6)=1,ROUNDUP(SUMPRODUCT((Tableau5[NUMERO]=B6)*(Tableau5[clé]*Tableau5[QTE TOTALE])),0),"")</f>
        <v>3</v>
      </c>
    </row>
    <row r="7" spans="2:12">
      <c r="B7" s="1" t="s">
        <v>4</v>
      </c>
      <c r="C7" s="1" t="s">
        <v>1</v>
      </c>
      <c r="D7" s="1">
        <v>0.3</v>
      </c>
      <c r="E7" s="1">
        <v>3</v>
      </c>
      <c r="F7" s="1">
        <f>ROUND(Tableau5[[#This Row],[QTE TOTALE]]*Tableau5[[#This Row],[clé]],0)</f>
        <v>1</v>
      </c>
      <c r="G7">
        <f>Tableau5[[#This Row],[QTE TOTALE]]*Tableau5[[#This Row],[clé]]</f>
        <v>0.89999999999999991</v>
      </c>
      <c r="H7" s="2">
        <v>3</v>
      </c>
      <c r="I7" s="2" t="s">
        <v>14</v>
      </c>
      <c r="L7" s="8" t="str">
        <f>IF(COUNTIF(B$6:B7,B7)=1,ROUNDUP(SUMPRODUCT((Tableau5[NUMERO]=B7)*(Tableau5[clé]*Tableau5[QTE TOTALE])),0),"")</f>
        <v/>
      </c>
    </row>
    <row r="8" spans="2:12">
      <c r="B8" s="3" t="s">
        <v>5</v>
      </c>
      <c r="C8" s="3" t="s">
        <v>9</v>
      </c>
      <c r="D8" s="3">
        <v>0.5</v>
      </c>
      <c r="E8" s="3">
        <v>5</v>
      </c>
      <c r="F8" s="3">
        <f>ROUND(Tableau5[[#This Row],[QTE TOTALE]]*Tableau5[[#This Row],[clé]],0)</f>
        <v>3</v>
      </c>
      <c r="G8">
        <f>Tableau5[[#This Row],[QTE TOTALE]]*Tableau5[[#This Row],[clé]]</f>
        <v>2.5</v>
      </c>
      <c r="H8" s="4">
        <v>3</v>
      </c>
      <c r="I8" s="4"/>
      <c r="L8" s="8">
        <f>IF(COUNTIF(B$6:B8,B8)=1,ROUNDUP(SUMPRODUCT((Tableau5[NUMERO]=B8)*(Tableau5[clé]*Tableau5[QTE TOTALE])),0),"")</f>
        <v>5</v>
      </c>
    </row>
    <row r="9" spans="2:12">
      <c r="B9" s="3" t="s">
        <v>5</v>
      </c>
      <c r="C9" s="3" t="s">
        <v>1</v>
      </c>
      <c r="D9" s="3">
        <v>0.2</v>
      </c>
      <c r="E9" s="3">
        <v>5</v>
      </c>
      <c r="F9" s="3">
        <f>ROUND(Tableau5[[#This Row],[QTE TOTALE]]*Tableau5[[#This Row],[clé]],0)</f>
        <v>1</v>
      </c>
      <c r="G9">
        <f>Tableau5[[#This Row],[QTE TOTALE]]*Tableau5[[#This Row],[clé]]</f>
        <v>1</v>
      </c>
      <c r="H9" s="4">
        <v>4</v>
      </c>
      <c r="I9" s="4"/>
      <c r="L9" s="8" t="str">
        <f>IF(COUNTIF(B$6:B9,B9)=1,ROUNDUP(SUMPRODUCT((Tableau5[NUMERO]=B9)*(Tableau5[clé]*Tableau5[QTE TOTALE])),0),"")</f>
        <v/>
      </c>
    </row>
    <row r="10" spans="2:12">
      <c r="B10" s="3" t="s">
        <v>5</v>
      </c>
      <c r="C10" s="3" t="s">
        <v>2</v>
      </c>
      <c r="D10" s="3">
        <v>0.2</v>
      </c>
      <c r="E10" s="3">
        <v>5</v>
      </c>
      <c r="F10" s="3">
        <f>ROUND(Tableau5[[#This Row],[QTE TOTALE]]*Tableau5[[#This Row],[clé]],0)</f>
        <v>1</v>
      </c>
      <c r="G10">
        <f>Tableau5[[#This Row],[QTE TOTALE]]*Tableau5[[#This Row],[clé]]</f>
        <v>1</v>
      </c>
      <c r="H10" s="4">
        <v>5</v>
      </c>
      <c r="I10" s="4"/>
      <c r="L10" s="8" t="str">
        <f>IF(COUNTIF(B$6:B10,B10)=1,ROUNDUP(SUMPRODUCT((Tableau5[NUMERO]=B10)*(Tableau5[clé]*Tableau5[QTE TOTALE])),0),"")</f>
        <v/>
      </c>
    </row>
    <row r="11" spans="2:12">
      <c r="B11" s="3" t="s">
        <v>5</v>
      </c>
      <c r="C11" s="3" t="s">
        <v>3</v>
      </c>
      <c r="D11" s="3">
        <v>0.1</v>
      </c>
      <c r="E11" s="3">
        <v>5</v>
      </c>
      <c r="F11" s="3">
        <f>ROUND(Tableau5[[#This Row],[QTE TOTALE]]*Tableau5[[#This Row],[clé]],0)</f>
        <v>1</v>
      </c>
      <c r="G11">
        <f>Tableau5[[#This Row],[QTE TOTALE]]*Tableau5[[#This Row],[clé]]</f>
        <v>0.5</v>
      </c>
      <c r="H11" s="4">
        <v>6</v>
      </c>
      <c r="I11" s="4" t="s">
        <v>16</v>
      </c>
      <c r="L11" s="8" t="str">
        <f>IF(COUNTIF(B$6:B11,B11)=1,ROUNDUP(SUMPRODUCT((Tableau5[NUMERO]=B11)*(Tableau5[clé]*Tableau5[QTE TOTALE])),0),"")</f>
        <v/>
      </c>
    </row>
    <row r="12" spans="2:12">
      <c r="B12" s="6" t="s">
        <v>6</v>
      </c>
      <c r="C12" s="6" t="s">
        <v>2</v>
      </c>
      <c r="D12" s="6">
        <v>0.65</v>
      </c>
      <c r="E12" s="6">
        <v>3</v>
      </c>
      <c r="F12" s="6">
        <f>ROUND(Tableau5[[#This Row],[QTE TOTALE]]*Tableau5[[#This Row],[clé]],0)</f>
        <v>2</v>
      </c>
      <c r="G12">
        <f>Tableau5[[#This Row],[QTE TOTALE]]*Tableau5[[#This Row],[clé]]</f>
        <v>1.9500000000000002</v>
      </c>
      <c r="H12" s="7">
        <v>2</v>
      </c>
      <c r="I12" s="7"/>
      <c r="L12" s="8">
        <f>IF(COUNTIF(B$6:B12,B12)=1,ROUNDUP(SUMPRODUCT((Tableau5[NUMERO]=B12)*(Tableau5[clé]*Tableau5[QTE TOTALE])),0),"")</f>
        <v>3</v>
      </c>
    </row>
    <row r="13" spans="2:12">
      <c r="B13" s="6" t="s">
        <v>6</v>
      </c>
      <c r="C13" s="6" t="s">
        <v>9</v>
      </c>
      <c r="D13" s="6">
        <v>0.2</v>
      </c>
      <c r="E13" s="6">
        <v>3</v>
      </c>
      <c r="F13" s="6">
        <f>ROUND(Tableau5[[#This Row],[QTE TOTALE]]*Tableau5[[#This Row],[clé]],0)</f>
        <v>1</v>
      </c>
      <c r="G13">
        <f>Tableau5[[#This Row],[QTE TOTALE]]*Tableau5[[#This Row],[clé]]</f>
        <v>0.60000000000000009</v>
      </c>
      <c r="H13" s="7">
        <v>3</v>
      </c>
      <c r="I13" s="7"/>
      <c r="L13" s="8" t="str">
        <f>IF(COUNTIF(B$6:B13,B13)=1,ROUNDUP(SUMPRODUCT((Tableau5[NUMERO]=B13)*(Tableau5[clé]*Tableau5[QTE TOTALE])),0),"")</f>
        <v/>
      </c>
    </row>
    <row r="14" spans="2:12">
      <c r="B14" s="6" t="s">
        <v>6</v>
      </c>
      <c r="C14" s="6" t="s">
        <v>3</v>
      </c>
      <c r="D14" s="6">
        <v>0.15</v>
      </c>
      <c r="E14" s="6">
        <v>3</v>
      </c>
      <c r="F14" s="6">
        <f>ROUND(Tableau5[[#This Row],[QTE TOTALE]]*Tableau5[[#This Row],[clé]],0)</f>
        <v>0</v>
      </c>
      <c r="G14">
        <f>Tableau5[[#This Row],[QTE TOTALE]]*Tableau5[[#This Row],[clé]]</f>
        <v>0.44999999999999996</v>
      </c>
      <c r="H14" s="7">
        <v>3</v>
      </c>
      <c r="I14" s="7" t="s">
        <v>14</v>
      </c>
      <c r="L14" s="8" t="str">
        <f>IF(COUNTIF(B$6:B14,B14)=1,ROUNDUP(SUMPRODUCT((Tableau5[NUMERO]=B14)*(Tableau5[clé]*Tableau5[QTE TOTALE])),0),"")</f>
        <v/>
      </c>
    </row>
    <row r="15" spans="2:12">
      <c r="B15" s="5" t="s">
        <v>7</v>
      </c>
      <c r="C15" s="5" t="s">
        <v>9</v>
      </c>
      <c r="D15" s="5">
        <v>0.56650999999999996</v>
      </c>
      <c r="E15" s="5">
        <v>4</v>
      </c>
      <c r="F15" s="5">
        <f>ROUND(Tableau5[[#This Row],[QTE TOTALE]]*Tableau5[[#This Row],[clé]],0)</f>
        <v>2</v>
      </c>
      <c r="G15">
        <f>Tableau5[[#This Row],[QTE TOTALE]]*Tableau5[[#This Row],[clé]]</f>
        <v>2.2660399999999998</v>
      </c>
      <c r="H15" s="5">
        <v>2</v>
      </c>
      <c r="I15" s="5"/>
      <c r="L15" s="8">
        <f>IF(COUNTIF(B$6:B15,B15)=1,ROUNDUP(SUMPRODUCT((Tableau5[NUMERO]=B15)*(Tableau5[clé]*Tableau5[QTE TOTALE])),0),"")</f>
        <v>4</v>
      </c>
    </row>
    <row r="16" spans="2:12">
      <c r="B16" s="5" t="s">
        <v>7</v>
      </c>
      <c r="C16" s="5" t="s">
        <v>3</v>
      </c>
      <c r="D16" s="5">
        <v>0.35549999999999998</v>
      </c>
      <c r="E16" s="5">
        <v>4</v>
      </c>
      <c r="F16" s="5">
        <f>ROUND(Tableau5[[#This Row],[QTE TOTALE]]*Tableau5[[#This Row],[clé]],0)</f>
        <v>1</v>
      </c>
      <c r="G16">
        <f>Tableau5[[#This Row],[QTE TOTALE]]*Tableau5[[#This Row],[clé]]</f>
        <v>1.4219999999999999</v>
      </c>
      <c r="H16" s="5">
        <v>3</v>
      </c>
      <c r="I16" s="5"/>
      <c r="L16" s="8" t="str">
        <f>IF(COUNTIF(B$6:B16,B16)=1,ROUNDUP(SUMPRODUCT((Tableau5[NUMERO]=B16)*(Tableau5[clé]*Tableau5[QTE TOTALE])),0),"")</f>
        <v/>
      </c>
    </row>
    <row r="17" spans="2:12">
      <c r="B17" s="5" t="s">
        <v>7</v>
      </c>
      <c r="C17" s="5" t="s">
        <v>1</v>
      </c>
      <c r="D17" s="5">
        <v>7.7979999999999994E-2</v>
      </c>
      <c r="E17" s="5">
        <v>4</v>
      </c>
      <c r="F17" s="5">
        <f>ROUND(Tableau5[[#This Row],[QTE TOTALE]]*Tableau5[[#This Row],[clé]],0)</f>
        <v>0</v>
      </c>
      <c r="G17">
        <f>Tableau5[[#This Row],[QTE TOTALE]]*Tableau5[[#This Row],[clé]]</f>
        <v>0.31191999999999998</v>
      </c>
      <c r="H17" s="5">
        <v>3</v>
      </c>
      <c r="I17" s="5" t="s">
        <v>15</v>
      </c>
      <c r="L17" s="8" t="str">
        <f>IF(COUNTIF(B$6:B17,B17)=1,ROUNDUP(SUMPRODUCT((Tableau5[NUMERO]=B17)*(Tableau5[clé]*Tableau5[QTE TOTALE])),0),"")</f>
        <v/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CAS initial</vt:lpstr>
      <vt:lpstr>sol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tulipe</cp:lastModifiedBy>
  <dcterms:created xsi:type="dcterms:W3CDTF">2017-01-25T08:56:30Z</dcterms:created>
  <dcterms:modified xsi:type="dcterms:W3CDTF">2017-01-25T12:21:25Z</dcterms:modified>
</cp:coreProperties>
</file>