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 tabRatio="615"/>
  </bookViews>
  <sheets>
    <sheet name="PAYROLL DATA" sheetId="1" r:id="rId1"/>
    <sheet name="TEAM REFERENTIAL" sheetId="2" r:id="rId2"/>
  </sheets>
  <definedNames>
    <definedName name="_xlnm._FilterDatabase" localSheetId="0" hidden="1">'PAYROLL DATA'!$A$1:$L$10</definedName>
    <definedName name="_xlnm._FilterDatabase" localSheetId="1" hidden="1">'TEAM REFERENTIAL'!$B$3:$H$6</definedName>
    <definedName name="dates">'TEAM REFERENTIAL'!$I$2:$GF$2</definedName>
    <definedName name="dept">'TEAM REFERENTIAL'!$I$3</definedName>
    <definedName name="noms">OFFSET('TEAM REFERENTIAL'!$B$4,,,COUNTIF('TEAM REFERENTIAL'!$B:$B,"&gt;&lt;")-1)</definedName>
    <definedName name="Segment_1dept">'TEAM REFERENTIAL'!$I$3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1"/>
  <c r="N3"/>
  <c r="O3"/>
  <c r="M4"/>
  <c r="N4"/>
  <c r="O4"/>
  <c r="M5"/>
  <c r="N5"/>
  <c r="O5"/>
  <c r="M6"/>
  <c r="N6"/>
  <c r="O6"/>
  <c r="M7"/>
  <c r="N7"/>
  <c r="O7"/>
  <c r="M8"/>
  <c r="N8"/>
  <c r="O8"/>
  <c r="M9"/>
  <c r="N9"/>
  <c r="O9"/>
  <c r="M10"/>
  <c r="N10"/>
  <c r="O10"/>
  <c r="M2"/>
  <c r="N2"/>
  <c r="O2"/>
  <c r="Q3" l="1"/>
  <c r="R3"/>
  <c r="S3"/>
  <c r="Q4"/>
  <c r="R4"/>
  <c r="S4"/>
  <c r="Q6"/>
  <c r="R6"/>
  <c r="S6"/>
  <c r="Q7"/>
  <c r="R7"/>
  <c r="S7"/>
  <c r="Q9"/>
  <c r="R9"/>
  <c r="S9"/>
  <c r="Q10"/>
  <c r="R10"/>
  <c r="S10"/>
  <c r="J10"/>
  <c r="I10"/>
  <c r="J9"/>
  <c r="I9"/>
  <c r="I8"/>
  <c r="J8" s="1"/>
  <c r="R8" s="1"/>
  <c r="I7"/>
  <c r="J7" s="1"/>
  <c r="I6"/>
  <c r="J6" s="1"/>
  <c r="I5"/>
  <c r="J5" s="1"/>
  <c r="Q5" s="1"/>
  <c r="I3"/>
  <c r="J3"/>
  <c r="I4"/>
  <c r="J4" s="1"/>
  <c r="I2"/>
  <c r="J2" s="1"/>
  <c r="Q2" s="1"/>
  <c r="R5" l="1"/>
  <c r="S5"/>
  <c r="S2"/>
  <c r="R2"/>
  <c r="Q8"/>
  <c r="S8"/>
</calcChain>
</file>

<file path=xl/sharedStrings.xml><?xml version="1.0" encoding="utf-8"?>
<sst xmlns="http://schemas.openxmlformats.org/spreadsheetml/2006/main" count="262" uniqueCount="39">
  <si>
    <t>Employé</t>
  </si>
  <si>
    <t>Nom</t>
  </si>
  <si>
    <t>Prenom</t>
  </si>
  <si>
    <t>CDDCDI</t>
  </si>
  <si>
    <t>Stagiaire</t>
  </si>
  <si>
    <t>Base</t>
  </si>
  <si>
    <t>Brut</t>
  </si>
  <si>
    <t>Ret Patronales</t>
  </si>
  <si>
    <t>Coût Global</t>
  </si>
  <si>
    <t xml:space="preserve">         3</t>
  </si>
  <si>
    <t xml:space="preserve">         5</t>
  </si>
  <si>
    <t xml:space="preserve">         8</t>
  </si>
  <si>
    <t xml:space="preserve">        10</t>
  </si>
  <si>
    <t xml:space="preserve">        24</t>
  </si>
  <si>
    <t xml:space="preserve">        26</t>
  </si>
  <si>
    <t xml:space="preserve">        27</t>
  </si>
  <si>
    <t xml:space="preserve">        43</t>
  </si>
  <si>
    <t xml:space="preserve">        47</t>
  </si>
  <si>
    <t>DATE</t>
  </si>
  <si>
    <t>N</t>
  </si>
  <si>
    <t>Contract type</t>
  </si>
  <si>
    <t>Imputation analytique</t>
  </si>
  <si>
    <t>NOM</t>
  </si>
  <si>
    <t>Prénom</t>
  </si>
  <si>
    <t>Libellé</t>
  </si>
  <si>
    <t>Statut</t>
  </si>
  <si>
    <t>Contrat</t>
  </si>
  <si>
    <t>CDI</t>
  </si>
  <si>
    <t>Date entrée</t>
  </si>
  <si>
    <t>Toto</t>
  </si>
  <si>
    <t>Tata</t>
  </si>
  <si>
    <t>Titi</t>
  </si>
  <si>
    <t>A</t>
  </si>
  <si>
    <t>B</t>
  </si>
  <si>
    <t>C</t>
  </si>
  <si>
    <t>ZZ</t>
  </si>
  <si>
    <t>Segment 1</t>
  </si>
  <si>
    <t>Segment 2</t>
  </si>
  <si>
    <t>Segment 3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</si>
</sst>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34">
    <xf numFmtId="0" fontId="0" fillId="0" borderId="0" xfId="0"/>
    <xf numFmtId="0" fontId="1" fillId="2" borderId="1" xfId="0" quotePrefix="1" applyFont="1" applyFill="1" applyBorder="1"/>
    <xf numFmtId="0" fontId="1" fillId="2" borderId="2" xfId="0" quotePrefix="1" applyFont="1" applyFill="1" applyBorder="1"/>
    <xf numFmtId="0" fontId="0" fillId="0" borderId="3" xfId="0" quotePrefix="1" applyBorder="1"/>
    <xf numFmtId="0" fontId="0" fillId="0" borderId="4" xfId="0" quotePrefix="1" applyBorder="1"/>
    <xf numFmtId="2" fontId="0" fillId="0" borderId="4" xfId="0" applyNumberFormat="1" applyBorder="1"/>
    <xf numFmtId="17" fontId="0" fillId="0" borderId="0" xfId="0" applyNumberFormat="1"/>
    <xf numFmtId="0" fontId="0" fillId="3" borderId="0" xfId="0" applyFont="1" applyFill="1" applyAlignment="1">
      <alignment horizontal="center"/>
    </xf>
    <xf numFmtId="164" fontId="1" fillId="2" borderId="2" xfId="1" quotePrefix="1" applyNumberFormat="1" applyFont="1" applyFill="1" applyBorder="1"/>
    <xf numFmtId="164" fontId="0" fillId="0" borderId="4" xfId="1" applyNumberFormat="1" applyFont="1" applyBorder="1"/>
    <xf numFmtId="164" fontId="0" fillId="0" borderId="0" xfId="1" applyNumberFormat="1" applyFont="1"/>
    <xf numFmtId="14" fontId="1" fillId="0" borderId="4" xfId="0" applyNumberFormat="1" applyFont="1" applyBorder="1" applyAlignment="1">
      <alignment horizontal="center"/>
    </xf>
    <xf numFmtId="0" fontId="0" fillId="0" borderId="0" xfId="0" applyFont="1"/>
    <xf numFmtId="0" fontId="0" fillId="0" borderId="4" xfId="0" applyFont="1" applyBorder="1" applyAlignment="1">
      <alignment horizontal="left"/>
    </xf>
    <xf numFmtId="14" fontId="0" fillId="0" borderId="4" xfId="0" applyNumberFormat="1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wrapText="1"/>
    </xf>
    <xf numFmtId="0" fontId="0" fillId="6" borderId="4" xfId="0" applyFont="1" applyFill="1" applyBorder="1" applyAlignment="1">
      <alignment horizontal="center" vertical="center" wrapText="1"/>
    </xf>
    <xf numFmtId="0" fontId="0" fillId="7" borderId="4" xfId="0" applyFont="1" applyFill="1" applyBorder="1" applyAlignment="1">
      <alignment horizontal="center" vertical="center" wrapText="1"/>
    </xf>
    <xf numFmtId="164" fontId="0" fillId="0" borderId="0" xfId="0" applyNumberFormat="1"/>
    <xf numFmtId="17" fontId="4" fillId="5" borderId="0" xfId="2" applyNumberFormat="1" applyFont="1" applyFill="1" applyAlignment="1">
      <alignment horizontal="center"/>
    </xf>
    <xf numFmtId="17" fontId="0" fillId="8" borderId="0" xfId="0" applyNumberFormat="1" applyFill="1"/>
    <xf numFmtId="0" fontId="0" fillId="8" borderId="3" xfId="0" quotePrefix="1" applyFill="1" applyBorder="1"/>
    <xf numFmtId="0" fontId="0" fillId="8" borderId="4" xfId="0" quotePrefix="1" applyFill="1" applyBorder="1"/>
    <xf numFmtId="2" fontId="0" fillId="8" borderId="4" xfId="0" applyNumberFormat="1" applyFill="1" applyBorder="1"/>
    <xf numFmtId="164" fontId="0" fillId="8" borderId="4" xfId="1" applyNumberFormat="1" applyFont="1" applyFill="1" applyBorder="1"/>
    <xf numFmtId="0" fontId="0" fillId="8" borderId="0" xfId="0" applyFill="1"/>
    <xf numFmtId="164" fontId="0" fillId="8" borderId="0" xfId="0" applyNumberFormat="1" applyFill="1"/>
    <xf numFmtId="17" fontId="0" fillId="0" borderId="0" xfId="0" applyNumberFormat="1" applyFont="1"/>
    <xf numFmtId="0" fontId="0" fillId="0" borderId="0" xfId="0" applyNumberFormat="1" applyFont="1"/>
    <xf numFmtId="0" fontId="0" fillId="9" borderId="4" xfId="0" quotePrefix="1" applyFill="1" applyBorder="1"/>
  </cellXfs>
  <cellStyles count="4">
    <cellStyle name="Monétaire" xfId="1" builtinId="4"/>
    <cellStyle name="Normal" xfId="0" builtinId="0"/>
    <cellStyle name="Normal 2" xfId="2"/>
    <cellStyle name="Pourcentage 2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E0E0E0"/>
      <rgbColor rgb="00D0E0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13</xdr:row>
      <xdr:rowOff>38100</xdr:rowOff>
    </xdr:from>
    <xdr:to>
      <xdr:col>15</xdr:col>
      <xdr:colOff>647700</xdr:colOff>
      <xdr:row>23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652214A9-B101-47F1-A83B-68A828F57F62}"/>
            </a:ext>
          </a:extLst>
        </xdr:cNvPr>
        <xdr:cNvSpPr txBox="1"/>
      </xdr:nvSpPr>
      <xdr:spPr>
        <a:xfrm>
          <a:off x="11706225" y="2524125"/>
          <a:ext cx="2771775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Valeurs à récupérer automatiquement selon</a:t>
          </a:r>
          <a:r>
            <a:rPr lang="fr-FR" sz="1100" baseline="0"/>
            <a:t> trois critères, le nom, le mois ainsi que le segment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Dans mon exemple, je ne prends pas en compte les années mais si c'est possible c'est encore mieux :)</a:t>
          </a:r>
          <a:endParaRPr lang="fr-FR" sz="1100"/>
        </a:p>
      </xdr:txBody>
    </xdr:sp>
    <xdr:clientData/>
  </xdr:twoCellAnchor>
  <xdr:twoCellAnchor>
    <xdr:from>
      <xdr:col>12</xdr:col>
      <xdr:colOff>409575</xdr:colOff>
      <xdr:row>10</xdr:row>
      <xdr:rowOff>95250</xdr:rowOff>
    </xdr:from>
    <xdr:to>
      <xdr:col>15</xdr:col>
      <xdr:colOff>152400</xdr:colOff>
      <xdr:row>12</xdr:row>
      <xdr:rowOff>104775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xmlns="" id="{085D188D-C8AC-4A66-BD25-C3BDC7A87B3D}"/>
            </a:ext>
          </a:extLst>
        </xdr:cNvPr>
        <xdr:cNvSpPr/>
      </xdr:nvSpPr>
      <xdr:spPr>
        <a:xfrm rot="5400000">
          <a:off x="12773025" y="1190625"/>
          <a:ext cx="390525" cy="20288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0"/>
  <sheetViews>
    <sheetView showGridLines="0" tabSelected="1" workbookViewId="0">
      <pane ySplit="1" topLeftCell="A2" activePane="bottomLeft" state="frozen"/>
      <selection pane="bottomLeft" activeCell="K18" sqref="K18"/>
    </sheetView>
  </sheetViews>
  <sheetFormatPr baseColWidth="10" defaultRowHeight="14.5"/>
  <cols>
    <col min="2" max="2" width="9.81640625" customWidth="1"/>
    <col min="3" max="3" width="6.54296875" customWidth="1"/>
    <col min="4" max="4" width="7.81640625" customWidth="1"/>
    <col min="5" max="6" width="8.7265625" customWidth="1"/>
    <col min="7" max="7" width="8.54296875" style="10" customWidth="1"/>
    <col min="8" max="8" width="9.81640625" style="10" customWidth="1"/>
    <col min="9" max="9" width="8.6328125" style="10" customWidth="1"/>
    <col min="10" max="10" width="8.1796875" style="10" customWidth="1"/>
    <col min="11" max="11" width="7.6328125" customWidth="1"/>
    <col min="12" max="12" width="8.81640625" customWidth="1"/>
  </cols>
  <sheetData>
    <row r="1" spans="1:19" ht="15" thickBot="1">
      <c r="A1" s="7" t="s">
        <v>18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7" t="s">
        <v>20</v>
      </c>
      <c r="L1" s="7" t="s">
        <v>21</v>
      </c>
      <c r="M1" s="20" t="s">
        <v>36</v>
      </c>
      <c r="N1" s="21" t="s">
        <v>37</v>
      </c>
      <c r="O1" s="19" t="s">
        <v>38</v>
      </c>
      <c r="Q1" s="20" t="s">
        <v>36</v>
      </c>
      <c r="R1" s="21" t="s">
        <v>37</v>
      </c>
      <c r="S1" s="19" t="s">
        <v>38</v>
      </c>
    </row>
    <row r="2" spans="1:19">
      <c r="A2" s="6">
        <v>43586</v>
      </c>
      <c r="B2" s="3" t="s">
        <v>9</v>
      </c>
      <c r="C2" s="4" t="s">
        <v>29</v>
      </c>
      <c r="D2" s="4" t="s">
        <v>32</v>
      </c>
      <c r="E2" s="4" t="s">
        <v>19</v>
      </c>
      <c r="F2" s="5">
        <v>0</v>
      </c>
      <c r="G2" s="9">
        <v>1000</v>
      </c>
      <c r="H2" s="9">
        <v>1400</v>
      </c>
      <c r="I2" s="9">
        <f>H2*34%</f>
        <v>476.00000000000006</v>
      </c>
      <c r="J2" s="9">
        <f>H2+I2</f>
        <v>1876</v>
      </c>
      <c r="K2" t="s">
        <v>27</v>
      </c>
      <c r="L2" t="s">
        <v>35</v>
      </c>
      <c r="M2" s="33">
        <f ca="1">OFFSET(dept,MATCH($C2,noms,0),MATCH($A2,dates,0)-2+COLUMN(A:A),)</f>
        <v>75</v>
      </c>
      <c r="N2" s="33">
        <f ca="1">OFFSET(dept,MATCH($C2,noms,0),MATCH($A2,dates,0)-2+COLUMN(B:B),)</f>
        <v>10</v>
      </c>
      <c r="O2" s="33">
        <f ca="1">OFFSET(dept,MATCH($C2,noms,0),MATCH($A2,dates,0)-2+COLUMN(C:C),)</f>
        <v>15</v>
      </c>
      <c r="Q2" s="22">
        <f ca="1">M2*$J2</f>
        <v>140700</v>
      </c>
      <c r="R2" s="22">
        <f t="shared" ref="R2:S2" ca="1" si="0">N2*$J2</f>
        <v>18760</v>
      </c>
      <c r="S2" s="22">
        <f t="shared" ca="1" si="0"/>
        <v>28140</v>
      </c>
    </row>
    <row r="3" spans="1:19">
      <c r="A3" s="6">
        <v>43586</v>
      </c>
      <c r="B3" s="3" t="s">
        <v>10</v>
      </c>
      <c r="C3" s="4" t="s">
        <v>30</v>
      </c>
      <c r="D3" s="4" t="s">
        <v>33</v>
      </c>
      <c r="E3" s="4" t="s">
        <v>19</v>
      </c>
      <c r="F3" s="5">
        <v>0</v>
      </c>
      <c r="G3" s="9">
        <v>2000</v>
      </c>
      <c r="H3" s="9">
        <v>2400</v>
      </c>
      <c r="I3" s="9">
        <f t="shared" ref="I3:I10" si="1">H3*34%</f>
        <v>816.00000000000011</v>
      </c>
      <c r="J3" s="9">
        <f t="shared" ref="J3:J4" si="2">H3+I3</f>
        <v>3216</v>
      </c>
      <c r="K3" t="s">
        <v>27</v>
      </c>
      <c r="L3" t="s">
        <v>35</v>
      </c>
      <c r="M3" s="33">
        <f ca="1">OFFSET(dept,MATCH($C3,noms,0),MATCH($A3,dates,0)-2+COLUMN(A:A),)</f>
        <v>0</v>
      </c>
      <c r="N3" s="33">
        <f ca="1">OFFSET(dept,MATCH($C3,noms,0),MATCH($A3,dates,0)-2+COLUMN(B:B),)</f>
        <v>0</v>
      </c>
      <c r="O3" s="33">
        <f ca="1">OFFSET(dept,MATCH($C3,noms,0),MATCH($A3,dates,0)-2+COLUMN(C:C),)</f>
        <v>0</v>
      </c>
      <c r="Q3" s="22">
        <f t="shared" ref="Q3:Q10" ca="1" si="3">M3*$J3</f>
        <v>0</v>
      </c>
      <c r="R3" s="22">
        <f t="shared" ref="R3:R10" ca="1" si="4">N3*$J3</f>
        <v>0</v>
      </c>
      <c r="S3" s="22">
        <f t="shared" ref="S3:S10" ca="1" si="5">O3*$J3</f>
        <v>0</v>
      </c>
    </row>
    <row r="4" spans="1:19">
      <c r="A4" s="6">
        <v>43586</v>
      </c>
      <c r="B4" s="3" t="s">
        <v>11</v>
      </c>
      <c r="C4" s="4" t="s">
        <v>31</v>
      </c>
      <c r="D4" s="4" t="s">
        <v>34</v>
      </c>
      <c r="E4" s="4" t="s">
        <v>19</v>
      </c>
      <c r="F4" s="5">
        <v>0</v>
      </c>
      <c r="G4" s="9">
        <v>3000</v>
      </c>
      <c r="H4" s="9">
        <v>3400</v>
      </c>
      <c r="I4" s="9">
        <f t="shared" si="1"/>
        <v>1156</v>
      </c>
      <c r="J4" s="9">
        <f t="shared" si="2"/>
        <v>4556</v>
      </c>
      <c r="K4" t="s">
        <v>27</v>
      </c>
      <c r="L4" t="s">
        <v>35</v>
      </c>
      <c r="M4" s="33">
        <f ca="1">OFFSET(dept,MATCH($C4,noms,0),MATCH($A4,dates,0)-2+COLUMN(A:A),)</f>
        <v>33</v>
      </c>
      <c r="N4" s="33">
        <f ca="1">OFFSET(dept,MATCH($C4,noms,0),MATCH($A4,dates,0)-2+COLUMN(B:B),)</f>
        <v>33</v>
      </c>
      <c r="O4" s="33">
        <f ca="1">OFFSET(dept,MATCH($C4,noms,0),MATCH($A4,dates,0)-2+COLUMN(C:C),)</f>
        <v>33</v>
      </c>
      <c r="Q4" s="22">
        <f t="shared" ca="1" si="3"/>
        <v>150348</v>
      </c>
      <c r="R4" s="22">
        <f t="shared" ca="1" si="4"/>
        <v>150348</v>
      </c>
      <c r="S4" s="22">
        <f t="shared" ca="1" si="5"/>
        <v>150348</v>
      </c>
    </row>
    <row r="5" spans="1:19">
      <c r="A5" s="6">
        <v>43556</v>
      </c>
      <c r="B5" s="3" t="s">
        <v>12</v>
      </c>
      <c r="C5" s="4" t="s">
        <v>29</v>
      </c>
      <c r="D5" s="4" t="s">
        <v>32</v>
      </c>
      <c r="E5" s="4" t="s">
        <v>19</v>
      </c>
      <c r="F5" s="5">
        <v>0</v>
      </c>
      <c r="G5" s="9">
        <v>1000</v>
      </c>
      <c r="H5" s="9">
        <v>1200</v>
      </c>
      <c r="I5" s="9">
        <f>H5*34%</f>
        <v>408.00000000000006</v>
      </c>
      <c r="J5" s="9">
        <f>H5+I5</f>
        <v>1608</v>
      </c>
      <c r="K5" t="s">
        <v>27</v>
      </c>
      <c r="L5" t="s">
        <v>35</v>
      </c>
      <c r="M5" s="33">
        <f ca="1">OFFSET(dept,MATCH($C5,noms,0),MATCH($A5,dates,0)-2+COLUMN(A:A),)</f>
        <v>15</v>
      </c>
      <c r="N5" s="33">
        <f ca="1">OFFSET(dept,MATCH($C5,noms,0),MATCH($A5,dates,0)-2+COLUMN(B:B),)</f>
        <v>10</v>
      </c>
      <c r="O5" s="33">
        <f ca="1">OFFSET(dept,MATCH($C5,noms,0),MATCH($A5,dates,0)-2+COLUMN(C:C),)</f>
        <v>75</v>
      </c>
      <c r="Q5" s="22">
        <f t="shared" ca="1" si="3"/>
        <v>24120</v>
      </c>
      <c r="R5" s="22">
        <f t="shared" ca="1" si="4"/>
        <v>16080</v>
      </c>
      <c r="S5" s="22">
        <f t="shared" ca="1" si="5"/>
        <v>120600</v>
      </c>
    </row>
    <row r="6" spans="1:19">
      <c r="A6" s="6">
        <v>43556</v>
      </c>
      <c r="B6" s="3" t="s">
        <v>13</v>
      </c>
      <c r="C6" s="4" t="s">
        <v>30</v>
      </c>
      <c r="D6" s="4" t="s">
        <v>33</v>
      </c>
      <c r="E6" s="4" t="s">
        <v>19</v>
      </c>
      <c r="F6" s="5">
        <v>0</v>
      </c>
      <c r="G6" s="9">
        <v>2000</v>
      </c>
      <c r="H6" s="9">
        <v>2200</v>
      </c>
      <c r="I6" s="9">
        <f t="shared" si="1"/>
        <v>748</v>
      </c>
      <c r="J6" s="9">
        <f t="shared" ref="J6:J7" si="6">H6+I6</f>
        <v>2948</v>
      </c>
      <c r="K6" t="s">
        <v>27</v>
      </c>
      <c r="L6" t="s">
        <v>35</v>
      </c>
      <c r="M6" s="33">
        <f ca="1">OFFSET(dept,MATCH($C6,noms,0),MATCH($A6,dates,0)-2+COLUMN(A:A),)</f>
        <v>0</v>
      </c>
      <c r="N6" s="33">
        <f ca="1">OFFSET(dept,MATCH($C6,noms,0),MATCH($A6,dates,0)-2+COLUMN(B:B),)</f>
        <v>0</v>
      </c>
      <c r="O6" s="33">
        <f ca="1">OFFSET(dept,MATCH($C6,noms,0),MATCH($A6,dates,0)-2+COLUMN(C:C),)</f>
        <v>100</v>
      </c>
      <c r="Q6" s="22">
        <f t="shared" ca="1" si="3"/>
        <v>0</v>
      </c>
      <c r="R6" s="22">
        <f t="shared" ca="1" si="4"/>
        <v>0</v>
      </c>
      <c r="S6" s="22">
        <f t="shared" ca="1" si="5"/>
        <v>294800</v>
      </c>
    </row>
    <row r="7" spans="1:19">
      <c r="A7" s="6">
        <v>43556</v>
      </c>
      <c r="B7" s="3" t="s">
        <v>14</v>
      </c>
      <c r="C7" s="4" t="s">
        <v>31</v>
      </c>
      <c r="D7" s="4" t="s">
        <v>34</v>
      </c>
      <c r="E7" s="4" t="s">
        <v>19</v>
      </c>
      <c r="F7" s="5">
        <v>0</v>
      </c>
      <c r="G7" s="9">
        <v>3000</v>
      </c>
      <c r="H7" s="9">
        <v>3200</v>
      </c>
      <c r="I7" s="9">
        <f t="shared" si="1"/>
        <v>1088</v>
      </c>
      <c r="J7" s="9">
        <f t="shared" si="6"/>
        <v>4288</v>
      </c>
      <c r="K7" t="s">
        <v>27</v>
      </c>
      <c r="L7" t="s">
        <v>35</v>
      </c>
      <c r="M7" s="33">
        <f ca="1">OFFSET(dept,MATCH($C7,noms,0),MATCH($A7,dates,0)-2+COLUMN(A:A),)</f>
        <v>33</v>
      </c>
      <c r="N7" s="33">
        <f ca="1">OFFSET(dept,MATCH($C7,noms,0),MATCH($A7,dates,0)-2+COLUMN(B:B),)</f>
        <v>33</v>
      </c>
      <c r="O7" s="33">
        <f ca="1">OFFSET(dept,MATCH($C7,noms,0),MATCH($A7,dates,0)-2+COLUMN(C:C),)</f>
        <v>33</v>
      </c>
      <c r="Q7" s="22">
        <f t="shared" ca="1" si="3"/>
        <v>141504</v>
      </c>
      <c r="R7" s="22">
        <f t="shared" ca="1" si="4"/>
        <v>141504</v>
      </c>
      <c r="S7" s="22">
        <f t="shared" ca="1" si="5"/>
        <v>141504</v>
      </c>
    </row>
    <row r="8" spans="1:19" s="29" customFormat="1">
      <c r="A8" s="24">
        <v>43525</v>
      </c>
      <c r="B8" s="25" t="s">
        <v>15</v>
      </c>
      <c r="C8" s="26" t="s">
        <v>29</v>
      </c>
      <c r="D8" s="26" t="s">
        <v>32</v>
      </c>
      <c r="E8" s="26" t="s">
        <v>19</v>
      </c>
      <c r="F8" s="27">
        <v>0</v>
      </c>
      <c r="G8" s="28">
        <v>1000</v>
      </c>
      <c r="H8" s="28">
        <v>1000</v>
      </c>
      <c r="I8" s="28">
        <f>H8*34%</f>
        <v>340</v>
      </c>
      <c r="J8" s="28">
        <f>H8+I8</f>
        <v>1340</v>
      </c>
      <c r="K8" s="29" t="s">
        <v>27</v>
      </c>
      <c r="L8" s="29" t="s">
        <v>35</v>
      </c>
      <c r="M8" s="33">
        <f ca="1">OFFSET(dept,MATCH($C8,noms,0),MATCH($A8,dates,0)-2+COLUMN(A:A),)</f>
        <v>15</v>
      </c>
      <c r="N8" s="33">
        <f ca="1">OFFSET(dept,MATCH($C8,noms,0),MATCH($A8,dates,0)-2+COLUMN(B:B),)</f>
        <v>10</v>
      </c>
      <c r="O8" s="33">
        <f ca="1">OFFSET(dept,MATCH($C8,noms,0),MATCH($A8,dates,0)-2+COLUMN(C:C),)</f>
        <v>75</v>
      </c>
      <c r="Q8" s="30">
        <f t="shared" ca="1" si="3"/>
        <v>20100</v>
      </c>
      <c r="R8" s="30">
        <f t="shared" ca="1" si="4"/>
        <v>13400</v>
      </c>
      <c r="S8" s="30">
        <f t="shared" ca="1" si="5"/>
        <v>100500</v>
      </c>
    </row>
    <row r="9" spans="1:19">
      <c r="A9" s="6">
        <v>43525</v>
      </c>
      <c r="B9" s="3" t="s">
        <v>16</v>
      </c>
      <c r="C9" s="4" t="s">
        <v>30</v>
      </c>
      <c r="D9" s="4" t="s">
        <v>33</v>
      </c>
      <c r="E9" s="4" t="s">
        <v>19</v>
      </c>
      <c r="F9" s="5">
        <v>0</v>
      </c>
      <c r="G9" s="9">
        <v>2000</v>
      </c>
      <c r="H9" s="9">
        <v>2000</v>
      </c>
      <c r="I9" s="9">
        <f t="shared" si="1"/>
        <v>680</v>
      </c>
      <c r="J9" s="9">
        <f t="shared" ref="J9:J10" si="7">H9+I9</f>
        <v>2680</v>
      </c>
      <c r="K9" t="s">
        <v>27</v>
      </c>
      <c r="L9" t="s">
        <v>35</v>
      </c>
      <c r="M9" s="33">
        <f ca="1">OFFSET(dept,MATCH($C9,noms,0),MATCH($A9,dates,0)-2+COLUMN(A:A),)</f>
        <v>0</v>
      </c>
      <c r="N9" s="33">
        <f ca="1">OFFSET(dept,MATCH($C9,noms,0),MATCH($A9,dates,0)-2+COLUMN(B:B),)</f>
        <v>0</v>
      </c>
      <c r="O9" s="33">
        <f ca="1">OFFSET(dept,MATCH($C9,noms,0),MATCH($A9,dates,0)-2+COLUMN(C:C),)</f>
        <v>100</v>
      </c>
      <c r="Q9" s="22">
        <f t="shared" ca="1" si="3"/>
        <v>0</v>
      </c>
      <c r="R9" s="22">
        <f t="shared" ca="1" si="4"/>
        <v>0</v>
      </c>
      <c r="S9" s="22">
        <f t="shared" ca="1" si="5"/>
        <v>268000</v>
      </c>
    </row>
    <row r="10" spans="1:19">
      <c r="A10" s="6">
        <v>43525</v>
      </c>
      <c r="B10" s="3" t="s">
        <v>17</v>
      </c>
      <c r="C10" s="4" t="s">
        <v>31</v>
      </c>
      <c r="D10" s="4" t="s">
        <v>34</v>
      </c>
      <c r="E10" s="4" t="s">
        <v>19</v>
      </c>
      <c r="F10" s="5">
        <v>0</v>
      </c>
      <c r="G10" s="9">
        <v>3000</v>
      </c>
      <c r="H10" s="9">
        <v>3000</v>
      </c>
      <c r="I10" s="9">
        <f t="shared" si="1"/>
        <v>1020.0000000000001</v>
      </c>
      <c r="J10" s="9">
        <f t="shared" si="7"/>
        <v>4020</v>
      </c>
      <c r="K10" t="s">
        <v>27</v>
      </c>
      <c r="L10" t="s">
        <v>35</v>
      </c>
      <c r="M10" s="33">
        <f ca="1">OFFSET(dept,MATCH($C10,noms,0),MATCH($A10,dates,0)-2+COLUMN(A:A),)</f>
        <v>33</v>
      </c>
      <c r="N10" s="33">
        <f ca="1">OFFSET(dept,MATCH($C10,noms,0),MATCH($A10,dates,0)-2+COLUMN(B:B),)</f>
        <v>33</v>
      </c>
      <c r="O10" s="33">
        <f ca="1">OFFSET(dept,MATCH($C10,noms,0),MATCH($A10,dates,0)-2+COLUMN(C:C),)</f>
        <v>33</v>
      </c>
      <c r="Q10" s="22">
        <f t="shared" ca="1" si="3"/>
        <v>132660</v>
      </c>
      <c r="R10" s="22">
        <f t="shared" ca="1" si="4"/>
        <v>132660</v>
      </c>
      <c r="S10" s="22">
        <f t="shared" ca="1" si="5"/>
        <v>132660</v>
      </c>
    </row>
  </sheetData>
  <autoFilter ref="A1:L10">
    <sortState ref="A2:L10">
      <sortCondition descending="1" ref="A2:A10"/>
    </sortState>
  </autoFilter>
  <conditionalFormatting sqref="L2:L10">
    <cfRule type="cellIs" dxfId="0" priority="1" operator="equal">
      <formula>"Update needed"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GF8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T12" sqref="T12"/>
    </sheetView>
  </sheetViews>
  <sheetFormatPr baseColWidth="10" defaultColWidth="10.1796875" defaultRowHeight="14.5"/>
  <cols>
    <col min="1" max="1" width="2.26953125" style="12" customWidth="1"/>
    <col min="2" max="2" width="15.36328125" style="12" customWidth="1"/>
    <col min="3" max="3" width="13.7265625" style="12" bestFit="1" customWidth="1"/>
    <col min="4" max="4" width="27.6328125" style="12" customWidth="1"/>
    <col min="5" max="5" width="9.1796875" style="12" customWidth="1"/>
    <col min="6" max="6" width="12.7265625" style="12" bestFit="1" customWidth="1"/>
    <col min="7" max="7" width="7.36328125" style="12" customWidth="1"/>
    <col min="8" max="8" width="15.81640625" style="12" customWidth="1"/>
    <col min="9" max="9" width="4.81640625" style="12" bestFit="1" customWidth="1"/>
    <col min="10" max="10" width="4.54296875" style="12" bestFit="1" customWidth="1"/>
    <col min="11" max="11" width="6.90625" style="12" customWidth="1"/>
    <col min="12" max="12" width="4.81640625" style="12" bestFit="1" customWidth="1"/>
    <col min="13" max="13" width="4.54296875" style="12" bestFit="1" customWidth="1"/>
    <col min="14" max="14" width="5.54296875" style="12" bestFit="1" customWidth="1"/>
    <col min="15" max="15" width="7.26953125" style="12" bestFit="1" customWidth="1"/>
    <col min="16" max="16" width="8.1796875" style="12" customWidth="1"/>
    <col min="17" max="17" width="5.6328125" style="12" bestFit="1" customWidth="1"/>
    <col min="18" max="18" width="4.81640625" style="12" bestFit="1" customWidth="1"/>
    <col min="19" max="19" width="4.54296875" style="12" bestFit="1" customWidth="1"/>
    <col min="20" max="20" width="5.54296875" style="12" bestFit="1" customWidth="1"/>
    <col min="21" max="21" width="4.81640625" style="12" bestFit="1" customWidth="1"/>
    <col min="22" max="22" width="4.54296875" style="12" bestFit="1" customWidth="1"/>
    <col min="23" max="23" width="5.54296875" style="12" bestFit="1" customWidth="1"/>
    <col min="24" max="24" width="4.81640625" style="12" bestFit="1" customWidth="1"/>
    <col min="25" max="25" width="4.54296875" style="12" bestFit="1" customWidth="1"/>
    <col min="26" max="26" width="5.54296875" style="12" bestFit="1" customWidth="1"/>
    <col min="27" max="27" width="4.81640625" style="12" bestFit="1" customWidth="1"/>
    <col min="28" max="28" width="4.54296875" style="12" bestFit="1" customWidth="1"/>
    <col min="29" max="29" width="5.54296875" style="12" bestFit="1" customWidth="1"/>
    <col min="30" max="30" width="4.81640625" style="12" bestFit="1" customWidth="1"/>
    <col min="31" max="31" width="4.54296875" style="12" bestFit="1" customWidth="1"/>
    <col min="32" max="32" width="5.54296875" style="12" bestFit="1" customWidth="1"/>
    <col min="33" max="33" width="4.81640625" style="12" bestFit="1" customWidth="1"/>
    <col min="34" max="34" width="4.54296875" style="12" bestFit="1" customWidth="1"/>
    <col min="35" max="35" width="5.54296875" style="12" bestFit="1" customWidth="1"/>
    <col min="36" max="36" width="4.81640625" style="12" bestFit="1" customWidth="1"/>
    <col min="37" max="37" width="4.54296875" style="12" bestFit="1" customWidth="1"/>
    <col min="38" max="38" width="5.54296875" style="12" bestFit="1" customWidth="1"/>
    <col min="39" max="39" width="4.81640625" style="12" bestFit="1" customWidth="1"/>
    <col min="40" max="40" width="4.54296875" style="12" bestFit="1" customWidth="1"/>
    <col min="41" max="41" width="5.54296875" style="12" bestFit="1" customWidth="1"/>
    <col min="42" max="42" width="4.81640625" style="12" bestFit="1" customWidth="1"/>
    <col min="43" max="43" width="4.54296875" style="12" bestFit="1" customWidth="1"/>
    <col min="44" max="44" width="5.54296875" style="12" bestFit="1" customWidth="1"/>
    <col min="45" max="45" width="4.81640625" style="12" bestFit="1" customWidth="1"/>
    <col min="46" max="46" width="4.54296875" style="12" bestFit="1" customWidth="1"/>
    <col min="47" max="47" width="5.54296875" style="12" bestFit="1" customWidth="1"/>
    <col min="48" max="48" width="4.81640625" style="12" bestFit="1" customWidth="1"/>
    <col min="49" max="49" width="4.54296875" style="12" bestFit="1" customWidth="1"/>
    <col min="50" max="50" width="5.54296875" style="12" bestFit="1" customWidth="1"/>
    <col min="51" max="51" width="4.81640625" style="12" bestFit="1" customWidth="1"/>
    <col min="52" max="52" width="4.54296875" style="12" bestFit="1" customWidth="1"/>
    <col min="53" max="53" width="5.54296875" style="12" bestFit="1" customWidth="1"/>
    <col min="54" max="54" width="4.81640625" style="12" bestFit="1" customWidth="1"/>
    <col min="55" max="55" width="4.54296875" style="12" bestFit="1" customWidth="1"/>
    <col min="56" max="56" width="5.54296875" style="12" bestFit="1" customWidth="1"/>
    <col min="57" max="57" width="4.81640625" style="12" bestFit="1" customWidth="1"/>
    <col min="58" max="58" width="4.54296875" style="12" bestFit="1" customWidth="1"/>
    <col min="59" max="59" width="5.54296875" style="12" bestFit="1" customWidth="1"/>
    <col min="60" max="60" width="4.81640625" style="12" bestFit="1" customWidth="1"/>
    <col min="61" max="61" width="4.54296875" style="12" bestFit="1" customWidth="1"/>
    <col min="62" max="62" width="5.54296875" style="12" bestFit="1" customWidth="1"/>
    <col min="63" max="63" width="4.81640625" style="12" bestFit="1" customWidth="1"/>
    <col min="64" max="64" width="4.54296875" style="12" bestFit="1" customWidth="1"/>
    <col min="65" max="65" width="5.54296875" style="12" bestFit="1" customWidth="1"/>
    <col min="66" max="66" width="4.81640625" style="12" bestFit="1" customWidth="1"/>
    <col min="67" max="67" width="4.54296875" style="12" bestFit="1" customWidth="1"/>
    <col min="68" max="68" width="5.54296875" style="12" bestFit="1" customWidth="1"/>
    <col min="69" max="69" width="4.81640625" style="12" bestFit="1" customWidth="1"/>
    <col min="70" max="70" width="4.54296875" style="12" bestFit="1" customWidth="1"/>
    <col min="71" max="71" width="5.54296875" style="12" bestFit="1" customWidth="1"/>
    <col min="72" max="72" width="4.81640625" style="12" bestFit="1" customWidth="1"/>
    <col min="73" max="73" width="4.54296875" style="12" bestFit="1" customWidth="1"/>
    <col min="74" max="74" width="5.54296875" style="12" bestFit="1" customWidth="1"/>
    <col min="75" max="75" width="4.81640625" style="12" bestFit="1" customWidth="1"/>
    <col min="76" max="76" width="4.54296875" style="12" bestFit="1" customWidth="1"/>
    <col min="77" max="77" width="5.54296875" style="12" bestFit="1" customWidth="1"/>
    <col min="78" max="78" width="4.81640625" style="12" bestFit="1" customWidth="1"/>
    <col min="79" max="79" width="4.54296875" style="12" bestFit="1" customWidth="1"/>
    <col min="80" max="80" width="5.54296875" style="12" bestFit="1" customWidth="1"/>
    <col min="81" max="81" width="4.81640625" style="12" bestFit="1" customWidth="1"/>
    <col min="82" max="82" width="4.54296875" style="12" bestFit="1" customWidth="1"/>
    <col min="83" max="83" width="5.54296875" style="12" bestFit="1" customWidth="1"/>
    <col min="84" max="84" width="4.81640625" style="12" bestFit="1" customWidth="1"/>
    <col min="85" max="85" width="4.54296875" style="12" bestFit="1" customWidth="1"/>
    <col min="86" max="86" width="5.54296875" style="12" bestFit="1" customWidth="1"/>
    <col min="87" max="87" width="4.81640625" style="12" bestFit="1" customWidth="1"/>
    <col min="88" max="88" width="4.54296875" style="12" bestFit="1" customWidth="1"/>
    <col min="89" max="89" width="5.54296875" style="12" bestFit="1" customWidth="1"/>
    <col min="90" max="90" width="4.81640625" style="12" bestFit="1" customWidth="1"/>
    <col min="91" max="91" width="4.54296875" style="12" bestFit="1" customWidth="1"/>
    <col min="92" max="92" width="5.54296875" style="12" bestFit="1" customWidth="1"/>
    <col min="93" max="93" width="4.81640625" style="12" bestFit="1" customWidth="1"/>
    <col min="94" max="94" width="4.54296875" style="12" bestFit="1" customWidth="1"/>
    <col min="95" max="95" width="5.54296875" style="12" bestFit="1" customWidth="1"/>
    <col min="96" max="96" width="4.81640625" style="12" bestFit="1" customWidth="1"/>
    <col min="97" max="97" width="4.54296875" style="12" bestFit="1" customWidth="1"/>
    <col min="98" max="98" width="5.54296875" style="12" bestFit="1" customWidth="1"/>
    <col min="99" max="99" width="4.81640625" style="12" bestFit="1" customWidth="1"/>
    <col min="100" max="100" width="4.54296875" style="12" bestFit="1" customWidth="1"/>
    <col min="101" max="101" width="5.54296875" style="12" bestFit="1" customWidth="1"/>
    <col min="102" max="102" width="4.81640625" style="12" bestFit="1" customWidth="1"/>
    <col min="103" max="103" width="4.54296875" style="12" bestFit="1" customWidth="1"/>
    <col min="104" max="104" width="5.54296875" style="12" bestFit="1" customWidth="1"/>
    <col min="105" max="105" width="4.81640625" style="12" bestFit="1" customWidth="1"/>
    <col min="106" max="106" width="4.54296875" style="12" bestFit="1" customWidth="1"/>
    <col min="107" max="107" width="5.54296875" style="12" bestFit="1" customWidth="1"/>
    <col min="108" max="108" width="4.81640625" style="12" bestFit="1" customWidth="1"/>
    <col min="109" max="109" width="4.54296875" style="12" bestFit="1" customWidth="1"/>
    <col min="110" max="110" width="5.54296875" style="12" bestFit="1" customWidth="1"/>
    <col min="111" max="111" width="4.81640625" style="12" bestFit="1" customWidth="1"/>
    <col min="112" max="112" width="4.54296875" style="12" bestFit="1" customWidth="1"/>
    <col min="113" max="113" width="5.54296875" style="12" bestFit="1" customWidth="1"/>
    <col min="114" max="114" width="4.81640625" style="12" bestFit="1" customWidth="1"/>
    <col min="115" max="115" width="4.54296875" style="12" bestFit="1" customWidth="1"/>
    <col min="116" max="116" width="5.54296875" style="12" bestFit="1" customWidth="1"/>
    <col min="117" max="117" width="4.81640625" style="12" bestFit="1" customWidth="1"/>
    <col min="118" max="118" width="4.54296875" style="12" bestFit="1" customWidth="1"/>
    <col min="119" max="119" width="5.54296875" style="12" bestFit="1" customWidth="1"/>
    <col min="120" max="120" width="4.81640625" style="12" bestFit="1" customWidth="1"/>
    <col min="121" max="121" width="4.54296875" style="12" bestFit="1" customWidth="1"/>
    <col min="122" max="122" width="5.54296875" style="12" bestFit="1" customWidth="1"/>
    <col min="123" max="123" width="4.81640625" style="12" bestFit="1" customWidth="1"/>
    <col min="124" max="124" width="4.54296875" style="12" bestFit="1" customWidth="1"/>
    <col min="125" max="125" width="5.54296875" style="12" bestFit="1" customWidth="1"/>
    <col min="126" max="126" width="4.81640625" style="12" bestFit="1" customWidth="1"/>
    <col min="127" max="127" width="4.54296875" style="12" bestFit="1" customWidth="1"/>
    <col min="128" max="128" width="5.54296875" style="12" bestFit="1" customWidth="1"/>
    <col min="129" max="129" width="4.81640625" style="12" bestFit="1" customWidth="1"/>
    <col min="130" max="130" width="4.54296875" style="12" bestFit="1" customWidth="1"/>
    <col min="131" max="131" width="5.54296875" style="12" bestFit="1" customWidth="1"/>
    <col min="132" max="132" width="4.81640625" style="12" bestFit="1" customWidth="1"/>
    <col min="133" max="133" width="4.54296875" style="12" bestFit="1" customWidth="1"/>
    <col min="134" max="134" width="5.54296875" style="12" bestFit="1" customWidth="1"/>
    <col min="135" max="135" width="4.81640625" style="12" bestFit="1" customWidth="1"/>
    <col min="136" max="136" width="4.54296875" style="12" bestFit="1" customWidth="1"/>
    <col min="137" max="137" width="5.54296875" style="12" bestFit="1" customWidth="1"/>
    <col min="138" max="138" width="4.81640625" style="12" bestFit="1" customWidth="1"/>
    <col min="139" max="139" width="4.54296875" style="12" bestFit="1" customWidth="1"/>
    <col min="140" max="140" width="5.54296875" style="12" bestFit="1" customWidth="1"/>
    <col min="141" max="141" width="4.81640625" style="12" bestFit="1" customWidth="1"/>
    <col min="142" max="142" width="4.54296875" style="12" bestFit="1" customWidth="1"/>
    <col min="143" max="143" width="5.54296875" style="12" bestFit="1" customWidth="1"/>
    <col min="144" max="144" width="4.81640625" style="12" bestFit="1" customWidth="1"/>
    <col min="145" max="145" width="4.54296875" style="12" bestFit="1" customWidth="1"/>
    <col min="146" max="146" width="5.54296875" style="12" bestFit="1" customWidth="1"/>
    <col min="147" max="147" width="4.81640625" style="12" bestFit="1" customWidth="1"/>
    <col min="148" max="148" width="4.54296875" style="12" bestFit="1" customWidth="1"/>
    <col min="149" max="149" width="5.54296875" style="12" bestFit="1" customWidth="1"/>
    <col min="150" max="150" width="4.81640625" style="12" bestFit="1" customWidth="1"/>
    <col min="151" max="151" width="4.54296875" style="12" bestFit="1" customWidth="1"/>
    <col min="152" max="152" width="5.54296875" style="12" bestFit="1" customWidth="1"/>
    <col min="153" max="153" width="4.81640625" style="12" bestFit="1" customWidth="1"/>
    <col min="154" max="154" width="4.54296875" style="12" bestFit="1" customWidth="1"/>
    <col min="155" max="155" width="5.54296875" style="12" bestFit="1" customWidth="1"/>
    <col min="156" max="156" width="4.81640625" style="12" bestFit="1" customWidth="1"/>
    <col min="157" max="157" width="4.54296875" style="12" bestFit="1" customWidth="1"/>
    <col min="158" max="158" width="5.54296875" style="12" bestFit="1" customWidth="1"/>
    <col min="159" max="159" width="4.81640625" style="12" bestFit="1" customWidth="1"/>
    <col min="160" max="160" width="4.54296875" style="12" bestFit="1" customWidth="1"/>
    <col min="161" max="161" width="5.54296875" style="12" bestFit="1" customWidth="1"/>
    <col min="162" max="162" width="4.81640625" style="12" bestFit="1" customWidth="1"/>
    <col min="163" max="163" width="4.54296875" style="12" bestFit="1" customWidth="1"/>
    <col min="164" max="164" width="5.54296875" style="12" bestFit="1" customWidth="1"/>
    <col min="165" max="165" width="4.81640625" style="12" bestFit="1" customWidth="1"/>
    <col min="166" max="166" width="4.54296875" style="12" bestFit="1" customWidth="1"/>
    <col min="167" max="167" width="5.54296875" style="12" bestFit="1" customWidth="1"/>
    <col min="168" max="168" width="4.81640625" style="12" bestFit="1" customWidth="1"/>
    <col min="169" max="169" width="4.54296875" style="12" bestFit="1" customWidth="1"/>
    <col min="170" max="170" width="5.54296875" style="12" bestFit="1" customWidth="1"/>
    <col min="171" max="171" width="4.81640625" style="12" bestFit="1" customWidth="1"/>
    <col min="172" max="172" width="4.54296875" style="12" bestFit="1" customWidth="1"/>
    <col min="173" max="173" width="5.54296875" style="12" bestFit="1" customWidth="1"/>
    <col min="174" max="174" width="4.81640625" style="12" bestFit="1" customWidth="1"/>
    <col min="175" max="175" width="4.54296875" style="12" bestFit="1" customWidth="1"/>
    <col min="176" max="176" width="5.54296875" style="12" bestFit="1" customWidth="1"/>
    <col min="177" max="177" width="4.81640625" style="12" bestFit="1" customWidth="1"/>
    <col min="178" max="178" width="4.54296875" style="12" bestFit="1" customWidth="1"/>
    <col min="179" max="179" width="5.54296875" style="12" bestFit="1" customWidth="1"/>
    <col min="180" max="180" width="4.81640625" style="12" bestFit="1" customWidth="1"/>
    <col min="181" max="181" width="4.54296875" style="12" bestFit="1" customWidth="1"/>
    <col min="182" max="182" width="5.54296875" style="12" bestFit="1" customWidth="1"/>
    <col min="183" max="183" width="4.81640625" style="12" bestFit="1" customWidth="1"/>
    <col min="184" max="184" width="4.54296875" style="12" bestFit="1" customWidth="1"/>
    <col min="185" max="185" width="5.54296875" style="12" bestFit="1" customWidth="1"/>
    <col min="186" max="186" width="4.81640625" style="12" bestFit="1" customWidth="1"/>
    <col min="187" max="187" width="4.54296875" style="12" bestFit="1" customWidth="1"/>
    <col min="188" max="188" width="5.54296875" style="12" bestFit="1" customWidth="1"/>
    <col min="189" max="16384" width="10.1796875" style="12"/>
  </cols>
  <sheetData>
    <row r="2" spans="2:188">
      <c r="I2" s="23">
        <v>43466</v>
      </c>
      <c r="J2" s="23"/>
      <c r="K2" s="23"/>
      <c r="L2" s="23">
        <v>43497</v>
      </c>
      <c r="M2" s="23"/>
      <c r="N2" s="23"/>
      <c r="O2" s="23">
        <v>43525</v>
      </c>
      <c r="P2" s="23"/>
      <c r="Q2" s="23"/>
      <c r="R2" s="23">
        <v>43556</v>
      </c>
      <c r="S2" s="23"/>
      <c r="T2" s="23"/>
      <c r="U2" s="23">
        <v>43586</v>
      </c>
      <c r="V2" s="23"/>
      <c r="W2" s="23"/>
      <c r="X2" s="23">
        <v>43617</v>
      </c>
      <c r="Y2" s="23"/>
      <c r="Z2" s="23"/>
      <c r="AA2" s="23">
        <v>43647</v>
      </c>
      <c r="AB2" s="23"/>
      <c r="AC2" s="23"/>
      <c r="AD2" s="23">
        <v>43678</v>
      </c>
      <c r="AE2" s="23"/>
      <c r="AF2" s="23"/>
      <c r="AG2" s="23">
        <v>43709</v>
      </c>
      <c r="AH2" s="23"/>
      <c r="AI2" s="23"/>
      <c r="AJ2" s="23">
        <v>43739</v>
      </c>
      <c r="AK2" s="23"/>
      <c r="AL2" s="23"/>
      <c r="AM2" s="23">
        <v>43770</v>
      </c>
      <c r="AN2" s="23"/>
      <c r="AO2" s="23"/>
      <c r="AP2" s="23">
        <v>43800</v>
      </c>
      <c r="AQ2" s="23"/>
      <c r="AR2" s="23"/>
      <c r="AS2" s="23">
        <v>43831</v>
      </c>
      <c r="AT2" s="23"/>
      <c r="AU2" s="23"/>
      <c r="AV2" s="23">
        <v>43862</v>
      </c>
      <c r="AW2" s="23"/>
      <c r="AX2" s="23"/>
      <c r="AY2" s="23">
        <v>43891</v>
      </c>
      <c r="AZ2" s="23"/>
      <c r="BA2" s="23"/>
      <c r="BB2" s="23">
        <v>43922</v>
      </c>
      <c r="BC2" s="23"/>
      <c r="BD2" s="23"/>
      <c r="BE2" s="23">
        <v>43952</v>
      </c>
      <c r="BF2" s="23"/>
      <c r="BG2" s="23"/>
      <c r="BH2" s="23">
        <v>43983</v>
      </c>
      <c r="BI2" s="23"/>
      <c r="BJ2" s="23"/>
      <c r="BK2" s="23">
        <v>44013</v>
      </c>
      <c r="BL2" s="23"/>
      <c r="BM2" s="23"/>
      <c r="BN2" s="23">
        <v>44044</v>
      </c>
      <c r="BO2" s="23"/>
      <c r="BP2" s="23"/>
      <c r="BQ2" s="23">
        <v>44075</v>
      </c>
      <c r="BR2" s="23"/>
      <c r="BS2" s="23"/>
      <c r="BT2" s="23">
        <v>44105</v>
      </c>
      <c r="BU2" s="23"/>
      <c r="BV2" s="23"/>
      <c r="BW2" s="23">
        <v>44136</v>
      </c>
      <c r="BX2" s="23"/>
      <c r="BY2" s="23"/>
      <c r="BZ2" s="23">
        <v>44166</v>
      </c>
      <c r="CA2" s="23"/>
      <c r="CB2" s="23"/>
      <c r="CC2" s="23">
        <v>44197</v>
      </c>
      <c r="CD2" s="23"/>
      <c r="CE2" s="23"/>
      <c r="CF2" s="23">
        <v>44228</v>
      </c>
      <c r="CG2" s="23"/>
      <c r="CH2" s="23"/>
      <c r="CI2" s="23">
        <v>44256</v>
      </c>
      <c r="CJ2" s="23"/>
      <c r="CK2" s="23"/>
      <c r="CL2" s="23">
        <v>44287</v>
      </c>
      <c r="CM2" s="23"/>
      <c r="CN2" s="23"/>
      <c r="CO2" s="23">
        <v>44317</v>
      </c>
      <c r="CP2" s="23"/>
      <c r="CQ2" s="23"/>
      <c r="CR2" s="23">
        <v>44348</v>
      </c>
      <c r="CS2" s="23"/>
      <c r="CT2" s="23"/>
      <c r="CU2" s="23">
        <v>44378</v>
      </c>
      <c r="CV2" s="23"/>
      <c r="CW2" s="23"/>
      <c r="CX2" s="23">
        <v>44409</v>
      </c>
      <c r="CY2" s="23"/>
      <c r="CZ2" s="23"/>
      <c r="DA2" s="23">
        <v>44440</v>
      </c>
      <c r="DB2" s="23"/>
      <c r="DC2" s="23"/>
      <c r="DD2" s="23">
        <v>44470</v>
      </c>
      <c r="DE2" s="23"/>
      <c r="DF2" s="23"/>
      <c r="DG2" s="23">
        <v>44501</v>
      </c>
      <c r="DH2" s="23"/>
      <c r="DI2" s="23"/>
      <c r="DJ2" s="23">
        <v>44531</v>
      </c>
      <c r="DK2" s="23"/>
      <c r="DL2" s="23"/>
      <c r="DM2" s="23">
        <v>44562</v>
      </c>
      <c r="DN2" s="23"/>
      <c r="DO2" s="23"/>
      <c r="DP2" s="23">
        <v>44593</v>
      </c>
      <c r="DQ2" s="23"/>
      <c r="DR2" s="23"/>
      <c r="DS2" s="23">
        <v>44621</v>
      </c>
      <c r="DT2" s="23"/>
      <c r="DU2" s="23"/>
      <c r="DV2" s="23">
        <v>44652</v>
      </c>
      <c r="DW2" s="23"/>
      <c r="DX2" s="23"/>
      <c r="DY2" s="23">
        <v>44682</v>
      </c>
      <c r="DZ2" s="23"/>
      <c r="EA2" s="23"/>
      <c r="EB2" s="23">
        <v>44713</v>
      </c>
      <c r="EC2" s="23"/>
      <c r="ED2" s="23"/>
      <c r="EE2" s="23">
        <v>44743</v>
      </c>
      <c r="EF2" s="23"/>
      <c r="EG2" s="23"/>
      <c r="EH2" s="23">
        <v>44774</v>
      </c>
      <c r="EI2" s="23"/>
      <c r="EJ2" s="23"/>
      <c r="EK2" s="23">
        <v>44805</v>
      </c>
      <c r="EL2" s="23"/>
      <c r="EM2" s="23"/>
      <c r="EN2" s="23">
        <v>44835</v>
      </c>
      <c r="EO2" s="23"/>
      <c r="EP2" s="23"/>
      <c r="EQ2" s="23">
        <v>44866</v>
      </c>
      <c r="ER2" s="23"/>
      <c r="ES2" s="23"/>
      <c r="ET2" s="23">
        <v>44896</v>
      </c>
      <c r="EU2" s="23"/>
      <c r="EV2" s="23"/>
      <c r="EW2" s="23">
        <v>44927</v>
      </c>
      <c r="EX2" s="23"/>
      <c r="EY2" s="23"/>
      <c r="EZ2" s="23">
        <v>44958</v>
      </c>
      <c r="FA2" s="23"/>
      <c r="FB2" s="23"/>
      <c r="FC2" s="23">
        <v>44986</v>
      </c>
      <c r="FD2" s="23"/>
      <c r="FE2" s="23"/>
      <c r="FF2" s="23">
        <v>45017</v>
      </c>
      <c r="FG2" s="23"/>
      <c r="FH2" s="23"/>
      <c r="FI2" s="23">
        <v>45047</v>
      </c>
      <c r="FJ2" s="23"/>
      <c r="FK2" s="23"/>
      <c r="FL2" s="23">
        <v>45078</v>
      </c>
      <c r="FM2" s="23"/>
      <c r="FN2" s="23"/>
      <c r="FO2" s="23">
        <v>45108</v>
      </c>
      <c r="FP2" s="23"/>
      <c r="FQ2" s="23"/>
      <c r="FR2" s="23">
        <v>45139</v>
      </c>
      <c r="FS2" s="23"/>
      <c r="FT2" s="23"/>
      <c r="FU2" s="23">
        <v>45170</v>
      </c>
      <c r="FV2" s="23"/>
      <c r="FW2" s="23"/>
      <c r="FX2" s="23">
        <v>45200</v>
      </c>
      <c r="FY2" s="23"/>
      <c r="FZ2" s="23"/>
      <c r="GA2" s="23">
        <v>45231</v>
      </c>
      <c r="GB2" s="23"/>
      <c r="GC2" s="23"/>
      <c r="GD2" s="23">
        <v>45261</v>
      </c>
      <c r="GE2" s="23"/>
      <c r="GF2" s="23"/>
    </row>
    <row r="3" spans="2:188" ht="43.5">
      <c r="B3" s="15" t="s">
        <v>22</v>
      </c>
      <c r="C3" s="16" t="s">
        <v>23</v>
      </c>
      <c r="D3" s="16" t="s">
        <v>24</v>
      </c>
      <c r="E3" s="16" t="s">
        <v>25</v>
      </c>
      <c r="F3" s="16" t="s">
        <v>26</v>
      </c>
      <c r="G3" s="17" t="s">
        <v>28</v>
      </c>
      <c r="H3" s="18" t="s">
        <v>21</v>
      </c>
      <c r="I3" s="20" t="s">
        <v>36</v>
      </c>
      <c r="J3" s="21" t="s">
        <v>37</v>
      </c>
      <c r="K3" s="19" t="s">
        <v>38</v>
      </c>
      <c r="L3" s="20" t="s">
        <v>36</v>
      </c>
      <c r="M3" s="21" t="s">
        <v>37</v>
      </c>
      <c r="N3" s="19" t="s">
        <v>38</v>
      </c>
      <c r="O3" s="20" t="s">
        <v>36</v>
      </c>
      <c r="P3" s="21" t="s">
        <v>37</v>
      </c>
      <c r="Q3" s="19" t="s">
        <v>38</v>
      </c>
      <c r="R3" s="20" t="s">
        <v>36</v>
      </c>
      <c r="S3" s="21" t="s">
        <v>37</v>
      </c>
      <c r="T3" s="19" t="s">
        <v>38</v>
      </c>
      <c r="U3" s="20" t="s">
        <v>36</v>
      </c>
      <c r="V3" s="21" t="s">
        <v>37</v>
      </c>
      <c r="W3" s="19" t="s">
        <v>38</v>
      </c>
      <c r="X3" s="20" t="s">
        <v>36</v>
      </c>
      <c r="Y3" s="21" t="s">
        <v>37</v>
      </c>
      <c r="Z3" s="19" t="s">
        <v>38</v>
      </c>
      <c r="AA3" s="20" t="s">
        <v>36</v>
      </c>
      <c r="AB3" s="21" t="s">
        <v>37</v>
      </c>
      <c r="AC3" s="19" t="s">
        <v>38</v>
      </c>
      <c r="AD3" s="20" t="s">
        <v>36</v>
      </c>
      <c r="AE3" s="21" t="s">
        <v>37</v>
      </c>
      <c r="AF3" s="19" t="s">
        <v>38</v>
      </c>
      <c r="AG3" s="20" t="s">
        <v>36</v>
      </c>
      <c r="AH3" s="21" t="s">
        <v>37</v>
      </c>
      <c r="AI3" s="19" t="s">
        <v>38</v>
      </c>
      <c r="AJ3" s="20" t="s">
        <v>36</v>
      </c>
      <c r="AK3" s="21" t="s">
        <v>37</v>
      </c>
      <c r="AL3" s="19" t="s">
        <v>38</v>
      </c>
      <c r="AM3" s="20" t="s">
        <v>36</v>
      </c>
      <c r="AN3" s="21" t="s">
        <v>37</v>
      </c>
      <c r="AO3" s="19" t="s">
        <v>38</v>
      </c>
      <c r="AP3" s="20" t="s">
        <v>36</v>
      </c>
      <c r="AQ3" s="21" t="s">
        <v>37</v>
      </c>
      <c r="AR3" s="19" t="s">
        <v>38</v>
      </c>
      <c r="AS3" s="20" t="s">
        <v>36</v>
      </c>
      <c r="AT3" s="21" t="s">
        <v>37</v>
      </c>
      <c r="AU3" s="19" t="s">
        <v>38</v>
      </c>
      <c r="AV3" s="20" t="s">
        <v>36</v>
      </c>
      <c r="AW3" s="21" t="s">
        <v>37</v>
      </c>
      <c r="AX3" s="19" t="s">
        <v>38</v>
      </c>
      <c r="AY3" s="20" t="s">
        <v>36</v>
      </c>
      <c r="AZ3" s="21" t="s">
        <v>37</v>
      </c>
      <c r="BA3" s="19" t="s">
        <v>38</v>
      </c>
      <c r="BB3" s="20" t="s">
        <v>36</v>
      </c>
      <c r="BC3" s="21" t="s">
        <v>37</v>
      </c>
      <c r="BD3" s="19" t="s">
        <v>38</v>
      </c>
      <c r="BE3" s="20" t="s">
        <v>36</v>
      </c>
      <c r="BF3" s="21" t="s">
        <v>37</v>
      </c>
      <c r="BG3" s="19" t="s">
        <v>38</v>
      </c>
      <c r="BH3" s="20" t="s">
        <v>36</v>
      </c>
      <c r="BI3" s="21" t="s">
        <v>37</v>
      </c>
      <c r="BJ3" s="19" t="s">
        <v>38</v>
      </c>
      <c r="BK3" s="20" t="s">
        <v>36</v>
      </c>
      <c r="BL3" s="21" t="s">
        <v>37</v>
      </c>
      <c r="BM3" s="19" t="s">
        <v>38</v>
      </c>
      <c r="BN3" s="20" t="s">
        <v>36</v>
      </c>
      <c r="BO3" s="21" t="s">
        <v>37</v>
      </c>
      <c r="BP3" s="19" t="s">
        <v>38</v>
      </c>
      <c r="BQ3" s="20" t="s">
        <v>36</v>
      </c>
      <c r="BR3" s="21" t="s">
        <v>37</v>
      </c>
      <c r="BS3" s="19" t="s">
        <v>38</v>
      </c>
      <c r="BT3" s="20" t="s">
        <v>36</v>
      </c>
      <c r="BU3" s="21" t="s">
        <v>37</v>
      </c>
      <c r="BV3" s="19" t="s">
        <v>38</v>
      </c>
      <c r="BW3" s="20" t="s">
        <v>36</v>
      </c>
      <c r="BX3" s="21" t="s">
        <v>37</v>
      </c>
      <c r="BY3" s="19" t="s">
        <v>38</v>
      </c>
      <c r="BZ3" s="20" t="s">
        <v>36</v>
      </c>
      <c r="CA3" s="21" t="s">
        <v>37</v>
      </c>
      <c r="CB3" s="19" t="s">
        <v>38</v>
      </c>
      <c r="CC3" s="20" t="s">
        <v>36</v>
      </c>
      <c r="CD3" s="21" t="s">
        <v>37</v>
      </c>
      <c r="CE3" s="19" t="s">
        <v>38</v>
      </c>
      <c r="CF3" s="20" t="s">
        <v>36</v>
      </c>
      <c r="CG3" s="21" t="s">
        <v>37</v>
      </c>
      <c r="CH3" s="19" t="s">
        <v>38</v>
      </c>
      <c r="CI3" s="20" t="s">
        <v>36</v>
      </c>
      <c r="CJ3" s="21" t="s">
        <v>37</v>
      </c>
      <c r="CK3" s="19" t="s">
        <v>38</v>
      </c>
      <c r="CL3" s="20" t="s">
        <v>36</v>
      </c>
      <c r="CM3" s="21" t="s">
        <v>37</v>
      </c>
      <c r="CN3" s="19" t="s">
        <v>38</v>
      </c>
      <c r="CO3" s="20" t="s">
        <v>36</v>
      </c>
      <c r="CP3" s="21" t="s">
        <v>37</v>
      </c>
      <c r="CQ3" s="19" t="s">
        <v>38</v>
      </c>
      <c r="CR3" s="20" t="s">
        <v>36</v>
      </c>
      <c r="CS3" s="21" t="s">
        <v>37</v>
      </c>
      <c r="CT3" s="19" t="s">
        <v>38</v>
      </c>
      <c r="CU3" s="20" t="s">
        <v>36</v>
      </c>
      <c r="CV3" s="21" t="s">
        <v>37</v>
      </c>
      <c r="CW3" s="19" t="s">
        <v>38</v>
      </c>
      <c r="CX3" s="20" t="s">
        <v>36</v>
      </c>
      <c r="CY3" s="21" t="s">
        <v>37</v>
      </c>
      <c r="CZ3" s="19" t="s">
        <v>38</v>
      </c>
      <c r="DA3" s="20" t="s">
        <v>36</v>
      </c>
      <c r="DB3" s="21" t="s">
        <v>37</v>
      </c>
      <c r="DC3" s="19" t="s">
        <v>38</v>
      </c>
      <c r="DD3" s="20" t="s">
        <v>36</v>
      </c>
      <c r="DE3" s="21" t="s">
        <v>37</v>
      </c>
      <c r="DF3" s="19" t="s">
        <v>38</v>
      </c>
      <c r="DG3" s="20" t="s">
        <v>36</v>
      </c>
      <c r="DH3" s="21" t="s">
        <v>37</v>
      </c>
      <c r="DI3" s="19" t="s">
        <v>38</v>
      </c>
      <c r="DJ3" s="20" t="s">
        <v>36</v>
      </c>
      <c r="DK3" s="21" t="s">
        <v>37</v>
      </c>
      <c r="DL3" s="19" t="s">
        <v>38</v>
      </c>
      <c r="DM3" s="20" t="s">
        <v>36</v>
      </c>
      <c r="DN3" s="21" t="s">
        <v>37</v>
      </c>
      <c r="DO3" s="19" t="s">
        <v>38</v>
      </c>
      <c r="DP3" s="20" t="s">
        <v>36</v>
      </c>
      <c r="DQ3" s="21" t="s">
        <v>37</v>
      </c>
      <c r="DR3" s="19" t="s">
        <v>38</v>
      </c>
      <c r="DS3" s="20" t="s">
        <v>36</v>
      </c>
      <c r="DT3" s="21" t="s">
        <v>37</v>
      </c>
      <c r="DU3" s="19" t="s">
        <v>38</v>
      </c>
      <c r="DV3" s="20" t="s">
        <v>36</v>
      </c>
      <c r="DW3" s="21" t="s">
        <v>37</v>
      </c>
      <c r="DX3" s="19" t="s">
        <v>38</v>
      </c>
      <c r="DY3" s="20" t="s">
        <v>36</v>
      </c>
      <c r="DZ3" s="21" t="s">
        <v>37</v>
      </c>
      <c r="EA3" s="19" t="s">
        <v>38</v>
      </c>
      <c r="EB3" s="20" t="s">
        <v>36</v>
      </c>
      <c r="EC3" s="21" t="s">
        <v>37</v>
      </c>
      <c r="ED3" s="19" t="s">
        <v>38</v>
      </c>
      <c r="EE3" s="20" t="s">
        <v>36</v>
      </c>
      <c r="EF3" s="21" t="s">
        <v>37</v>
      </c>
      <c r="EG3" s="19" t="s">
        <v>38</v>
      </c>
      <c r="EH3" s="20" t="s">
        <v>36</v>
      </c>
      <c r="EI3" s="21" t="s">
        <v>37</v>
      </c>
      <c r="EJ3" s="19" t="s">
        <v>38</v>
      </c>
      <c r="EK3" s="20" t="s">
        <v>36</v>
      </c>
      <c r="EL3" s="21" t="s">
        <v>37</v>
      </c>
      <c r="EM3" s="19" t="s">
        <v>38</v>
      </c>
      <c r="EN3" s="20" t="s">
        <v>36</v>
      </c>
      <c r="EO3" s="21" t="s">
        <v>37</v>
      </c>
      <c r="EP3" s="19" t="s">
        <v>38</v>
      </c>
      <c r="EQ3" s="20" t="s">
        <v>36</v>
      </c>
      <c r="ER3" s="21" t="s">
        <v>37</v>
      </c>
      <c r="ES3" s="19" t="s">
        <v>38</v>
      </c>
      <c r="ET3" s="20" t="s">
        <v>36</v>
      </c>
      <c r="EU3" s="21" t="s">
        <v>37</v>
      </c>
      <c r="EV3" s="19" t="s">
        <v>38</v>
      </c>
      <c r="EW3" s="20" t="s">
        <v>36</v>
      </c>
      <c r="EX3" s="21" t="s">
        <v>37</v>
      </c>
      <c r="EY3" s="19" t="s">
        <v>38</v>
      </c>
      <c r="EZ3" s="20" t="s">
        <v>36</v>
      </c>
      <c r="FA3" s="21" t="s">
        <v>37</v>
      </c>
      <c r="FB3" s="19" t="s">
        <v>38</v>
      </c>
      <c r="FC3" s="20" t="s">
        <v>36</v>
      </c>
      <c r="FD3" s="21" t="s">
        <v>37</v>
      </c>
      <c r="FE3" s="19" t="s">
        <v>38</v>
      </c>
      <c r="FF3" s="20" t="s">
        <v>36</v>
      </c>
      <c r="FG3" s="21" t="s">
        <v>37</v>
      </c>
      <c r="FH3" s="19" t="s">
        <v>38</v>
      </c>
      <c r="FI3" s="20" t="s">
        <v>36</v>
      </c>
      <c r="FJ3" s="21" t="s">
        <v>37</v>
      </c>
      <c r="FK3" s="19" t="s">
        <v>38</v>
      </c>
      <c r="FL3" s="20" t="s">
        <v>36</v>
      </c>
      <c r="FM3" s="21" t="s">
        <v>37</v>
      </c>
      <c r="FN3" s="19" t="s">
        <v>38</v>
      </c>
      <c r="FO3" s="20" t="s">
        <v>36</v>
      </c>
      <c r="FP3" s="21" t="s">
        <v>37</v>
      </c>
      <c r="FQ3" s="19" t="s">
        <v>38</v>
      </c>
      <c r="FR3" s="20" t="s">
        <v>36</v>
      </c>
      <c r="FS3" s="21" t="s">
        <v>37</v>
      </c>
      <c r="FT3" s="19" t="s">
        <v>38</v>
      </c>
      <c r="FU3" s="20" t="s">
        <v>36</v>
      </c>
      <c r="FV3" s="21" t="s">
        <v>37</v>
      </c>
      <c r="FW3" s="19" t="s">
        <v>38</v>
      </c>
      <c r="FX3" s="20" t="s">
        <v>36</v>
      </c>
      <c r="FY3" s="21" t="s">
        <v>37</v>
      </c>
      <c r="FZ3" s="19" t="s">
        <v>38</v>
      </c>
      <c r="GA3" s="20" t="s">
        <v>36</v>
      </c>
      <c r="GB3" s="21" t="s">
        <v>37</v>
      </c>
      <c r="GC3" s="19" t="s">
        <v>38</v>
      </c>
      <c r="GD3" s="20" t="s">
        <v>36</v>
      </c>
      <c r="GE3" s="21" t="s">
        <v>37</v>
      </c>
      <c r="GF3" s="19" t="s">
        <v>38</v>
      </c>
    </row>
    <row r="4" spans="2:188">
      <c r="B4" s="26" t="s">
        <v>29</v>
      </c>
      <c r="C4" s="13"/>
      <c r="D4" s="13"/>
      <c r="E4" s="13"/>
      <c r="F4" s="13"/>
      <c r="G4" s="14"/>
      <c r="H4" s="11"/>
      <c r="O4" s="12">
        <v>15</v>
      </c>
      <c r="P4" s="12">
        <v>10</v>
      </c>
      <c r="Q4" s="12">
        <v>75</v>
      </c>
      <c r="R4" s="12">
        <v>15</v>
      </c>
      <c r="S4" s="12">
        <v>10</v>
      </c>
      <c r="T4" s="12">
        <v>75</v>
      </c>
      <c r="U4" s="12">
        <v>75</v>
      </c>
      <c r="V4" s="12">
        <v>10</v>
      </c>
      <c r="W4" s="12">
        <v>15</v>
      </c>
      <c r="X4" s="12">
        <v>75</v>
      </c>
      <c r="Y4" s="12">
        <v>10</v>
      </c>
      <c r="Z4" s="12">
        <v>15</v>
      </c>
      <c r="AA4" s="12">
        <v>75</v>
      </c>
      <c r="AB4" s="12">
        <v>10</v>
      </c>
      <c r="AC4" s="12">
        <v>15</v>
      </c>
      <c r="AD4" s="12">
        <v>75</v>
      </c>
      <c r="AE4" s="12">
        <v>10</v>
      </c>
      <c r="AF4" s="12">
        <v>15</v>
      </c>
      <c r="AG4" s="12">
        <v>75</v>
      </c>
      <c r="AH4" s="12">
        <v>10</v>
      </c>
      <c r="AI4" s="12">
        <v>15</v>
      </c>
    </row>
    <row r="5" spans="2:188">
      <c r="B5" s="4" t="s">
        <v>30</v>
      </c>
      <c r="C5" s="13"/>
      <c r="D5" s="13"/>
      <c r="E5" s="13"/>
      <c r="F5" s="13"/>
      <c r="G5" s="14"/>
      <c r="H5" s="11"/>
      <c r="O5" s="12">
        <v>0</v>
      </c>
      <c r="P5" s="12">
        <v>0</v>
      </c>
      <c r="Q5" s="12">
        <v>100</v>
      </c>
      <c r="R5" s="12">
        <v>0</v>
      </c>
      <c r="S5" s="12">
        <v>0</v>
      </c>
      <c r="T5" s="12">
        <v>100</v>
      </c>
      <c r="U5" s="12">
        <v>0</v>
      </c>
      <c r="V5" s="12">
        <v>0</v>
      </c>
      <c r="W5" s="12">
        <v>0</v>
      </c>
      <c r="X5" s="12">
        <v>0</v>
      </c>
      <c r="Y5" s="12">
        <v>0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</row>
    <row r="6" spans="2:188">
      <c r="B6" s="4" t="s">
        <v>31</v>
      </c>
      <c r="C6" s="13"/>
      <c r="D6" s="13"/>
      <c r="E6" s="13"/>
      <c r="F6" s="13"/>
      <c r="G6" s="14"/>
      <c r="H6" s="11"/>
      <c r="O6" s="12">
        <v>33</v>
      </c>
      <c r="P6" s="12">
        <v>33</v>
      </c>
      <c r="Q6" s="12">
        <v>33</v>
      </c>
      <c r="R6" s="12">
        <v>33</v>
      </c>
      <c r="S6" s="12">
        <v>33</v>
      </c>
      <c r="T6" s="12">
        <v>33</v>
      </c>
      <c r="U6" s="12">
        <v>33</v>
      </c>
      <c r="V6" s="12">
        <v>33</v>
      </c>
      <c r="W6" s="12">
        <v>33</v>
      </c>
      <c r="X6" s="12">
        <v>33</v>
      </c>
      <c r="Y6" s="12">
        <v>33</v>
      </c>
      <c r="Z6" s="12">
        <v>33</v>
      </c>
      <c r="AA6" s="12">
        <v>33</v>
      </c>
      <c r="AB6" s="12">
        <v>33</v>
      </c>
      <c r="AC6" s="12">
        <v>33</v>
      </c>
      <c r="AD6" s="12">
        <v>33</v>
      </c>
      <c r="AE6" s="12">
        <v>33</v>
      </c>
      <c r="AF6" s="12">
        <v>33</v>
      </c>
      <c r="AG6" s="12">
        <v>33</v>
      </c>
      <c r="AH6" s="12">
        <v>33</v>
      </c>
      <c r="AI6" s="12">
        <v>33</v>
      </c>
    </row>
    <row r="8" spans="2:188">
      <c r="O8" s="32"/>
      <c r="P8" s="31"/>
      <c r="Q8" s="32"/>
      <c r="R8" s="32"/>
      <c r="S8" s="32"/>
      <c r="T8" s="32"/>
      <c r="U8" s="32"/>
      <c r="V8" s="32"/>
      <c r="W8" s="32"/>
      <c r="X8" s="32"/>
    </row>
  </sheetData>
  <autoFilter ref="B3:H6"/>
  <mergeCells count="60">
    <mergeCell ref="GD2:GF2"/>
    <mergeCell ref="EW2:EY2"/>
    <mergeCell ref="EZ2:FB2"/>
    <mergeCell ref="FC2:FE2"/>
    <mergeCell ref="FF2:FH2"/>
    <mergeCell ref="FI2:FK2"/>
    <mergeCell ref="FL2:FN2"/>
    <mergeCell ref="FO2:FQ2"/>
    <mergeCell ref="FR2:FT2"/>
    <mergeCell ref="FU2:FW2"/>
    <mergeCell ref="FX2:FZ2"/>
    <mergeCell ref="GA2:GC2"/>
    <mergeCell ref="ET2:EV2"/>
    <mergeCell ref="DM2:DO2"/>
    <mergeCell ref="DP2:DR2"/>
    <mergeCell ref="DS2:DU2"/>
    <mergeCell ref="DV2:DX2"/>
    <mergeCell ref="DY2:EA2"/>
    <mergeCell ref="EB2:ED2"/>
    <mergeCell ref="EE2:EG2"/>
    <mergeCell ref="EH2:EJ2"/>
    <mergeCell ref="EK2:EM2"/>
    <mergeCell ref="EN2:EP2"/>
    <mergeCell ref="EQ2:ES2"/>
    <mergeCell ref="DJ2:DL2"/>
    <mergeCell ref="CC2:CE2"/>
    <mergeCell ref="CF2:CH2"/>
    <mergeCell ref="CI2:CK2"/>
    <mergeCell ref="CL2:CN2"/>
    <mergeCell ref="CO2:CQ2"/>
    <mergeCell ref="CR2:CT2"/>
    <mergeCell ref="CU2:CW2"/>
    <mergeCell ref="CX2:CZ2"/>
    <mergeCell ref="DA2:DC2"/>
    <mergeCell ref="DD2:DF2"/>
    <mergeCell ref="DG2:DI2"/>
    <mergeCell ref="BZ2:CB2"/>
    <mergeCell ref="AS2:AU2"/>
    <mergeCell ref="AV2:AX2"/>
    <mergeCell ref="AY2:BA2"/>
    <mergeCell ref="BB2:BD2"/>
    <mergeCell ref="BE2:BG2"/>
    <mergeCell ref="BH2:BJ2"/>
    <mergeCell ref="BK2:BM2"/>
    <mergeCell ref="BN2:BP2"/>
    <mergeCell ref="BQ2:BS2"/>
    <mergeCell ref="BT2:BV2"/>
    <mergeCell ref="BW2:BY2"/>
    <mergeCell ref="AP2:AR2"/>
    <mergeCell ref="I2:K2"/>
    <mergeCell ref="L2:N2"/>
    <mergeCell ref="O2:Q2"/>
    <mergeCell ref="R2:T2"/>
    <mergeCell ref="U2:W2"/>
    <mergeCell ref="X2:Z2"/>
    <mergeCell ref="AA2:AC2"/>
    <mergeCell ref="AD2:AF2"/>
    <mergeCell ref="AG2:AI2"/>
    <mergeCell ref="AJ2:AL2"/>
    <mergeCell ref="AM2:A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PAYROLL DATA</vt:lpstr>
      <vt:lpstr>TEAM REFERENTIAL</vt:lpstr>
      <vt:lpstr>dates</vt:lpstr>
      <vt:lpstr>dept</vt:lpstr>
      <vt:lpstr>Segment_1dept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2019-06-06T14:22:09Z</dcterms:created>
  <dcterms:modified xsi:type="dcterms:W3CDTF">2019-06-10T17:03:33Z</dcterms:modified>
</cp:coreProperties>
</file>