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0" windowWidth="19200" windowHeight="8060"/>
  </bookViews>
  <sheets>
    <sheet name="Mars" sheetId="1" r:id="rId1"/>
    <sheet name="Base" sheetId="2" r:id="rId2"/>
  </sheets>
  <definedNames>
    <definedName name="Base">Base!$I$3:$K$36</definedName>
    <definedName name="Heures">Mars!$C$7:$C$36,Mars!$G$7:$G$36,Mars!$K$7:$K$36,Mars!$O$7:$O$36,Mars!$S$7:$S$36</definedName>
    <definedName name="Travail">Mars!$D$7:$D$36,Mars!$H$7:$H$36,Mars!$L$7:$L$36,Mars!$P$7:$P$36,Mars!$T$7:$T$36</definedName>
  </definedNames>
  <calcPr calcId="124519"/>
</workbook>
</file>

<file path=xl/calcChain.xml><?xml version="1.0" encoding="utf-8"?>
<calcChain xmlns="http://schemas.openxmlformats.org/spreadsheetml/2006/main">
  <c r="O39" i="1"/>
  <c r="T37"/>
  <c r="P37"/>
  <c r="L37"/>
  <c r="H37"/>
  <c r="O50"/>
  <c r="O48"/>
  <c r="O43"/>
  <c r="V36"/>
  <c r="U36"/>
  <c r="V35"/>
  <c r="U35"/>
  <c r="V34"/>
  <c r="U34"/>
  <c r="V33"/>
  <c r="U33"/>
  <c r="V32"/>
  <c r="U32"/>
  <c r="V31"/>
  <c r="U31"/>
  <c r="V30"/>
  <c r="U30"/>
  <c r="V29"/>
  <c r="U29"/>
  <c r="V28"/>
  <c r="U28"/>
  <c r="V27"/>
  <c r="U27"/>
  <c r="V26"/>
  <c r="U26"/>
  <c r="V25"/>
  <c r="U25"/>
  <c r="V24"/>
  <c r="U24"/>
  <c r="V23"/>
  <c r="U23"/>
  <c r="V22"/>
  <c r="U22"/>
  <c r="V21"/>
  <c r="U21"/>
  <c r="V20"/>
  <c r="U20"/>
  <c r="V19"/>
  <c r="U19"/>
  <c r="V18"/>
  <c r="U18"/>
  <c r="V17"/>
  <c r="U17"/>
  <c r="V16"/>
  <c r="U16"/>
  <c r="V15"/>
  <c r="U15"/>
  <c r="V14"/>
  <c r="U14"/>
  <c r="V13"/>
  <c r="U13"/>
  <c r="V12"/>
  <c r="U12"/>
  <c r="V11"/>
  <c r="U11"/>
  <c r="V10"/>
  <c r="U10"/>
  <c r="V9"/>
  <c r="U9"/>
  <c r="V8"/>
  <c r="U8"/>
  <c r="V7"/>
  <c r="U7"/>
  <c r="R36"/>
  <c r="Q36"/>
  <c r="R35"/>
  <c r="Q35"/>
  <c r="R34"/>
  <c r="Q34"/>
  <c r="R33"/>
  <c r="Q33"/>
  <c r="R32"/>
  <c r="Q32"/>
  <c r="R31"/>
  <c r="Q31"/>
  <c r="R30"/>
  <c r="Q30"/>
  <c r="R29"/>
  <c r="Q29"/>
  <c r="R28"/>
  <c r="Q28"/>
  <c r="R27"/>
  <c r="Q27"/>
  <c r="R26"/>
  <c r="Q26"/>
  <c r="R25"/>
  <c r="Q25"/>
  <c r="R24"/>
  <c r="Q24"/>
  <c r="R23"/>
  <c r="Q23"/>
  <c r="R22"/>
  <c r="Q22"/>
  <c r="R21"/>
  <c r="Q21"/>
  <c r="R20"/>
  <c r="Q20"/>
  <c r="R19"/>
  <c r="Q19"/>
  <c r="R18"/>
  <c r="Q18"/>
  <c r="R17"/>
  <c r="Q17"/>
  <c r="R16"/>
  <c r="Q16"/>
  <c r="R15"/>
  <c r="Q15"/>
  <c r="R14"/>
  <c r="Q14"/>
  <c r="R13"/>
  <c r="Q13"/>
  <c r="R12"/>
  <c r="Q12"/>
  <c r="R11"/>
  <c r="Q11"/>
  <c r="R10"/>
  <c r="Q10"/>
  <c r="R9"/>
  <c r="Q9"/>
  <c r="R8"/>
  <c r="Q8"/>
  <c r="R7"/>
  <c r="Q7"/>
  <c r="N36"/>
  <c r="M36"/>
  <c r="N35"/>
  <c r="M35"/>
  <c r="N34"/>
  <c r="M34"/>
  <c r="N33"/>
  <c r="M33"/>
  <c r="N32"/>
  <c r="M32"/>
  <c r="N31"/>
  <c r="M31"/>
  <c r="N30"/>
  <c r="M30"/>
  <c r="N29"/>
  <c r="M29"/>
  <c r="N28"/>
  <c r="M28"/>
  <c r="N27"/>
  <c r="M27"/>
  <c r="N26"/>
  <c r="M26"/>
  <c r="N25"/>
  <c r="M25"/>
  <c r="N24"/>
  <c r="M24"/>
  <c r="N23"/>
  <c r="M23"/>
  <c r="N22"/>
  <c r="M22"/>
  <c r="N21"/>
  <c r="M21"/>
  <c r="N20"/>
  <c r="M20"/>
  <c r="N19"/>
  <c r="M19"/>
  <c r="N18"/>
  <c r="M18"/>
  <c r="N17"/>
  <c r="M17"/>
  <c r="N16"/>
  <c r="M16"/>
  <c r="N15"/>
  <c r="M15"/>
  <c r="N14"/>
  <c r="M14"/>
  <c r="N13"/>
  <c r="M13"/>
  <c r="N12"/>
  <c r="M12"/>
  <c r="N11"/>
  <c r="M11"/>
  <c r="N10"/>
  <c r="M10"/>
  <c r="N9"/>
  <c r="M9"/>
  <c r="N8"/>
  <c r="M8"/>
  <c r="N7"/>
  <c r="M7"/>
  <c r="J36"/>
  <c r="I36"/>
  <c r="J35"/>
  <c r="I35"/>
  <c r="J34"/>
  <c r="I34"/>
  <c r="J33"/>
  <c r="I33"/>
  <c r="J32"/>
  <c r="I32"/>
  <c r="J31"/>
  <c r="I31"/>
  <c r="J30"/>
  <c r="I30"/>
  <c r="J29"/>
  <c r="I29"/>
  <c r="J28"/>
  <c r="I28"/>
  <c r="J27"/>
  <c r="I27"/>
  <c r="J26"/>
  <c r="I26"/>
  <c r="J25"/>
  <c r="I25"/>
  <c r="J24"/>
  <c r="I24"/>
  <c r="J23"/>
  <c r="I23"/>
  <c r="J22"/>
  <c r="I22"/>
  <c r="J21"/>
  <c r="I21"/>
  <c r="J20"/>
  <c r="I20"/>
  <c r="J19"/>
  <c r="I19"/>
  <c r="J18"/>
  <c r="I18"/>
  <c r="J17"/>
  <c r="I17"/>
  <c r="J16"/>
  <c r="I16"/>
  <c r="J15"/>
  <c r="I15"/>
  <c r="J14"/>
  <c r="I14"/>
  <c r="J13"/>
  <c r="I13"/>
  <c r="J12"/>
  <c r="I12"/>
  <c r="J11"/>
  <c r="I11"/>
  <c r="J10"/>
  <c r="I10"/>
  <c r="J9"/>
  <c r="I9"/>
  <c r="J8"/>
  <c r="I8"/>
  <c r="J7"/>
  <c r="I7"/>
  <c r="F36"/>
  <c r="E36"/>
  <c r="F35"/>
  <c r="E35"/>
  <c r="F34"/>
  <c r="E34"/>
  <c r="F33"/>
  <c r="E33"/>
  <c r="F32"/>
  <c r="E32"/>
  <c r="F31"/>
  <c r="E31"/>
  <c r="F30"/>
  <c r="E30"/>
  <c r="F29"/>
  <c r="E29"/>
  <c r="F28"/>
  <c r="E28"/>
  <c r="F27"/>
  <c r="E27"/>
  <c r="F26"/>
  <c r="E26"/>
  <c r="F25"/>
  <c r="E25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F15"/>
  <c r="E15"/>
  <c r="F14"/>
  <c r="E14"/>
  <c r="F13"/>
  <c r="E13"/>
  <c r="F9"/>
  <c r="F10"/>
  <c r="F11"/>
  <c r="F12"/>
  <c r="F8"/>
  <c r="F7"/>
  <c r="E9"/>
  <c r="E10"/>
  <c r="E11"/>
  <c r="E12"/>
  <c r="E8"/>
  <c r="E7"/>
  <c r="M43" l="1" a="1"/>
  <c r="M43" s="1"/>
</calcChain>
</file>

<file path=xl/sharedStrings.xml><?xml version="1.0" encoding="utf-8"?>
<sst xmlns="http://schemas.openxmlformats.org/spreadsheetml/2006/main" count="86" uniqueCount="32">
  <si>
    <t>MARS</t>
  </si>
  <si>
    <t>?</t>
  </si>
  <si>
    <t>Hr</t>
  </si>
  <si>
    <t>n° Travail</t>
  </si>
  <si>
    <t>Typ</t>
  </si>
  <si>
    <t>Imputation</t>
  </si>
  <si>
    <t>S0017</t>
  </si>
  <si>
    <t>IM1402349</t>
  </si>
  <si>
    <t>IM1402823</t>
  </si>
  <si>
    <t>Nom1</t>
  </si>
  <si>
    <t>Nom2</t>
  </si>
  <si>
    <t>Nom3</t>
  </si>
  <si>
    <t>Nom4</t>
  </si>
  <si>
    <t>Nom5</t>
  </si>
  <si>
    <t>N° de travail</t>
  </si>
  <si>
    <t>IM1402665</t>
  </si>
  <si>
    <t>IM1402757</t>
  </si>
  <si>
    <t>IM1402842</t>
  </si>
  <si>
    <t xml:space="preserve">  Cette zone rouge porte le nom de Base</t>
  </si>
  <si>
    <t>TestSom 00</t>
  </si>
  <si>
    <t xml:space="preserve">Recherche du nombre d'heures imputées sur:  </t>
  </si>
  <si>
    <r>
      <t>Toutes les zones Heures (Col. C, G, K, O et S) sont réunies sous le nom de "</t>
    </r>
    <r>
      <rPr>
        <b/>
        <sz val="11"/>
        <color theme="1"/>
        <rFont val="Calibri"/>
        <family val="2"/>
        <scheme val="minor"/>
      </rPr>
      <t>Heures</t>
    </r>
    <r>
      <rPr>
        <sz val="11"/>
        <color theme="1"/>
        <rFont val="Calibri"/>
        <family val="2"/>
        <scheme val="minor"/>
      </rPr>
      <t>"</t>
    </r>
  </si>
  <si>
    <r>
      <t>Tous les zones relatives à un n° de travail (Col. D, H, L, P et T) sont réunies sous le nom de "</t>
    </r>
    <r>
      <rPr>
        <b/>
        <sz val="11"/>
        <color theme="1"/>
        <rFont val="Calibri"/>
        <family val="2"/>
        <scheme val="minor"/>
      </rPr>
      <t>Travail</t>
    </r>
    <r>
      <rPr>
        <sz val="11"/>
        <color theme="1"/>
        <rFont val="Calibri"/>
        <family val="2"/>
        <scheme val="minor"/>
      </rPr>
      <t>"</t>
    </r>
  </si>
  <si>
    <t>Il faut trouver :</t>
  </si>
  <si>
    <r>
      <t>=SOMME.SI(D7:D36;</t>
    </r>
    <r>
      <rPr>
        <b/>
        <sz val="12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;C7:C36)</t>
    </r>
  </si>
  <si>
    <r>
      <t>=SOMME.SI(Travail;</t>
    </r>
    <r>
      <rPr>
        <b/>
        <sz val="12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;Heures)</t>
    </r>
  </si>
  <si>
    <r>
      <t>=SOMME.SI(D7:D36;H7:H36;L7:L36;P7:P36;T7:T36;</t>
    </r>
    <r>
      <rPr>
        <b/>
        <sz val="11"/>
        <color theme="1"/>
        <rFont val="Calibri"/>
        <family val="2"/>
        <scheme val="minor"/>
      </rPr>
      <t>N39</t>
    </r>
    <r>
      <rPr>
        <sz val="11"/>
        <color theme="1"/>
        <rFont val="Calibri"/>
        <family val="2"/>
        <scheme val="minor"/>
      </rPr>
      <t>;C7:C36;G7:G36;K7:K36;O7:O36;S7:S36)</t>
    </r>
  </si>
  <si>
    <r>
      <t>=SOMMEPROD((Travail=</t>
    </r>
    <r>
      <rPr>
        <b/>
        <sz val="10"/>
        <rFont val="Arial Unicode MS"/>
        <family val="2"/>
      </rPr>
      <t>N39</t>
    </r>
    <r>
      <rPr>
        <sz val="10"/>
        <rFont val="Arial Unicode MS"/>
        <family val="2"/>
      </rPr>
      <t>)*Heures)</t>
    </r>
  </si>
  <si>
    <r>
      <t>=SOMMEPROD(($D$7:$D$36;Mars!$H$7:$H$36;$L$7:$L$36;$P$7:$P$36;$T$7:$T$36)=</t>
    </r>
    <r>
      <rPr>
        <b/>
        <sz val="10"/>
        <rFont val="Arial Unicode MS"/>
        <family val="2"/>
      </rPr>
      <t>N39</t>
    </r>
    <r>
      <rPr>
        <sz val="10"/>
        <rFont val="Arial Unicode MS"/>
        <family val="2"/>
      </rPr>
      <t>)*($C$7:$C$36;$G$7:$G$36;$K$7:$K$36;$O$7:$O$36;$S$7:$S$36)</t>
    </r>
  </si>
  <si>
    <t>Samedi</t>
  </si>
  <si>
    <t>La base sert à importer automatiquement le Type et le n° d'imputation du travail encodé dans l'onglet Mars.</t>
  </si>
  <si>
    <t>tulipe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</si>
</sst>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Arial"/>
      <family val="2"/>
    </font>
    <font>
      <sz val="18"/>
      <color rgb="FFC00000"/>
      <name val="Wingdings"/>
      <charset val="2"/>
    </font>
    <font>
      <b/>
      <sz val="12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rgb="FF0070C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rgb="FF0000FF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sz val="10"/>
      <name val="Arial Unicode MS"/>
      <family val="2"/>
    </font>
    <font>
      <b/>
      <sz val="1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00B050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 applyAlignment="1" applyProtection="1"/>
    <xf numFmtId="0" fontId="4" fillId="0" borderId="4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vertical="center"/>
    </xf>
    <xf numFmtId="0" fontId="7" fillId="0" borderId="6" xfId="0" applyFont="1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left" inden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</xf>
    <xf numFmtId="1" fontId="0" fillId="0" borderId="15" xfId="0" applyNumberFormat="1" applyFill="1" applyBorder="1" applyAlignment="1" applyProtection="1">
      <alignment horizontal="center" vertical="center"/>
    </xf>
    <xf numFmtId="1" fontId="0" fillId="0" borderId="16" xfId="0" applyNumberFormat="1" applyFill="1" applyBorder="1" applyAlignment="1" applyProtection="1">
      <alignment horizontal="center" vertical="center"/>
    </xf>
    <xf numFmtId="0" fontId="2" fillId="0" borderId="17" xfId="0" applyFont="1" applyBorder="1" applyAlignment="1" applyProtection="1"/>
    <xf numFmtId="0" fontId="8" fillId="2" borderId="18" xfId="0" applyFon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</xf>
    <xf numFmtId="1" fontId="0" fillId="0" borderId="21" xfId="0" applyNumberFormat="1" applyFill="1" applyBorder="1" applyAlignment="1" applyProtection="1">
      <alignment horizontal="center" vertical="center"/>
    </xf>
    <xf numFmtId="1" fontId="0" fillId="0" borderId="22" xfId="0" applyNumberFormat="1" applyFill="1" applyBorder="1" applyAlignment="1" applyProtection="1">
      <alignment horizontal="center" vertical="center"/>
    </xf>
    <xf numFmtId="0" fontId="8" fillId="2" borderId="23" xfId="0" applyFont="1" applyFill="1" applyBorder="1" applyAlignment="1" applyProtection="1">
      <alignment horizontal="center" vertical="center"/>
      <protection locked="0"/>
    </xf>
    <xf numFmtId="1" fontId="0" fillId="2" borderId="24" xfId="0" applyNumberFormat="1" applyFill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/>
    <xf numFmtId="0" fontId="8" fillId="2" borderId="26" xfId="0" applyFont="1" applyFill="1" applyBorder="1" applyAlignment="1" applyProtection="1">
      <alignment horizontal="center" vertical="center"/>
      <protection locked="0"/>
    </xf>
    <xf numFmtId="1" fontId="0" fillId="2" borderId="27" xfId="0" applyNumberForma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</xf>
    <xf numFmtId="1" fontId="0" fillId="0" borderId="29" xfId="0" applyNumberFormat="1" applyFill="1" applyBorder="1" applyAlignment="1" applyProtection="1">
      <alignment horizontal="center" vertical="center"/>
    </xf>
    <xf numFmtId="1" fontId="0" fillId="0" borderId="30" xfId="0" applyNumberFormat="1" applyFill="1" applyBorder="1" applyAlignment="1" applyProtection="1">
      <alignment horizontal="center" vertical="center"/>
    </xf>
    <xf numFmtId="0" fontId="2" fillId="0" borderId="17" xfId="0" applyFont="1" applyBorder="1" applyAlignment="1" applyProtection="1">
      <alignment horizontal="left" indent="1"/>
    </xf>
    <xf numFmtId="1" fontId="0" fillId="0" borderId="31" xfId="0" applyNumberFormat="1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1" fontId="0" fillId="0" borderId="33" xfId="0" applyNumberFormat="1" applyBorder="1" applyAlignment="1" applyProtection="1">
      <alignment horizontal="center"/>
      <protection locked="0"/>
    </xf>
    <xf numFmtId="1" fontId="0" fillId="0" borderId="34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" fontId="0" fillId="0" borderId="35" xfId="0" applyNumberFormat="1" applyBorder="1" applyAlignment="1" applyProtection="1">
      <alignment horizontal="center"/>
      <protection locked="0"/>
    </xf>
    <xf numFmtId="1" fontId="11" fillId="2" borderId="19" xfId="0" applyNumberFormat="1" applyFont="1" applyFill="1" applyBorder="1" applyAlignment="1" applyProtection="1">
      <alignment horizontal="center" vertical="center"/>
      <protection locked="0"/>
    </xf>
    <xf numFmtId="1" fontId="11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10" fillId="0" borderId="0" xfId="0" applyFont="1" applyProtection="1"/>
    <xf numFmtId="0" fontId="3" fillId="0" borderId="0" xfId="0" applyFont="1" applyAlignment="1" applyProtection="1">
      <alignment horizontal="right"/>
    </xf>
    <xf numFmtId="1" fontId="14" fillId="2" borderId="19" xfId="0" applyNumberFormat="1" applyFont="1" applyFill="1" applyBorder="1" applyAlignment="1" applyProtection="1">
      <alignment horizontal="center" vertical="center"/>
    </xf>
    <xf numFmtId="0" fontId="13" fillId="0" borderId="0" xfId="0" applyFont="1" applyAlignment="1" applyProtection="1">
      <alignment horizontal="center"/>
    </xf>
    <xf numFmtId="0" fontId="0" fillId="0" borderId="0" xfId="0" quotePrefix="1" applyAlignment="1" applyProtection="1">
      <alignment horizontal="left"/>
    </xf>
    <xf numFmtId="0" fontId="7" fillId="0" borderId="0" xfId="0" applyFont="1" applyAlignment="1" applyProtection="1">
      <alignment horizontal="right"/>
    </xf>
    <xf numFmtId="0" fontId="15" fillId="0" borderId="0" xfId="0" applyFont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0" fillId="0" borderId="0" xfId="0" quotePrefix="1" applyProtection="1"/>
    <xf numFmtId="0" fontId="16" fillId="0" borderId="0" xfId="0" quotePrefix="1" applyFont="1" applyProtection="1"/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1" fillId="0" borderId="0" xfId="0" applyFont="1" applyProtection="1"/>
    <xf numFmtId="0" fontId="0" fillId="0" borderId="0" xfId="0" quotePrefix="1" applyAlignment="1" applyProtection="1">
      <alignment horizontal="center" vertical="center"/>
    </xf>
    <xf numFmtId="0" fontId="0" fillId="0" borderId="3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36" xfId="0" applyBorder="1" applyProtection="1">
      <protection locked="0"/>
    </xf>
    <xf numFmtId="0" fontId="0" fillId="0" borderId="37" xfId="0" applyBorder="1" applyProtection="1">
      <protection locked="0"/>
    </xf>
    <xf numFmtId="0" fontId="0" fillId="0" borderId="38" xfId="0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3" borderId="0" xfId="0" applyFill="1" applyProtection="1"/>
  </cellXfs>
  <cellStyles count="1">
    <cellStyle name="Normal" xfId="0" builtinId="0"/>
  </cellStyles>
  <dxfs count="42"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70C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66FF66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CCC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142874</xdr:colOff>
      <xdr:row>37</xdr:row>
      <xdr:rowOff>28576</xdr:rowOff>
    </xdr:from>
    <xdr:to>
      <xdr:col>24</xdr:col>
      <xdr:colOff>542924</xdr:colOff>
      <xdr:row>41</xdr:row>
      <xdr:rowOff>9526</xdr:rowOff>
    </xdr:to>
    <xdr:sp macro="" textlink="">
      <xdr:nvSpPr>
        <xdr:cNvPr id="3" name="Rectangle 2"/>
        <xdr:cNvSpPr/>
      </xdr:nvSpPr>
      <xdr:spPr>
        <a:xfrm>
          <a:off x="13315949" y="7667626"/>
          <a:ext cx="4733925" cy="752475"/>
        </a:xfrm>
        <a:prstGeom prst="wedgeRectCallout">
          <a:avLst>
            <a:gd name="adj1" fmla="val -64078"/>
            <a:gd name="adj2" fmla="val -14472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1) Là, ca marche si je ne scrute que </a:t>
          </a:r>
          <a:r>
            <a:rPr lang="fr-BE" sz="1200" b="1">
              <a:solidFill>
                <a:sysClr val="windowText" lastClr="000000"/>
              </a:solidFill>
            </a:rPr>
            <a:t>la seule</a:t>
          </a:r>
          <a:r>
            <a:rPr lang="fr-BE" sz="1200">
              <a:solidFill>
                <a:sysClr val="windowText" lastClr="000000"/>
              </a:solidFill>
            </a:rPr>
            <a:t> </a:t>
          </a:r>
          <a:r>
            <a:rPr lang="fr-BE" sz="1100">
              <a:solidFill>
                <a:sysClr val="windowText" lastClr="000000"/>
              </a:solidFill>
            </a:rPr>
            <a:t>col.D pour le n° de travail recherché et </a:t>
          </a:r>
          <a:r>
            <a:rPr lang="fr-BE" sz="1200" b="1">
              <a:solidFill>
                <a:sysClr val="windowText" lastClr="000000"/>
              </a:solidFill>
            </a:rPr>
            <a:t>la</a:t>
          </a:r>
          <a:r>
            <a:rPr lang="fr-BE" sz="1100" b="1">
              <a:solidFill>
                <a:sysClr val="windowText" lastClr="000000"/>
              </a:solidFill>
            </a:rPr>
            <a:t> seule col.C </a:t>
          </a:r>
          <a:r>
            <a:rPr lang="fr-BE" sz="1100">
              <a:solidFill>
                <a:sysClr val="windowText" lastClr="000000"/>
              </a:solidFill>
            </a:rPr>
            <a:t>pour le total des heures.</a:t>
          </a:r>
        </a:p>
        <a:p>
          <a:pPr algn="l"/>
          <a:r>
            <a:rPr lang="fr-BE" sz="1100">
              <a:solidFill>
                <a:srgbClr val="C00000"/>
              </a:solidFill>
            </a:rPr>
            <a:t>Mais je veux faire la recherche et la totalisation sur </a:t>
          </a:r>
          <a:r>
            <a:rPr lang="fr-BE" sz="1100" u="sng">
              <a:solidFill>
                <a:srgbClr val="C00000"/>
              </a:solidFill>
            </a:rPr>
            <a:t>toutes </a:t>
          </a:r>
          <a:r>
            <a:rPr lang="fr-BE" sz="1100">
              <a:solidFill>
                <a:srgbClr val="C00000"/>
              </a:solidFill>
            </a:rPr>
            <a:t>les colonnes et non pas sur une seule !</a:t>
          </a:r>
        </a:p>
      </xdr:txBody>
    </xdr:sp>
    <xdr:clientData/>
  </xdr:twoCellAnchor>
  <xdr:twoCellAnchor>
    <xdr:from>
      <xdr:col>18</xdr:col>
      <xdr:colOff>171450</xdr:colOff>
      <xdr:row>41</xdr:row>
      <xdr:rowOff>38101</xdr:rowOff>
    </xdr:from>
    <xdr:to>
      <xdr:col>24</xdr:col>
      <xdr:colOff>552450</xdr:colOff>
      <xdr:row>44</xdr:row>
      <xdr:rowOff>38101</xdr:rowOff>
    </xdr:to>
    <xdr:sp macro="" textlink="">
      <xdr:nvSpPr>
        <xdr:cNvPr id="4" name="Rectangle 3"/>
        <xdr:cNvSpPr/>
      </xdr:nvSpPr>
      <xdr:spPr>
        <a:xfrm>
          <a:off x="13563600" y="8448676"/>
          <a:ext cx="4714875" cy="571500"/>
        </a:xfrm>
        <a:prstGeom prst="wedgeRectCallout">
          <a:avLst>
            <a:gd name="adj1" fmla="val -60922"/>
            <a:gd name="adj2" fmla="val -9681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2) J'essaye alors avec l'utilisation</a:t>
          </a:r>
          <a:r>
            <a:rPr lang="fr-BE" sz="1100" baseline="0">
              <a:solidFill>
                <a:sysClr val="windowText" lastClr="000000"/>
              </a:solidFill>
            </a:rPr>
            <a:t> des zones nommées mais ca refuse ! </a:t>
          </a:r>
        </a:p>
        <a:p>
          <a:pPr algn="l"/>
          <a:r>
            <a:rPr lang="fr-BE" sz="1100" baseline="0">
              <a:solidFill>
                <a:sysClr val="windowText" lastClr="000000"/>
              </a:solidFill>
            </a:rPr>
            <a:t>("La formule contient une erreur")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23</xdr:col>
      <xdr:colOff>104775</xdr:colOff>
      <xdr:row>43</xdr:row>
      <xdr:rowOff>38101</xdr:rowOff>
    </xdr:from>
    <xdr:to>
      <xdr:col>29</xdr:col>
      <xdr:colOff>247650</xdr:colOff>
      <xdr:row>46</xdr:row>
      <xdr:rowOff>38101</xdr:rowOff>
    </xdr:to>
    <xdr:sp macro="" textlink="">
      <xdr:nvSpPr>
        <xdr:cNvPr id="5" name="Rectangle 4"/>
        <xdr:cNvSpPr/>
      </xdr:nvSpPr>
      <xdr:spPr>
        <a:xfrm>
          <a:off x="17164050" y="8943976"/>
          <a:ext cx="4714875" cy="57150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3) En reprenant les références des zones Travail et Heures, on obtient le massage "Vous</a:t>
          </a:r>
          <a:r>
            <a:rPr lang="fr-BE" sz="1100" baseline="0">
              <a:solidFill>
                <a:sysClr val="windowText" lastClr="000000"/>
              </a:solidFill>
            </a:rPr>
            <a:t> avez tapé un nombre trop important de critères..."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19</xdr:col>
      <xdr:colOff>266700</xdr:colOff>
      <xdr:row>46</xdr:row>
      <xdr:rowOff>85725</xdr:rowOff>
    </xdr:from>
    <xdr:to>
      <xdr:col>25</xdr:col>
      <xdr:colOff>304800</xdr:colOff>
      <xdr:row>48</xdr:row>
      <xdr:rowOff>95250</xdr:rowOff>
    </xdr:to>
    <xdr:sp macro="" textlink="">
      <xdr:nvSpPr>
        <xdr:cNvPr id="6" name="Rectangle 5"/>
        <xdr:cNvSpPr/>
      </xdr:nvSpPr>
      <xdr:spPr>
        <a:xfrm>
          <a:off x="14201775" y="9572625"/>
          <a:ext cx="4714875" cy="40005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4) Je pensais m'en tirer avec SOMMEPROD ... mais non :(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10</xdr:col>
      <xdr:colOff>9525</xdr:colOff>
      <xdr:row>38</xdr:row>
      <xdr:rowOff>257175</xdr:rowOff>
    </xdr:from>
    <xdr:to>
      <xdr:col>12</xdr:col>
      <xdr:colOff>600075</xdr:colOff>
      <xdr:row>40</xdr:row>
      <xdr:rowOff>57150</xdr:rowOff>
    </xdr:to>
    <xdr:sp macro="" textlink="">
      <xdr:nvSpPr>
        <xdr:cNvPr id="7" name="Rectangle à coins arrondis 6"/>
        <xdr:cNvSpPr/>
      </xdr:nvSpPr>
      <xdr:spPr>
        <a:xfrm>
          <a:off x="7562850" y="8086725"/>
          <a:ext cx="1771650" cy="304800"/>
        </a:xfrm>
        <a:prstGeom prst="roundRect">
          <a:avLst/>
        </a:prstGeom>
        <a:noFill/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27</xdr:col>
      <xdr:colOff>114300</xdr:colOff>
      <xdr:row>47</xdr:row>
      <xdr:rowOff>142875</xdr:rowOff>
    </xdr:from>
    <xdr:to>
      <xdr:col>33</xdr:col>
      <xdr:colOff>257175</xdr:colOff>
      <xdr:row>49</xdr:row>
      <xdr:rowOff>152400</xdr:rowOff>
    </xdr:to>
    <xdr:sp macro="" textlink="">
      <xdr:nvSpPr>
        <xdr:cNvPr id="8" name="Rectangle 7"/>
        <xdr:cNvSpPr/>
      </xdr:nvSpPr>
      <xdr:spPr>
        <a:xfrm>
          <a:off x="20250150" y="9820275"/>
          <a:ext cx="4714875" cy="400050"/>
        </a:xfrm>
        <a:prstGeom prst="wedgeRectCallout">
          <a:avLst>
            <a:gd name="adj1" fmla="val -65366"/>
            <a:gd name="adj2" fmla="val 30319"/>
          </a:avLst>
        </a:prstGeom>
        <a:solidFill>
          <a:srgbClr val="FFFFCC"/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5)</a:t>
          </a:r>
          <a:r>
            <a:rPr lang="fr-BE" sz="1100" baseline="0">
              <a:solidFill>
                <a:sysClr val="windowText" lastClr="000000"/>
              </a:solidFill>
            </a:rPr>
            <a:t> PAs mieux en nommant les cellules plutôt que les zones "Noms"</a:t>
          </a:r>
          <a:endParaRPr lang="fr-BE" sz="1100">
            <a:solidFill>
              <a:srgbClr val="C00000"/>
            </a:solidFill>
          </a:endParaRPr>
        </a:p>
      </xdr:txBody>
    </xdr:sp>
    <xdr:clientData/>
  </xdr:twoCellAnchor>
  <xdr:twoCellAnchor>
    <xdr:from>
      <xdr:col>5</xdr:col>
      <xdr:colOff>76199</xdr:colOff>
      <xdr:row>37</xdr:row>
      <xdr:rowOff>19050</xdr:rowOff>
    </xdr:from>
    <xdr:to>
      <xdr:col>7</xdr:col>
      <xdr:colOff>247649</xdr:colOff>
      <xdr:row>39</xdr:row>
      <xdr:rowOff>180975</xdr:rowOff>
    </xdr:to>
    <xdr:sp macro="" textlink="">
      <xdr:nvSpPr>
        <xdr:cNvPr id="9" name="Flèche droite 8"/>
        <xdr:cNvSpPr/>
      </xdr:nvSpPr>
      <xdr:spPr>
        <a:xfrm>
          <a:off x="3952874" y="7658100"/>
          <a:ext cx="1457325" cy="619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2400" b="1">
              <a:solidFill>
                <a:srgbClr val="FF0000"/>
              </a:solidFill>
            </a:rPr>
            <a:t>?</a:t>
          </a:r>
        </a:p>
      </xdr:txBody>
    </xdr:sp>
    <xdr:clientData/>
  </xdr:twoCellAnchor>
  <xdr:twoCellAnchor>
    <xdr:from>
      <xdr:col>2</xdr:col>
      <xdr:colOff>47625</xdr:colOff>
      <xdr:row>6</xdr:row>
      <xdr:rowOff>161925</xdr:rowOff>
    </xdr:from>
    <xdr:to>
      <xdr:col>2</xdr:col>
      <xdr:colOff>361950</xdr:colOff>
      <xdr:row>8</xdr:row>
      <xdr:rowOff>85725</xdr:rowOff>
    </xdr:to>
    <xdr:sp macro="" textlink="">
      <xdr:nvSpPr>
        <xdr:cNvPr id="10" name="Ellipse 9"/>
        <xdr:cNvSpPr/>
      </xdr:nvSpPr>
      <xdr:spPr>
        <a:xfrm>
          <a:off x="1981200" y="179070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180975</xdr:colOff>
      <xdr:row>24</xdr:row>
      <xdr:rowOff>171450</xdr:rowOff>
    </xdr:from>
    <xdr:to>
      <xdr:col>14</xdr:col>
      <xdr:colOff>495300</xdr:colOff>
      <xdr:row>26</xdr:row>
      <xdr:rowOff>95250</xdr:rowOff>
    </xdr:to>
    <xdr:sp macro="" textlink="">
      <xdr:nvSpPr>
        <xdr:cNvPr id="11" name="Ellipse 10"/>
        <xdr:cNvSpPr/>
      </xdr:nvSpPr>
      <xdr:spPr>
        <a:xfrm>
          <a:off x="10639425" y="5286375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85725</xdr:colOff>
      <xdr:row>24</xdr:row>
      <xdr:rowOff>171450</xdr:rowOff>
    </xdr:from>
    <xdr:to>
      <xdr:col>18</xdr:col>
      <xdr:colOff>400050</xdr:colOff>
      <xdr:row>26</xdr:row>
      <xdr:rowOff>95250</xdr:rowOff>
    </xdr:to>
    <xdr:sp macro="" textlink="">
      <xdr:nvSpPr>
        <xdr:cNvPr id="12" name="Ellipse 11"/>
        <xdr:cNvSpPr/>
      </xdr:nvSpPr>
      <xdr:spPr>
        <a:xfrm>
          <a:off x="13601700" y="5286375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14</xdr:col>
      <xdr:colOff>190500</xdr:colOff>
      <xdr:row>6</xdr:row>
      <xdr:rowOff>180975</xdr:rowOff>
    </xdr:from>
    <xdr:to>
      <xdr:col>14</xdr:col>
      <xdr:colOff>504825</xdr:colOff>
      <xdr:row>8</xdr:row>
      <xdr:rowOff>104775</xdr:rowOff>
    </xdr:to>
    <xdr:sp macro="" textlink="">
      <xdr:nvSpPr>
        <xdr:cNvPr id="13" name="Ellipse 12"/>
        <xdr:cNvSpPr/>
      </xdr:nvSpPr>
      <xdr:spPr>
        <a:xfrm>
          <a:off x="10648950" y="180975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18</xdr:col>
      <xdr:colOff>66675</xdr:colOff>
      <xdr:row>6</xdr:row>
      <xdr:rowOff>142875</xdr:rowOff>
    </xdr:from>
    <xdr:to>
      <xdr:col>18</xdr:col>
      <xdr:colOff>381000</xdr:colOff>
      <xdr:row>8</xdr:row>
      <xdr:rowOff>66675</xdr:rowOff>
    </xdr:to>
    <xdr:sp macro="" textlink="">
      <xdr:nvSpPr>
        <xdr:cNvPr id="14" name="Ellipse 13"/>
        <xdr:cNvSpPr/>
      </xdr:nvSpPr>
      <xdr:spPr>
        <a:xfrm>
          <a:off x="13582650" y="177165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6</xdr:col>
      <xdr:colOff>66675</xdr:colOff>
      <xdr:row>29</xdr:row>
      <xdr:rowOff>171450</xdr:rowOff>
    </xdr:from>
    <xdr:to>
      <xdr:col>6</xdr:col>
      <xdr:colOff>381000</xdr:colOff>
      <xdr:row>31</xdr:row>
      <xdr:rowOff>85725</xdr:rowOff>
    </xdr:to>
    <xdr:sp macro="" textlink="">
      <xdr:nvSpPr>
        <xdr:cNvPr id="15" name="Ellipse 14"/>
        <xdr:cNvSpPr/>
      </xdr:nvSpPr>
      <xdr:spPr>
        <a:xfrm>
          <a:off x="4810125" y="6248400"/>
          <a:ext cx="314325" cy="314325"/>
        </a:xfrm>
        <a:prstGeom prst="ellipse">
          <a:avLst/>
        </a:prstGeom>
        <a:noFill/>
        <a:ln>
          <a:solidFill>
            <a:srgbClr val="0000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V50"/>
  <sheetViews>
    <sheetView tabSelected="1" topLeftCell="C17" zoomScale="80" zoomScaleNormal="80" workbookViewId="0">
      <selection activeCell="J44" sqref="J44"/>
    </sheetView>
  </sheetViews>
  <sheetFormatPr baseColWidth="10" defaultColWidth="11.453125" defaultRowHeight="14.5"/>
  <cols>
    <col min="1" max="1" width="11.453125" style="41"/>
    <col min="2" max="2" width="17.54296875" style="41" bestFit="1" customWidth="1"/>
    <col min="3" max="3" width="6.26953125" style="41" customWidth="1"/>
    <col min="4" max="5" width="11.453125" style="41"/>
    <col min="6" max="6" width="13" style="41" bestFit="1" customWidth="1"/>
    <col min="7" max="7" width="6.26953125" style="41" customWidth="1"/>
    <col min="8" max="9" width="11.453125" style="41"/>
    <col min="10" max="10" width="13" style="41" bestFit="1" customWidth="1"/>
    <col min="11" max="11" width="6.26953125" style="41" customWidth="1"/>
    <col min="12" max="13" width="11.453125" style="41"/>
    <col min="14" max="14" width="14.453125" style="41" bestFit="1" customWidth="1"/>
    <col min="15" max="15" width="10" style="41" bestFit="1" customWidth="1"/>
    <col min="16" max="17" width="11.453125" style="41"/>
    <col min="18" max="18" width="13" style="41" bestFit="1" customWidth="1"/>
    <col min="19" max="19" width="6.26953125" style="41" customWidth="1"/>
    <col min="20" max="21" width="11.453125" style="41"/>
    <col min="22" max="22" width="13" style="41" bestFit="1" customWidth="1"/>
    <col min="23" max="16384" width="11.453125" style="41"/>
  </cols>
  <sheetData>
    <row r="1" spans="2:22" ht="23.5">
      <c r="H1" s="42" t="s">
        <v>19</v>
      </c>
    </row>
    <row r="2" spans="2:22" ht="15" thickBot="1"/>
    <row r="3" spans="2:22" ht="21.5" thickBot="1">
      <c r="B3" s="1"/>
      <c r="C3" s="62" t="s">
        <v>29</v>
      </c>
      <c r="D3" s="63"/>
      <c r="E3" s="63"/>
      <c r="F3" s="64"/>
      <c r="G3" s="62"/>
      <c r="H3" s="63"/>
      <c r="I3" s="63"/>
      <c r="J3" s="64"/>
      <c r="K3" s="62"/>
      <c r="L3" s="63"/>
      <c r="M3" s="63"/>
      <c r="N3" s="64"/>
      <c r="O3" s="62"/>
      <c r="P3" s="63"/>
      <c r="Q3" s="63"/>
      <c r="R3" s="64"/>
      <c r="S3" s="62"/>
      <c r="T3" s="63"/>
      <c r="U3" s="63"/>
      <c r="V3" s="64"/>
    </row>
    <row r="4" spans="2:22" ht="26.5" thickBot="1">
      <c r="B4" s="2" t="s">
        <v>0</v>
      </c>
      <c r="C4" s="65">
        <v>1</v>
      </c>
      <c r="D4" s="66"/>
      <c r="E4" s="66"/>
      <c r="F4" s="67"/>
      <c r="G4" s="65">
        <v>2</v>
      </c>
      <c r="H4" s="66"/>
      <c r="I4" s="66"/>
      <c r="J4" s="67"/>
      <c r="K4" s="65">
        <v>3</v>
      </c>
      <c r="L4" s="66"/>
      <c r="M4" s="66"/>
      <c r="N4" s="67"/>
      <c r="O4" s="65">
        <v>4</v>
      </c>
      <c r="P4" s="66"/>
      <c r="Q4" s="66"/>
      <c r="R4" s="67"/>
      <c r="S4" s="65">
        <v>5</v>
      </c>
      <c r="T4" s="66"/>
      <c r="U4" s="66"/>
      <c r="V4" s="67"/>
    </row>
    <row r="5" spans="2:22" ht="23" thickBot="1">
      <c r="B5" s="3"/>
      <c r="C5" s="4" t="s">
        <v>1</v>
      </c>
      <c r="D5" s="4" t="s">
        <v>1</v>
      </c>
      <c r="E5" s="5"/>
      <c r="F5" s="5"/>
      <c r="G5" s="4" t="s">
        <v>1</v>
      </c>
      <c r="H5" s="4" t="s">
        <v>1</v>
      </c>
      <c r="I5" s="5"/>
      <c r="J5" s="5"/>
      <c r="K5" s="4" t="s">
        <v>1</v>
      </c>
      <c r="L5" s="4" t="s">
        <v>1</v>
      </c>
      <c r="M5" s="5"/>
      <c r="N5" s="5"/>
      <c r="O5" s="4" t="s">
        <v>1</v>
      </c>
      <c r="P5" s="4" t="s">
        <v>1</v>
      </c>
      <c r="Q5" s="5"/>
      <c r="R5" s="5"/>
      <c r="S5" s="4" t="s">
        <v>1</v>
      </c>
      <c r="T5" s="4" t="s">
        <v>1</v>
      </c>
      <c r="U5" s="5"/>
      <c r="V5" s="5"/>
    </row>
    <row r="6" spans="2:22" ht="16.5" thickTop="1" thickBot="1">
      <c r="B6" s="6"/>
      <c r="C6" s="7" t="s">
        <v>2</v>
      </c>
      <c r="D6" s="8" t="s">
        <v>3</v>
      </c>
      <c r="E6" s="9" t="s">
        <v>4</v>
      </c>
      <c r="F6" s="10" t="s">
        <v>5</v>
      </c>
      <c r="G6" s="7" t="s">
        <v>2</v>
      </c>
      <c r="H6" s="8" t="s">
        <v>3</v>
      </c>
      <c r="I6" s="9" t="s">
        <v>4</v>
      </c>
      <c r="J6" s="10" t="s">
        <v>5</v>
      </c>
      <c r="K6" s="7" t="s">
        <v>2</v>
      </c>
      <c r="L6" s="8" t="s">
        <v>3</v>
      </c>
      <c r="M6" s="9" t="s">
        <v>4</v>
      </c>
      <c r="N6" s="10" t="s">
        <v>5</v>
      </c>
      <c r="O6" s="7" t="s">
        <v>2</v>
      </c>
      <c r="P6" s="8" t="s">
        <v>3</v>
      </c>
      <c r="Q6" s="9" t="s">
        <v>4</v>
      </c>
      <c r="R6" s="10" t="s">
        <v>5</v>
      </c>
      <c r="S6" s="7" t="s">
        <v>2</v>
      </c>
      <c r="T6" s="8" t="s">
        <v>3</v>
      </c>
      <c r="U6" s="9" t="s">
        <v>4</v>
      </c>
      <c r="V6" s="11" t="s">
        <v>5</v>
      </c>
    </row>
    <row r="7" spans="2:22" ht="15" thickTop="1">
      <c r="B7" s="12" t="s">
        <v>9</v>
      </c>
      <c r="C7" s="13">
        <v>6</v>
      </c>
      <c r="D7" s="14">
        <v>201400864</v>
      </c>
      <c r="E7" s="15" t="str">
        <f t="shared" ref="E7:E36" si="0">IF(D7="","",VLOOKUP(D7,Base,2,FALSE))</f>
        <v>S0017</v>
      </c>
      <c r="F7" s="16">
        <f t="shared" ref="F7:F36" si="1">IF(D7="","",VLOOKUP(D7,Base,3,FALSE))</f>
        <v>864030001019</v>
      </c>
      <c r="G7" s="13">
        <v>8</v>
      </c>
      <c r="H7" s="14" t="s">
        <v>7</v>
      </c>
      <c r="I7" s="15" t="str">
        <f t="shared" ref="I7:I36" si="2">IF(H7="","",VLOOKUP(H7,Base,2,FALSE))</f>
        <v>S0017</v>
      </c>
      <c r="J7" s="16">
        <f t="shared" ref="J7:J36" si="3">IF(H7="","",VLOOKUP(H7,Base,3,FALSE))</f>
        <v>864020001011</v>
      </c>
      <c r="K7" s="13">
        <v>4</v>
      </c>
      <c r="L7" s="14">
        <v>201401614</v>
      </c>
      <c r="M7" s="15" t="str">
        <f t="shared" ref="M7:M36" si="4">IF(L7="","",VLOOKUP(L7,Base,2,FALSE))</f>
        <v>S0017</v>
      </c>
      <c r="N7" s="16">
        <f t="shared" ref="N7:N36" si="5">IF(L7="","",VLOOKUP(L7,Base,3,FALSE))</f>
        <v>864010091019</v>
      </c>
      <c r="O7" s="13">
        <v>6</v>
      </c>
      <c r="P7" s="14">
        <v>201401614</v>
      </c>
      <c r="Q7" s="15" t="str">
        <f t="shared" ref="Q7:Q36" si="6">IF(P7="","",VLOOKUP(P7,Base,2,FALSE))</f>
        <v>S0017</v>
      </c>
      <c r="R7" s="16">
        <f t="shared" ref="R7:R36" si="7">IF(P7="","",VLOOKUP(P7,Base,3,FALSE))</f>
        <v>864010091019</v>
      </c>
      <c r="S7" s="13">
        <v>2</v>
      </c>
      <c r="T7" s="14">
        <v>201401614</v>
      </c>
      <c r="U7" s="15" t="str">
        <f t="shared" ref="U7:U36" si="8">IF(T7="","",VLOOKUP(T7,Base,2,FALSE))</f>
        <v>S0017</v>
      </c>
      <c r="V7" s="17">
        <f t="shared" ref="V7:V36" si="9">IF(T7="","",VLOOKUP(T7,Base,3,FALSE))</f>
        <v>864010091019</v>
      </c>
    </row>
    <row r="8" spans="2:22">
      <c r="B8" s="18"/>
      <c r="C8" s="19">
        <v>1</v>
      </c>
      <c r="D8" s="39" t="s">
        <v>8</v>
      </c>
      <c r="E8" s="21" t="str">
        <f t="shared" si="0"/>
        <v>S0017</v>
      </c>
      <c r="F8" s="22">
        <f t="shared" si="1"/>
        <v>864060002060</v>
      </c>
      <c r="G8" s="19"/>
      <c r="H8" s="20"/>
      <c r="I8" s="21" t="str">
        <f t="shared" si="2"/>
        <v/>
      </c>
      <c r="J8" s="22" t="str">
        <f t="shared" si="3"/>
        <v/>
      </c>
      <c r="K8" s="19">
        <v>2</v>
      </c>
      <c r="L8" s="20">
        <v>201500165</v>
      </c>
      <c r="M8" s="21" t="str">
        <f t="shared" si="4"/>
        <v>S0017</v>
      </c>
      <c r="N8" s="22">
        <f t="shared" si="5"/>
        <v>864030001012</v>
      </c>
      <c r="O8" s="19">
        <v>2</v>
      </c>
      <c r="P8" s="39" t="s">
        <v>8</v>
      </c>
      <c r="Q8" s="21" t="str">
        <f t="shared" si="6"/>
        <v>S0017</v>
      </c>
      <c r="R8" s="22">
        <f t="shared" si="7"/>
        <v>864060002060</v>
      </c>
      <c r="S8" s="19">
        <v>5</v>
      </c>
      <c r="T8" s="39" t="s">
        <v>8</v>
      </c>
      <c r="U8" s="21" t="str">
        <f t="shared" si="8"/>
        <v>S0017</v>
      </c>
      <c r="V8" s="23">
        <f t="shared" si="9"/>
        <v>864060002060</v>
      </c>
    </row>
    <row r="9" spans="2:22">
      <c r="B9" s="18"/>
      <c r="C9" s="19"/>
      <c r="D9" s="20"/>
      <c r="E9" s="21" t="str">
        <f t="shared" si="0"/>
        <v/>
      </c>
      <c r="F9" s="22" t="str">
        <f t="shared" si="1"/>
        <v/>
      </c>
      <c r="G9" s="19"/>
      <c r="H9" s="20"/>
      <c r="I9" s="21" t="str">
        <f t="shared" si="2"/>
        <v/>
      </c>
      <c r="J9" s="22" t="str">
        <f t="shared" si="3"/>
        <v/>
      </c>
      <c r="K9" s="19"/>
      <c r="L9" s="20"/>
      <c r="M9" s="21" t="str">
        <f t="shared" si="4"/>
        <v/>
      </c>
      <c r="N9" s="22" t="str">
        <f t="shared" si="5"/>
        <v/>
      </c>
      <c r="O9" s="19"/>
      <c r="P9" s="20"/>
      <c r="Q9" s="21" t="str">
        <f t="shared" si="6"/>
        <v/>
      </c>
      <c r="R9" s="22" t="str">
        <f t="shared" si="7"/>
        <v/>
      </c>
      <c r="S9" s="19">
        <v>1</v>
      </c>
      <c r="T9" s="20" t="s">
        <v>7</v>
      </c>
      <c r="U9" s="21" t="str">
        <f t="shared" si="8"/>
        <v>S0017</v>
      </c>
      <c r="V9" s="23">
        <f t="shared" si="9"/>
        <v>864020001011</v>
      </c>
    </row>
    <row r="10" spans="2:22">
      <c r="B10" s="18"/>
      <c r="C10" s="24"/>
      <c r="D10" s="20"/>
      <c r="E10" s="21" t="str">
        <f t="shared" si="0"/>
        <v/>
      </c>
      <c r="F10" s="22" t="str">
        <f t="shared" si="1"/>
        <v/>
      </c>
      <c r="G10" s="24"/>
      <c r="H10" s="25"/>
      <c r="I10" s="21" t="str">
        <f t="shared" si="2"/>
        <v/>
      </c>
      <c r="J10" s="22" t="str">
        <f t="shared" si="3"/>
        <v/>
      </c>
      <c r="K10" s="24"/>
      <c r="L10" s="25"/>
      <c r="M10" s="21" t="str">
        <f t="shared" si="4"/>
        <v/>
      </c>
      <c r="N10" s="22" t="str">
        <f t="shared" si="5"/>
        <v/>
      </c>
      <c r="O10" s="24"/>
      <c r="P10" s="25"/>
      <c r="Q10" s="21" t="str">
        <f t="shared" si="6"/>
        <v/>
      </c>
      <c r="R10" s="22" t="str">
        <f t="shared" si="7"/>
        <v/>
      </c>
      <c r="S10" s="24"/>
      <c r="T10" s="25"/>
      <c r="U10" s="21" t="str">
        <f t="shared" si="8"/>
        <v/>
      </c>
      <c r="V10" s="23" t="str">
        <f t="shared" si="9"/>
        <v/>
      </c>
    </row>
    <row r="11" spans="2:22">
      <c r="B11" s="18"/>
      <c r="C11" s="24"/>
      <c r="D11" s="20"/>
      <c r="E11" s="21" t="str">
        <f t="shared" si="0"/>
        <v/>
      </c>
      <c r="F11" s="22" t="str">
        <f t="shared" si="1"/>
        <v/>
      </c>
      <c r="G11" s="24"/>
      <c r="H11" s="25"/>
      <c r="I11" s="21" t="str">
        <f t="shared" si="2"/>
        <v/>
      </c>
      <c r="J11" s="22" t="str">
        <f t="shared" si="3"/>
        <v/>
      </c>
      <c r="K11" s="24"/>
      <c r="L11" s="25"/>
      <c r="M11" s="21" t="str">
        <f t="shared" si="4"/>
        <v/>
      </c>
      <c r="N11" s="22" t="str">
        <f t="shared" si="5"/>
        <v/>
      </c>
      <c r="O11" s="24"/>
      <c r="P11" s="25"/>
      <c r="Q11" s="21" t="str">
        <f t="shared" si="6"/>
        <v/>
      </c>
      <c r="R11" s="22" t="str">
        <f t="shared" si="7"/>
        <v/>
      </c>
      <c r="S11" s="24"/>
      <c r="T11" s="25"/>
      <c r="U11" s="21" t="str">
        <f t="shared" si="8"/>
        <v/>
      </c>
      <c r="V11" s="23" t="str">
        <f t="shared" si="9"/>
        <v/>
      </c>
    </row>
    <row r="12" spans="2:22" ht="15" thickBot="1">
      <c r="B12" s="26"/>
      <c r="C12" s="27"/>
      <c r="D12" s="20"/>
      <c r="E12" s="21" t="str">
        <f t="shared" si="0"/>
        <v/>
      </c>
      <c r="F12" s="22" t="str">
        <f t="shared" si="1"/>
        <v/>
      </c>
      <c r="G12" s="27"/>
      <c r="H12" s="28"/>
      <c r="I12" s="21" t="str">
        <f t="shared" si="2"/>
        <v/>
      </c>
      <c r="J12" s="22" t="str">
        <f t="shared" si="3"/>
        <v/>
      </c>
      <c r="K12" s="27"/>
      <c r="L12" s="28"/>
      <c r="M12" s="21" t="str">
        <f t="shared" si="4"/>
        <v/>
      </c>
      <c r="N12" s="22" t="str">
        <f t="shared" si="5"/>
        <v/>
      </c>
      <c r="O12" s="27"/>
      <c r="P12" s="28"/>
      <c r="Q12" s="21" t="str">
        <f t="shared" si="6"/>
        <v/>
      </c>
      <c r="R12" s="22" t="str">
        <f t="shared" si="7"/>
        <v/>
      </c>
      <c r="S12" s="27"/>
      <c r="T12" s="28"/>
      <c r="U12" s="21" t="str">
        <f t="shared" si="8"/>
        <v/>
      </c>
      <c r="V12" s="23" t="str">
        <f t="shared" si="9"/>
        <v/>
      </c>
    </row>
    <row r="13" spans="2:22" ht="15" thickTop="1">
      <c r="B13" s="32" t="s">
        <v>10</v>
      </c>
      <c r="C13" s="13">
        <v>4</v>
      </c>
      <c r="D13" s="14">
        <v>201500065</v>
      </c>
      <c r="E13" s="15" t="str">
        <f t="shared" si="0"/>
        <v>S0017</v>
      </c>
      <c r="F13" s="16">
        <f t="shared" si="1"/>
        <v>864030001041</v>
      </c>
      <c r="G13" s="13">
        <v>8</v>
      </c>
      <c r="H13" s="14" t="s">
        <v>15</v>
      </c>
      <c r="I13" s="15" t="str">
        <f t="shared" si="2"/>
        <v>S0017</v>
      </c>
      <c r="J13" s="16">
        <f t="shared" si="3"/>
        <v>864010091019</v>
      </c>
      <c r="K13" s="13"/>
      <c r="L13" s="14"/>
      <c r="M13" s="15" t="str">
        <f t="shared" si="4"/>
        <v/>
      </c>
      <c r="N13" s="16" t="str">
        <f t="shared" si="5"/>
        <v/>
      </c>
      <c r="O13" s="13"/>
      <c r="P13" s="14"/>
      <c r="Q13" s="15" t="str">
        <f t="shared" si="6"/>
        <v/>
      </c>
      <c r="R13" s="16" t="str">
        <f t="shared" si="7"/>
        <v/>
      </c>
      <c r="S13" s="13"/>
      <c r="T13" s="14"/>
      <c r="U13" s="15" t="str">
        <f t="shared" si="8"/>
        <v/>
      </c>
      <c r="V13" s="17" t="str">
        <f t="shared" si="9"/>
        <v/>
      </c>
    </row>
    <row r="14" spans="2:22">
      <c r="B14" s="18"/>
      <c r="C14" s="19"/>
      <c r="D14" s="20"/>
      <c r="E14" s="21" t="str">
        <f t="shared" si="0"/>
        <v/>
      </c>
      <c r="F14" s="22" t="str">
        <f t="shared" si="1"/>
        <v/>
      </c>
      <c r="G14" s="19"/>
      <c r="H14" s="20"/>
      <c r="I14" s="21" t="str">
        <f t="shared" si="2"/>
        <v/>
      </c>
      <c r="J14" s="22" t="str">
        <f t="shared" si="3"/>
        <v/>
      </c>
      <c r="K14" s="19"/>
      <c r="L14" s="20"/>
      <c r="M14" s="21" t="str">
        <f t="shared" si="4"/>
        <v/>
      </c>
      <c r="N14" s="22" t="str">
        <f t="shared" si="5"/>
        <v/>
      </c>
      <c r="O14" s="19"/>
      <c r="P14" s="20"/>
      <c r="Q14" s="21" t="str">
        <f t="shared" si="6"/>
        <v/>
      </c>
      <c r="R14" s="22" t="str">
        <f t="shared" si="7"/>
        <v/>
      </c>
      <c r="S14" s="19"/>
      <c r="T14" s="20"/>
      <c r="U14" s="21" t="str">
        <f t="shared" si="8"/>
        <v/>
      </c>
      <c r="V14" s="23" t="str">
        <f t="shared" si="9"/>
        <v/>
      </c>
    </row>
    <row r="15" spans="2:22">
      <c r="B15" s="18"/>
      <c r="C15" s="19"/>
      <c r="D15" s="20"/>
      <c r="E15" s="21" t="str">
        <f t="shared" si="0"/>
        <v/>
      </c>
      <c r="F15" s="22" t="str">
        <f t="shared" si="1"/>
        <v/>
      </c>
      <c r="G15" s="19"/>
      <c r="H15" s="20"/>
      <c r="I15" s="21" t="str">
        <f t="shared" si="2"/>
        <v/>
      </c>
      <c r="J15" s="22" t="str">
        <f t="shared" si="3"/>
        <v/>
      </c>
      <c r="K15" s="19"/>
      <c r="L15" s="20"/>
      <c r="M15" s="21" t="str">
        <f t="shared" si="4"/>
        <v/>
      </c>
      <c r="N15" s="22" t="str">
        <f t="shared" si="5"/>
        <v/>
      </c>
      <c r="O15" s="19"/>
      <c r="P15" s="20"/>
      <c r="Q15" s="21" t="str">
        <f t="shared" si="6"/>
        <v/>
      </c>
      <c r="R15" s="22" t="str">
        <f t="shared" si="7"/>
        <v/>
      </c>
      <c r="S15" s="19"/>
      <c r="T15" s="20"/>
      <c r="U15" s="21" t="str">
        <f t="shared" si="8"/>
        <v/>
      </c>
      <c r="V15" s="23" t="str">
        <f t="shared" si="9"/>
        <v/>
      </c>
    </row>
    <row r="16" spans="2:22">
      <c r="B16" s="18"/>
      <c r="C16" s="24"/>
      <c r="D16" s="25"/>
      <c r="E16" s="21" t="str">
        <f t="shared" si="0"/>
        <v/>
      </c>
      <c r="F16" s="22" t="str">
        <f t="shared" si="1"/>
        <v/>
      </c>
      <c r="G16" s="24"/>
      <c r="H16" s="25"/>
      <c r="I16" s="21" t="str">
        <f t="shared" si="2"/>
        <v/>
      </c>
      <c r="J16" s="22" t="str">
        <f t="shared" si="3"/>
        <v/>
      </c>
      <c r="K16" s="24"/>
      <c r="L16" s="25"/>
      <c r="M16" s="21" t="str">
        <f t="shared" si="4"/>
        <v/>
      </c>
      <c r="N16" s="22" t="str">
        <f t="shared" si="5"/>
        <v/>
      </c>
      <c r="O16" s="24"/>
      <c r="P16" s="25"/>
      <c r="Q16" s="21" t="str">
        <f t="shared" si="6"/>
        <v/>
      </c>
      <c r="R16" s="22" t="str">
        <f t="shared" si="7"/>
        <v/>
      </c>
      <c r="S16" s="24"/>
      <c r="T16" s="25"/>
      <c r="U16" s="21" t="str">
        <f t="shared" si="8"/>
        <v/>
      </c>
      <c r="V16" s="23" t="str">
        <f t="shared" si="9"/>
        <v/>
      </c>
    </row>
    <row r="17" spans="2:22">
      <c r="B17" s="18"/>
      <c r="C17" s="24"/>
      <c r="D17" s="25"/>
      <c r="E17" s="21" t="str">
        <f t="shared" si="0"/>
        <v/>
      </c>
      <c r="F17" s="22" t="str">
        <f t="shared" si="1"/>
        <v/>
      </c>
      <c r="G17" s="24"/>
      <c r="H17" s="25"/>
      <c r="I17" s="21" t="str">
        <f t="shared" si="2"/>
        <v/>
      </c>
      <c r="J17" s="22" t="str">
        <f t="shared" si="3"/>
        <v/>
      </c>
      <c r="K17" s="24"/>
      <c r="L17" s="25"/>
      <c r="M17" s="21" t="str">
        <f t="shared" si="4"/>
        <v/>
      </c>
      <c r="N17" s="22" t="str">
        <f t="shared" si="5"/>
        <v/>
      </c>
      <c r="O17" s="24"/>
      <c r="P17" s="25"/>
      <c r="Q17" s="21" t="str">
        <f t="shared" si="6"/>
        <v/>
      </c>
      <c r="R17" s="22" t="str">
        <f t="shared" si="7"/>
        <v/>
      </c>
      <c r="S17" s="24"/>
      <c r="T17" s="25"/>
      <c r="U17" s="21" t="str">
        <f t="shared" si="8"/>
        <v/>
      </c>
      <c r="V17" s="23" t="str">
        <f t="shared" si="9"/>
        <v/>
      </c>
    </row>
    <row r="18" spans="2:22" ht="15" thickBot="1">
      <c r="B18" s="26"/>
      <c r="C18" s="27"/>
      <c r="D18" s="28"/>
      <c r="E18" s="21" t="str">
        <f t="shared" si="0"/>
        <v/>
      </c>
      <c r="F18" s="22" t="str">
        <f t="shared" si="1"/>
        <v/>
      </c>
      <c r="G18" s="27"/>
      <c r="H18" s="28"/>
      <c r="I18" s="21" t="str">
        <f t="shared" si="2"/>
        <v/>
      </c>
      <c r="J18" s="22" t="str">
        <f t="shared" si="3"/>
        <v/>
      </c>
      <c r="K18" s="27"/>
      <c r="L18" s="28"/>
      <c r="M18" s="21" t="str">
        <f t="shared" si="4"/>
        <v/>
      </c>
      <c r="N18" s="22" t="str">
        <f t="shared" si="5"/>
        <v/>
      </c>
      <c r="O18" s="27"/>
      <c r="P18" s="28"/>
      <c r="Q18" s="21" t="str">
        <f t="shared" si="6"/>
        <v/>
      </c>
      <c r="R18" s="22" t="str">
        <f t="shared" si="7"/>
        <v/>
      </c>
      <c r="S18" s="27"/>
      <c r="T18" s="28"/>
      <c r="U18" s="21" t="str">
        <f t="shared" si="8"/>
        <v/>
      </c>
      <c r="V18" s="23" t="str">
        <f t="shared" si="9"/>
        <v/>
      </c>
    </row>
    <row r="19" spans="2:22" ht="15" thickTop="1">
      <c r="B19" s="12" t="s">
        <v>11</v>
      </c>
      <c r="C19" s="13"/>
      <c r="D19" s="14"/>
      <c r="E19" s="15" t="str">
        <f t="shared" si="0"/>
        <v/>
      </c>
      <c r="F19" s="16" t="str">
        <f t="shared" si="1"/>
        <v/>
      </c>
      <c r="G19" s="13">
        <v>6</v>
      </c>
      <c r="H19" s="14" t="s">
        <v>7</v>
      </c>
      <c r="I19" s="15" t="str">
        <f t="shared" si="2"/>
        <v>S0017</v>
      </c>
      <c r="J19" s="16">
        <f t="shared" si="3"/>
        <v>864020001011</v>
      </c>
      <c r="K19" s="13">
        <v>8</v>
      </c>
      <c r="L19" s="14" t="s">
        <v>17</v>
      </c>
      <c r="M19" s="15" t="str">
        <f t="shared" si="4"/>
        <v>S0017</v>
      </c>
      <c r="N19" s="16">
        <f t="shared" si="5"/>
        <v>864010041019</v>
      </c>
      <c r="O19" s="13"/>
      <c r="P19" s="14"/>
      <c r="Q19" s="15" t="str">
        <f t="shared" si="6"/>
        <v/>
      </c>
      <c r="R19" s="16" t="str">
        <f t="shared" si="7"/>
        <v/>
      </c>
      <c r="S19" s="13"/>
      <c r="T19" s="14"/>
      <c r="U19" s="15" t="str">
        <f t="shared" si="8"/>
        <v/>
      </c>
      <c r="V19" s="17" t="str">
        <f t="shared" si="9"/>
        <v/>
      </c>
    </row>
    <row r="20" spans="2:22">
      <c r="B20" s="18"/>
      <c r="C20" s="19"/>
      <c r="D20" s="20"/>
      <c r="E20" s="21" t="str">
        <f t="shared" si="0"/>
        <v/>
      </c>
      <c r="F20" s="22" t="str">
        <f t="shared" si="1"/>
        <v/>
      </c>
      <c r="G20" s="19">
        <v>2</v>
      </c>
      <c r="H20" s="20" t="s">
        <v>16</v>
      </c>
      <c r="I20" s="21" t="str">
        <f t="shared" si="2"/>
        <v>S0017</v>
      </c>
      <c r="J20" s="22">
        <f t="shared" si="3"/>
        <v>864060002060</v>
      </c>
      <c r="K20" s="19"/>
      <c r="L20" s="20"/>
      <c r="M20" s="21" t="str">
        <f t="shared" si="4"/>
        <v/>
      </c>
      <c r="N20" s="22" t="str">
        <f t="shared" si="5"/>
        <v/>
      </c>
      <c r="O20" s="19"/>
      <c r="P20" s="20"/>
      <c r="Q20" s="21" t="str">
        <f t="shared" si="6"/>
        <v/>
      </c>
      <c r="R20" s="22" t="str">
        <f t="shared" si="7"/>
        <v/>
      </c>
      <c r="S20" s="19"/>
      <c r="T20" s="20"/>
      <c r="U20" s="21" t="str">
        <f t="shared" si="8"/>
        <v/>
      </c>
      <c r="V20" s="23" t="str">
        <f t="shared" si="9"/>
        <v/>
      </c>
    </row>
    <row r="21" spans="2:22">
      <c r="B21" s="18"/>
      <c r="C21" s="19"/>
      <c r="D21" s="20"/>
      <c r="E21" s="21" t="str">
        <f t="shared" si="0"/>
        <v/>
      </c>
      <c r="F21" s="22" t="str">
        <f t="shared" si="1"/>
        <v/>
      </c>
      <c r="G21" s="19"/>
      <c r="H21" s="20"/>
      <c r="I21" s="21" t="str">
        <f t="shared" si="2"/>
        <v/>
      </c>
      <c r="J21" s="22" t="str">
        <f t="shared" si="3"/>
        <v/>
      </c>
      <c r="K21" s="19"/>
      <c r="L21" s="20"/>
      <c r="M21" s="21" t="str">
        <f t="shared" si="4"/>
        <v/>
      </c>
      <c r="N21" s="22" t="str">
        <f t="shared" si="5"/>
        <v/>
      </c>
      <c r="O21" s="19"/>
      <c r="P21" s="20"/>
      <c r="Q21" s="21" t="str">
        <f t="shared" si="6"/>
        <v/>
      </c>
      <c r="R21" s="22" t="str">
        <f t="shared" si="7"/>
        <v/>
      </c>
      <c r="S21" s="19"/>
      <c r="T21" s="20"/>
      <c r="U21" s="21" t="str">
        <f t="shared" si="8"/>
        <v/>
      </c>
      <c r="V21" s="23" t="str">
        <f t="shared" si="9"/>
        <v/>
      </c>
    </row>
    <row r="22" spans="2:22">
      <c r="B22" s="18"/>
      <c r="C22" s="24"/>
      <c r="D22" s="25"/>
      <c r="E22" s="21" t="str">
        <f t="shared" si="0"/>
        <v/>
      </c>
      <c r="F22" s="22" t="str">
        <f t="shared" si="1"/>
        <v/>
      </c>
      <c r="G22" s="24"/>
      <c r="H22" s="25"/>
      <c r="I22" s="21" t="str">
        <f t="shared" si="2"/>
        <v/>
      </c>
      <c r="J22" s="22" t="str">
        <f t="shared" si="3"/>
        <v/>
      </c>
      <c r="K22" s="24"/>
      <c r="L22" s="25"/>
      <c r="M22" s="21" t="str">
        <f t="shared" si="4"/>
        <v/>
      </c>
      <c r="N22" s="22" t="str">
        <f t="shared" si="5"/>
        <v/>
      </c>
      <c r="O22" s="24"/>
      <c r="P22" s="25"/>
      <c r="Q22" s="21" t="str">
        <f t="shared" si="6"/>
        <v/>
      </c>
      <c r="R22" s="22" t="str">
        <f t="shared" si="7"/>
        <v/>
      </c>
      <c r="S22" s="24"/>
      <c r="T22" s="25"/>
      <c r="U22" s="21" t="str">
        <f t="shared" si="8"/>
        <v/>
      </c>
      <c r="V22" s="23" t="str">
        <f t="shared" si="9"/>
        <v/>
      </c>
    </row>
    <row r="23" spans="2:22">
      <c r="B23" s="18"/>
      <c r="C23" s="24"/>
      <c r="D23" s="25"/>
      <c r="E23" s="21" t="str">
        <f t="shared" si="0"/>
        <v/>
      </c>
      <c r="F23" s="22" t="str">
        <f t="shared" si="1"/>
        <v/>
      </c>
      <c r="G23" s="24"/>
      <c r="H23" s="25"/>
      <c r="I23" s="21" t="str">
        <f t="shared" si="2"/>
        <v/>
      </c>
      <c r="J23" s="22" t="str">
        <f t="shared" si="3"/>
        <v/>
      </c>
      <c r="K23" s="24"/>
      <c r="L23" s="25"/>
      <c r="M23" s="21" t="str">
        <f t="shared" si="4"/>
        <v/>
      </c>
      <c r="N23" s="22" t="str">
        <f t="shared" si="5"/>
        <v/>
      </c>
      <c r="O23" s="24"/>
      <c r="P23" s="25"/>
      <c r="Q23" s="21" t="str">
        <f t="shared" si="6"/>
        <v/>
      </c>
      <c r="R23" s="22" t="str">
        <f t="shared" si="7"/>
        <v/>
      </c>
      <c r="S23" s="24"/>
      <c r="T23" s="25"/>
      <c r="U23" s="21" t="str">
        <f t="shared" si="8"/>
        <v/>
      </c>
      <c r="V23" s="23" t="str">
        <f t="shared" si="9"/>
        <v/>
      </c>
    </row>
    <row r="24" spans="2:22" ht="15" thickBot="1">
      <c r="B24" s="18"/>
      <c r="C24" s="27"/>
      <c r="D24" s="28"/>
      <c r="E24" s="21" t="str">
        <f t="shared" si="0"/>
        <v/>
      </c>
      <c r="F24" s="22" t="str">
        <f t="shared" si="1"/>
        <v/>
      </c>
      <c r="G24" s="27"/>
      <c r="H24" s="28"/>
      <c r="I24" s="21" t="str">
        <f t="shared" si="2"/>
        <v/>
      </c>
      <c r="J24" s="22" t="str">
        <f t="shared" si="3"/>
        <v/>
      </c>
      <c r="K24" s="27"/>
      <c r="L24" s="28"/>
      <c r="M24" s="21" t="str">
        <f t="shared" si="4"/>
        <v/>
      </c>
      <c r="N24" s="22" t="str">
        <f t="shared" si="5"/>
        <v/>
      </c>
      <c r="O24" s="27"/>
      <c r="P24" s="28"/>
      <c r="Q24" s="21" t="str">
        <f t="shared" si="6"/>
        <v/>
      </c>
      <c r="R24" s="22" t="str">
        <f t="shared" si="7"/>
        <v/>
      </c>
      <c r="S24" s="27"/>
      <c r="T24" s="28"/>
      <c r="U24" s="21" t="str">
        <f t="shared" si="8"/>
        <v/>
      </c>
      <c r="V24" s="23" t="str">
        <f t="shared" si="9"/>
        <v/>
      </c>
    </row>
    <row r="25" spans="2:22" ht="15" thickTop="1">
      <c r="B25" s="12" t="s">
        <v>12</v>
      </c>
      <c r="C25" s="13">
        <v>6</v>
      </c>
      <c r="D25" s="14">
        <v>201500150</v>
      </c>
      <c r="E25" s="15" t="str">
        <f t="shared" si="0"/>
        <v>S0017</v>
      </c>
      <c r="F25" s="16">
        <f t="shared" si="1"/>
        <v>864010091041</v>
      </c>
      <c r="G25" s="13"/>
      <c r="H25" s="14"/>
      <c r="I25" s="15" t="str">
        <f t="shared" si="2"/>
        <v/>
      </c>
      <c r="J25" s="16" t="str">
        <f t="shared" si="3"/>
        <v/>
      </c>
      <c r="K25" s="13"/>
      <c r="L25" s="14"/>
      <c r="M25" s="15" t="str">
        <f t="shared" si="4"/>
        <v/>
      </c>
      <c r="N25" s="16" t="str">
        <f t="shared" si="5"/>
        <v/>
      </c>
      <c r="O25" s="13">
        <v>6</v>
      </c>
      <c r="P25" s="14">
        <v>201500065</v>
      </c>
      <c r="Q25" s="15" t="str">
        <f t="shared" si="6"/>
        <v>S0017</v>
      </c>
      <c r="R25" s="16">
        <f t="shared" si="7"/>
        <v>864030001041</v>
      </c>
      <c r="S25" s="13">
        <v>7</v>
      </c>
      <c r="T25" s="14" t="s">
        <v>7</v>
      </c>
      <c r="U25" s="15" t="str">
        <f t="shared" si="8"/>
        <v>S0017</v>
      </c>
      <c r="V25" s="17">
        <f t="shared" si="9"/>
        <v>864020001011</v>
      </c>
    </row>
    <row r="26" spans="2:22">
      <c r="B26" s="18"/>
      <c r="C26" s="19">
        <v>2</v>
      </c>
      <c r="D26" s="20">
        <v>201500165</v>
      </c>
      <c r="E26" s="21" t="str">
        <f t="shared" si="0"/>
        <v>S0017</v>
      </c>
      <c r="F26" s="22">
        <f t="shared" si="1"/>
        <v>864030001012</v>
      </c>
      <c r="G26" s="19"/>
      <c r="H26" s="20"/>
      <c r="I26" s="21" t="str">
        <f t="shared" si="2"/>
        <v/>
      </c>
      <c r="J26" s="22" t="str">
        <f t="shared" si="3"/>
        <v/>
      </c>
      <c r="K26" s="19"/>
      <c r="L26" s="20"/>
      <c r="M26" s="21" t="str">
        <f t="shared" si="4"/>
        <v/>
      </c>
      <c r="N26" s="22" t="str">
        <f t="shared" si="5"/>
        <v/>
      </c>
      <c r="O26" s="19">
        <v>2</v>
      </c>
      <c r="P26" s="39" t="s">
        <v>8</v>
      </c>
      <c r="Q26" s="21" t="str">
        <f t="shared" si="6"/>
        <v>S0017</v>
      </c>
      <c r="R26" s="22">
        <f t="shared" si="7"/>
        <v>864060002060</v>
      </c>
      <c r="S26" s="19">
        <v>1</v>
      </c>
      <c r="T26" s="39" t="s">
        <v>8</v>
      </c>
      <c r="U26" s="21" t="str">
        <f t="shared" si="8"/>
        <v>S0017</v>
      </c>
      <c r="V26" s="23">
        <f t="shared" si="9"/>
        <v>864060002060</v>
      </c>
    </row>
    <row r="27" spans="2:22">
      <c r="B27" s="18"/>
      <c r="C27" s="19"/>
      <c r="D27" s="20"/>
      <c r="E27" s="21" t="str">
        <f t="shared" si="0"/>
        <v/>
      </c>
      <c r="F27" s="22" t="str">
        <f t="shared" si="1"/>
        <v/>
      </c>
      <c r="G27" s="19"/>
      <c r="H27" s="20"/>
      <c r="I27" s="21" t="str">
        <f t="shared" si="2"/>
        <v/>
      </c>
      <c r="J27" s="22" t="str">
        <f t="shared" si="3"/>
        <v/>
      </c>
      <c r="K27" s="19"/>
      <c r="L27" s="20"/>
      <c r="M27" s="21" t="str">
        <f t="shared" si="4"/>
        <v/>
      </c>
      <c r="N27" s="22" t="str">
        <f t="shared" si="5"/>
        <v/>
      </c>
      <c r="O27" s="19"/>
      <c r="P27" s="20"/>
      <c r="Q27" s="21" t="str">
        <f t="shared" si="6"/>
        <v/>
      </c>
      <c r="R27" s="22" t="str">
        <f t="shared" si="7"/>
        <v/>
      </c>
      <c r="S27" s="19"/>
      <c r="T27" s="20"/>
      <c r="U27" s="21" t="str">
        <f t="shared" si="8"/>
        <v/>
      </c>
      <c r="V27" s="23" t="str">
        <f t="shared" si="9"/>
        <v/>
      </c>
    </row>
    <row r="28" spans="2:22">
      <c r="B28" s="18"/>
      <c r="C28" s="24"/>
      <c r="D28" s="25"/>
      <c r="E28" s="21" t="str">
        <f t="shared" si="0"/>
        <v/>
      </c>
      <c r="F28" s="22" t="str">
        <f t="shared" si="1"/>
        <v/>
      </c>
      <c r="G28" s="24"/>
      <c r="H28" s="25"/>
      <c r="I28" s="21" t="str">
        <f t="shared" si="2"/>
        <v/>
      </c>
      <c r="J28" s="22" t="str">
        <f t="shared" si="3"/>
        <v/>
      </c>
      <c r="K28" s="24"/>
      <c r="L28" s="25"/>
      <c r="M28" s="21" t="str">
        <f t="shared" si="4"/>
        <v/>
      </c>
      <c r="N28" s="22" t="str">
        <f t="shared" si="5"/>
        <v/>
      </c>
      <c r="O28" s="24"/>
      <c r="P28" s="25"/>
      <c r="Q28" s="21" t="str">
        <f t="shared" si="6"/>
        <v/>
      </c>
      <c r="R28" s="22" t="str">
        <f t="shared" si="7"/>
        <v/>
      </c>
      <c r="S28" s="24"/>
      <c r="T28" s="25"/>
      <c r="U28" s="21" t="str">
        <f t="shared" si="8"/>
        <v/>
      </c>
      <c r="V28" s="23" t="str">
        <f t="shared" si="9"/>
        <v/>
      </c>
    </row>
    <row r="29" spans="2:22">
      <c r="B29" s="18"/>
      <c r="C29" s="24"/>
      <c r="D29" s="25"/>
      <c r="E29" s="21" t="str">
        <f t="shared" si="0"/>
        <v/>
      </c>
      <c r="F29" s="22" t="str">
        <f t="shared" si="1"/>
        <v/>
      </c>
      <c r="G29" s="24"/>
      <c r="H29" s="25"/>
      <c r="I29" s="21" t="str">
        <f t="shared" si="2"/>
        <v/>
      </c>
      <c r="J29" s="22" t="str">
        <f t="shared" si="3"/>
        <v/>
      </c>
      <c r="K29" s="24"/>
      <c r="L29" s="25"/>
      <c r="M29" s="21" t="str">
        <f t="shared" si="4"/>
        <v/>
      </c>
      <c r="N29" s="22" t="str">
        <f t="shared" si="5"/>
        <v/>
      </c>
      <c r="O29" s="24"/>
      <c r="P29" s="25"/>
      <c r="Q29" s="21" t="str">
        <f t="shared" si="6"/>
        <v/>
      </c>
      <c r="R29" s="22" t="str">
        <f t="shared" si="7"/>
        <v/>
      </c>
      <c r="S29" s="24"/>
      <c r="T29" s="25"/>
      <c r="U29" s="21" t="str">
        <f t="shared" si="8"/>
        <v/>
      </c>
      <c r="V29" s="23" t="str">
        <f t="shared" si="9"/>
        <v/>
      </c>
    </row>
    <row r="30" spans="2:22" ht="15" thickBot="1">
      <c r="B30" s="26"/>
      <c r="C30" s="27"/>
      <c r="D30" s="28"/>
      <c r="E30" s="21" t="str">
        <f t="shared" si="0"/>
        <v/>
      </c>
      <c r="F30" s="22" t="str">
        <f t="shared" si="1"/>
        <v/>
      </c>
      <c r="G30" s="27"/>
      <c r="H30" s="28"/>
      <c r="I30" s="21" t="str">
        <f t="shared" si="2"/>
        <v/>
      </c>
      <c r="J30" s="22" t="str">
        <f t="shared" si="3"/>
        <v/>
      </c>
      <c r="K30" s="27"/>
      <c r="L30" s="28"/>
      <c r="M30" s="21" t="str">
        <f t="shared" si="4"/>
        <v/>
      </c>
      <c r="N30" s="22" t="str">
        <f t="shared" si="5"/>
        <v/>
      </c>
      <c r="O30" s="27"/>
      <c r="P30" s="28"/>
      <c r="Q30" s="21" t="str">
        <f t="shared" si="6"/>
        <v/>
      </c>
      <c r="R30" s="22" t="str">
        <f t="shared" si="7"/>
        <v/>
      </c>
      <c r="S30" s="27"/>
      <c r="T30" s="28"/>
      <c r="U30" s="21" t="str">
        <f t="shared" si="8"/>
        <v/>
      </c>
      <c r="V30" s="23" t="str">
        <f t="shared" si="9"/>
        <v/>
      </c>
    </row>
    <row r="31" spans="2:22" ht="15" thickTop="1">
      <c r="B31" s="12" t="s">
        <v>13</v>
      </c>
      <c r="C31" s="13"/>
      <c r="D31" s="14"/>
      <c r="E31" s="15" t="str">
        <f t="shared" si="0"/>
        <v/>
      </c>
      <c r="F31" s="16" t="str">
        <f t="shared" si="1"/>
        <v/>
      </c>
      <c r="G31" s="13">
        <v>8</v>
      </c>
      <c r="H31" s="40" t="s">
        <v>8</v>
      </c>
      <c r="I31" s="15" t="str">
        <f t="shared" si="2"/>
        <v>S0017</v>
      </c>
      <c r="J31" s="16">
        <f t="shared" si="3"/>
        <v>864060002060</v>
      </c>
      <c r="K31" s="13"/>
      <c r="L31" s="14"/>
      <c r="M31" s="15" t="str">
        <f t="shared" si="4"/>
        <v/>
      </c>
      <c r="N31" s="16" t="str">
        <f t="shared" si="5"/>
        <v/>
      </c>
      <c r="O31" s="13">
        <v>8</v>
      </c>
      <c r="P31" s="14" t="s">
        <v>15</v>
      </c>
      <c r="Q31" s="15" t="str">
        <f t="shared" si="6"/>
        <v>S0017</v>
      </c>
      <c r="R31" s="16">
        <f t="shared" si="7"/>
        <v>864010091019</v>
      </c>
      <c r="S31" s="13"/>
      <c r="T31" s="14"/>
      <c r="U31" s="15" t="str">
        <f t="shared" si="8"/>
        <v/>
      </c>
      <c r="V31" s="17" t="str">
        <f t="shared" si="9"/>
        <v/>
      </c>
    </row>
    <row r="32" spans="2:22">
      <c r="B32" s="18"/>
      <c r="C32" s="19"/>
      <c r="D32" s="20"/>
      <c r="E32" s="21" t="str">
        <f t="shared" si="0"/>
        <v/>
      </c>
      <c r="F32" s="22" t="str">
        <f t="shared" si="1"/>
        <v/>
      </c>
      <c r="G32" s="19"/>
      <c r="H32" s="20"/>
      <c r="I32" s="21" t="str">
        <f t="shared" si="2"/>
        <v/>
      </c>
      <c r="J32" s="22" t="str">
        <f t="shared" si="3"/>
        <v/>
      </c>
      <c r="K32" s="19"/>
      <c r="L32" s="20"/>
      <c r="M32" s="21" t="str">
        <f t="shared" si="4"/>
        <v/>
      </c>
      <c r="N32" s="22" t="str">
        <f t="shared" si="5"/>
        <v/>
      </c>
      <c r="O32" s="19"/>
      <c r="P32" s="20"/>
      <c r="Q32" s="21" t="str">
        <f t="shared" si="6"/>
        <v/>
      </c>
      <c r="R32" s="22" t="str">
        <f t="shared" si="7"/>
        <v/>
      </c>
      <c r="S32" s="19"/>
      <c r="T32" s="20"/>
      <c r="U32" s="21" t="str">
        <f t="shared" si="8"/>
        <v/>
      </c>
      <c r="V32" s="23" t="str">
        <f t="shared" si="9"/>
        <v/>
      </c>
    </row>
    <row r="33" spans="2:22">
      <c r="B33" s="18"/>
      <c r="C33" s="19"/>
      <c r="D33" s="20"/>
      <c r="E33" s="21" t="str">
        <f t="shared" si="0"/>
        <v/>
      </c>
      <c r="F33" s="22" t="str">
        <f t="shared" si="1"/>
        <v/>
      </c>
      <c r="G33" s="19"/>
      <c r="H33" s="20"/>
      <c r="I33" s="21" t="str">
        <f t="shared" si="2"/>
        <v/>
      </c>
      <c r="J33" s="22" t="str">
        <f t="shared" si="3"/>
        <v/>
      </c>
      <c r="K33" s="19"/>
      <c r="L33" s="20"/>
      <c r="M33" s="21" t="str">
        <f t="shared" si="4"/>
        <v/>
      </c>
      <c r="N33" s="22" t="str">
        <f t="shared" si="5"/>
        <v/>
      </c>
      <c r="O33" s="19"/>
      <c r="P33" s="20"/>
      <c r="Q33" s="21" t="str">
        <f t="shared" si="6"/>
        <v/>
      </c>
      <c r="R33" s="22" t="str">
        <f t="shared" si="7"/>
        <v/>
      </c>
      <c r="S33" s="19"/>
      <c r="T33" s="20"/>
      <c r="U33" s="21" t="str">
        <f t="shared" si="8"/>
        <v/>
      </c>
      <c r="V33" s="23" t="str">
        <f t="shared" si="9"/>
        <v/>
      </c>
    </row>
    <row r="34" spans="2:22">
      <c r="B34" s="18"/>
      <c r="C34" s="24"/>
      <c r="D34" s="25"/>
      <c r="E34" s="21" t="str">
        <f t="shared" si="0"/>
        <v/>
      </c>
      <c r="F34" s="22" t="str">
        <f t="shared" si="1"/>
        <v/>
      </c>
      <c r="G34" s="24"/>
      <c r="H34" s="25"/>
      <c r="I34" s="21" t="str">
        <f t="shared" si="2"/>
        <v/>
      </c>
      <c r="J34" s="22" t="str">
        <f t="shared" si="3"/>
        <v/>
      </c>
      <c r="K34" s="24"/>
      <c r="L34" s="25"/>
      <c r="M34" s="21" t="str">
        <f t="shared" si="4"/>
        <v/>
      </c>
      <c r="N34" s="22" t="str">
        <f t="shared" si="5"/>
        <v/>
      </c>
      <c r="O34" s="24"/>
      <c r="P34" s="25"/>
      <c r="Q34" s="21" t="str">
        <f t="shared" si="6"/>
        <v/>
      </c>
      <c r="R34" s="22" t="str">
        <f t="shared" si="7"/>
        <v/>
      </c>
      <c r="S34" s="24"/>
      <c r="T34" s="25"/>
      <c r="U34" s="21" t="str">
        <f t="shared" si="8"/>
        <v/>
      </c>
      <c r="V34" s="23" t="str">
        <f t="shared" si="9"/>
        <v/>
      </c>
    </row>
    <row r="35" spans="2:22">
      <c r="B35" s="18"/>
      <c r="C35" s="24"/>
      <c r="D35" s="25"/>
      <c r="E35" s="21" t="str">
        <f t="shared" si="0"/>
        <v/>
      </c>
      <c r="F35" s="22" t="str">
        <f t="shared" si="1"/>
        <v/>
      </c>
      <c r="G35" s="24"/>
      <c r="H35" s="25"/>
      <c r="I35" s="21" t="str">
        <f t="shared" si="2"/>
        <v/>
      </c>
      <c r="J35" s="22" t="str">
        <f t="shared" si="3"/>
        <v/>
      </c>
      <c r="K35" s="24"/>
      <c r="L35" s="25"/>
      <c r="M35" s="21" t="str">
        <f t="shared" si="4"/>
        <v/>
      </c>
      <c r="N35" s="22" t="str">
        <f t="shared" si="5"/>
        <v/>
      </c>
      <c r="O35" s="24"/>
      <c r="P35" s="25"/>
      <c r="Q35" s="21" t="str">
        <f t="shared" si="6"/>
        <v/>
      </c>
      <c r="R35" s="22" t="str">
        <f t="shared" si="7"/>
        <v/>
      </c>
      <c r="S35" s="24"/>
      <c r="T35" s="25"/>
      <c r="U35" s="21" t="str">
        <f t="shared" si="8"/>
        <v/>
      </c>
      <c r="V35" s="23" t="str">
        <f t="shared" si="9"/>
        <v/>
      </c>
    </row>
    <row r="36" spans="2:22" ht="15" thickBot="1">
      <c r="B36" s="26"/>
      <c r="C36" s="27"/>
      <c r="D36" s="28"/>
      <c r="E36" s="29" t="str">
        <f t="shared" si="0"/>
        <v/>
      </c>
      <c r="F36" s="30" t="str">
        <f t="shared" si="1"/>
        <v/>
      </c>
      <c r="G36" s="27"/>
      <c r="H36" s="28"/>
      <c r="I36" s="29" t="str">
        <f t="shared" si="2"/>
        <v/>
      </c>
      <c r="J36" s="30" t="str">
        <f t="shared" si="3"/>
        <v/>
      </c>
      <c r="K36" s="27"/>
      <c r="L36" s="28"/>
      <c r="M36" s="29" t="str">
        <f t="shared" si="4"/>
        <v/>
      </c>
      <c r="N36" s="30" t="str">
        <f t="shared" si="5"/>
        <v/>
      </c>
      <c r="O36" s="27"/>
      <c r="P36" s="28"/>
      <c r="Q36" s="29" t="str">
        <f t="shared" si="6"/>
        <v/>
      </c>
      <c r="R36" s="30" t="str">
        <f t="shared" si="7"/>
        <v/>
      </c>
      <c r="S36" s="27"/>
      <c r="T36" s="28"/>
      <c r="U36" s="29" t="str">
        <f t="shared" si="8"/>
        <v/>
      </c>
      <c r="V36" s="31" t="str">
        <f t="shared" si="9"/>
        <v/>
      </c>
    </row>
    <row r="37" spans="2:22" ht="15" thickTop="1">
      <c r="H37" s="41">
        <f>SUMPRODUCT((G7:G36)*(H7:H36=$N39))</f>
        <v>8</v>
      </c>
      <c r="L37" s="41">
        <f>SUMPRODUCT((K7:K36)*(L7:L36=$N39))</f>
        <v>0</v>
      </c>
      <c r="P37" s="41">
        <f>SUMPRODUCT((O7:O36)*(P7:P36=$N39))</f>
        <v>4</v>
      </c>
      <c r="T37" s="41">
        <f>SUMPRODUCT((S7:S36)*(T7:T36=$N39))</f>
        <v>6</v>
      </c>
    </row>
    <row r="39" spans="2:22" ht="21">
      <c r="M39" s="43" t="s">
        <v>20</v>
      </c>
      <c r="N39" s="44" t="s">
        <v>8</v>
      </c>
      <c r="O39" s="45">
        <f>L37+H37+P37+T37</f>
        <v>18</v>
      </c>
      <c r="P39" s="46" t="s">
        <v>24</v>
      </c>
    </row>
    <row r="40" spans="2:22" ht="18.5">
      <c r="L40" s="47" t="s">
        <v>23</v>
      </c>
      <c r="M40" s="48">
        <v>19</v>
      </c>
    </row>
    <row r="41" spans="2:22">
      <c r="B41" s="41" t="s">
        <v>21</v>
      </c>
    </row>
    <row r="42" spans="2:22">
      <c r="B42" s="41" t="s">
        <v>22</v>
      </c>
      <c r="M42" s="41" t="s">
        <v>31</v>
      </c>
    </row>
    <row r="43" spans="2:22" ht="15.5">
      <c r="M43" s="68">
        <f t="array" ref="M43">SUM(IF(D7:T36=N39,C7:S36,""))</f>
        <v>19</v>
      </c>
      <c r="O43" s="49" t="e">
        <f>SUMIF(Travail,N39,Heures)</f>
        <v>#VALUE!</v>
      </c>
      <c r="P43" s="46" t="s">
        <v>25</v>
      </c>
    </row>
    <row r="46" spans="2:22">
      <c r="P46" s="50" t="s">
        <v>26</v>
      </c>
    </row>
    <row r="48" spans="2:22">
      <c r="O48" s="49" t="e">
        <f>SUMPRODUCT((Travail=N39)*Heures)</f>
        <v>#VALUE!</v>
      </c>
      <c r="P48" s="51" t="s">
        <v>27</v>
      </c>
    </row>
    <row r="50" spans="15:16">
      <c r="O50" s="49" t="e">
        <f>SUMPRODUCT(($D$7:$D$36,Mars!$H$7:$H$36,$L$7:$L$36,$P$7:$P$36,$T$7:$T$36)=N39)*($C$7:$C$36,$G$7:$G$36,$K$7:$K$36,$O$7:$O$36,$S$7:$S$36)</f>
        <v>#VALUE!</v>
      </c>
      <c r="P50" s="51" t="s">
        <v>28</v>
      </c>
    </row>
  </sheetData>
  <mergeCells count="10">
    <mergeCell ref="C4:F4"/>
    <mergeCell ref="G4:J4"/>
    <mergeCell ref="K4:N4"/>
    <mergeCell ref="O4:R4"/>
    <mergeCell ref="S4:V4"/>
    <mergeCell ref="C3:F3"/>
    <mergeCell ref="G3:J3"/>
    <mergeCell ref="K3:N3"/>
    <mergeCell ref="O3:R3"/>
    <mergeCell ref="S3:V3"/>
  </mergeCells>
  <conditionalFormatting sqref="L7">
    <cfRule type="expression" dxfId="41" priority="138" stopIfTrue="1">
      <formula>AND(SUM(K7:K12)&gt;0,L7="")</formula>
    </cfRule>
    <cfRule type="expression" dxfId="40" priority="139" stopIfTrue="1">
      <formula>AND(L7&lt;&gt;"",(K7+K8+K9+K12)&lt;8)</formula>
    </cfRule>
    <cfRule type="expression" dxfId="39" priority="140" stopIfTrue="1">
      <formula>K7=""</formula>
    </cfRule>
  </conditionalFormatting>
  <conditionalFormatting sqref="D25">
    <cfRule type="expression" dxfId="38" priority="135" stopIfTrue="1">
      <formula>AND(SUM(C25:C30)&gt;0,D25="")</formula>
    </cfRule>
    <cfRule type="expression" dxfId="37" priority="136" stopIfTrue="1">
      <formula>AND(D25&lt;&gt;"",(C25+C26+C27+C30)&lt;8)</formula>
    </cfRule>
    <cfRule type="expression" dxfId="36" priority="137" stopIfTrue="1">
      <formula>C25=""</formula>
    </cfRule>
  </conditionalFormatting>
  <conditionalFormatting sqref="C14 C8 C20 C26 C32 G8 G14 G20 G26 G32 K8 K14 K20 K26 K32 O8 O14 O20 O26 O32 S8 S14 S20 S26 S32">
    <cfRule type="expression" dxfId="35" priority="134">
      <formula>ISTEXT(C8)</formula>
    </cfRule>
  </conditionalFormatting>
  <conditionalFormatting sqref="C7 C9:C13 C15:C19 C21:C25 C27:C31 C33:C36 G7 G9:G13 G15:G19 G21:G25 G27:G31 G33:G36 K7 K9:K13 K15:K19 K21:K25 K27:K31 K33:K36 O7 O9:O13 O15:O19 O21:O25 O27:O31 O33:O36 S7 S9:S13 S15:S19 S21:S25 S27:S31 S33:S36">
    <cfRule type="expression" dxfId="34" priority="133">
      <formula>ISTEXT(C7)</formula>
    </cfRule>
  </conditionalFormatting>
  <conditionalFormatting sqref="P7 H7 D7 H13 L13 D13 T13 H19 D19 T19 H25 L25 L19">
    <cfRule type="expression" dxfId="33" priority="84" stopIfTrue="1">
      <formula>AND(SUM(C7:C12)&gt;0,D7="")</formula>
    </cfRule>
    <cfRule type="expression" dxfId="32" priority="85" stopIfTrue="1">
      <formula>AND(D7&lt;&gt;"",(C7+C8+C9+C12)&lt;8)</formula>
    </cfRule>
    <cfRule type="expression" dxfId="31" priority="86" stopIfTrue="1">
      <formula>C7=""</formula>
    </cfRule>
  </conditionalFormatting>
  <conditionalFormatting sqref="P25">
    <cfRule type="expression" dxfId="30" priority="81" stopIfTrue="1">
      <formula>AND(SUM(O25:O30)&gt;0,P25="")</formula>
    </cfRule>
    <cfRule type="expression" dxfId="29" priority="82" stopIfTrue="1">
      <formula>AND(P25&lt;&gt;"",(O25+O26+O27+O30)&lt;8)</formula>
    </cfRule>
    <cfRule type="expression" dxfId="28" priority="83" stopIfTrue="1">
      <formula>O25=""</formula>
    </cfRule>
  </conditionalFormatting>
  <conditionalFormatting sqref="T7">
    <cfRule type="expression" dxfId="27" priority="62" stopIfTrue="1">
      <formula>AND(SUM(S7:S12)&gt;0,T7="")</formula>
    </cfRule>
    <cfRule type="expression" dxfId="26" priority="63" stopIfTrue="1">
      <formula>AND(T7&lt;&gt;"",(S7+S8+S9+S12)&lt;8)</formula>
    </cfRule>
    <cfRule type="expression" dxfId="25" priority="64" stopIfTrue="1">
      <formula>S7=""</formula>
    </cfRule>
  </conditionalFormatting>
  <conditionalFormatting sqref="T25">
    <cfRule type="expression" dxfId="24" priority="59" stopIfTrue="1">
      <formula>AND(SUM(S25:S30)&gt;0,T25="")</formula>
    </cfRule>
    <cfRule type="expression" dxfId="23" priority="60" stopIfTrue="1">
      <formula>AND(T25&lt;&gt;"",(S25+S26+S27+S30)&lt;8)</formula>
    </cfRule>
    <cfRule type="expression" dxfId="22" priority="61" stopIfTrue="1">
      <formula>S25=""</formula>
    </cfRule>
  </conditionalFormatting>
  <conditionalFormatting sqref="P13">
    <cfRule type="expression" dxfId="21" priority="40" stopIfTrue="1">
      <formula>AND(SUM(O13:O18)&gt;0,P13="")</formula>
    </cfRule>
    <cfRule type="expression" dxfId="20" priority="41" stopIfTrue="1">
      <formula>AND(P13&lt;&gt;"",(O13+O14+O15+O18)&lt;8)</formula>
    </cfRule>
    <cfRule type="expression" dxfId="19" priority="42" stopIfTrue="1">
      <formula>O13=""</formula>
    </cfRule>
  </conditionalFormatting>
  <conditionalFormatting sqref="P19">
    <cfRule type="expression" dxfId="18" priority="37" stopIfTrue="1">
      <formula>AND(SUM(O19:O24)&gt;0,P19="")</formula>
    </cfRule>
    <cfRule type="expression" dxfId="17" priority="38" stopIfTrue="1">
      <formula>AND(P19&lt;&gt;"",(O19+O20+O21+O24)&lt;8)</formula>
    </cfRule>
    <cfRule type="expression" dxfId="16" priority="39" stopIfTrue="1">
      <formula>O19=""</formula>
    </cfRule>
  </conditionalFormatting>
  <conditionalFormatting sqref="L31">
    <cfRule type="expression" dxfId="15" priority="34" stopIfTrue="1">
      <formula>AND(SUM(K31:K36)&gt;0,L31="")</formula>
    </cfRule>
    <cfRule type="expression" dxfId="14" priority="35" stopIfTrue="1">
      <formula>AND(L31&lt;&gt;"",(K31+K32+K33+K36)&lt;8)</formula>
    </cfRule>
    <cfRule type="expression" dxfId="13" priority="36" stopIfTrue="1">
      <formula>K31=""</formula>
    </cfRule>
  </conditionalFormatting>
  <conditionalFormatting sqref="P31 H31 D31">
    <cfRule type="expression" dxfId="12" priority="19" stopIfTrue="1">
      <formula>AND(SUM(C31:C36)&gt;0,D31="")</formula>
    </cfRule>
    <cfRule type="expression" dxfId="11" priority="20" stopIfTrue="1">
      <formula>AND(D31&lt;&gt;"",(C31+C32+C33+C36)&lt;8)</formula>
    </cfRule>
    <cfRule type="expression" dxfId="10" priority="21" stopIfTrue="1">
      <formula>C31=""</formula>
    </cfRule>
  </conditionalFormatting>
  <conditionalFormatting sqref="T31">
    <cfRule type="expression" dxfId="9" priority="12" stopIfTrue="1">
      <formula>AND(SUM(S31:S36)&gt;0,T31="")</formula>
    </cfRule>
    <cfRule type="expression" dxfId="8" priority="13" stopIfTrue="1">
      <formula>AND(T31&lt;&gt;"",(S31+S32+S33+S36)&lt;8)</formula>
    </cfRule>
    <cfRule type="expression" dxfId="7" priority="14" stopIfTrue="1">
      <formula>S31=""</formula>
    </cfRule>
  </conditionalFormatting>
  <conditionalFormatting sqref="C3:V3">
    <cfRule type="expression" dxfId="6" priority="7">
      <formula>OR(C$4="CH",C$4="RH",C$4="RR",C$4="X")</formula>
    </cfRule>
  </conditionalFormatting>
  <conditionalFormatting sqref="P25">
    <cfRule type="expression" dxfId="5" priority="4" stopIfTrue="1">
      <formula>AND(SUM(O25:O30)&gt;0,P25="")</formula>
    </cfRule>
    <cfRule type="expression" dxfId="4" priority="5" stopIfTrue="1">
      <formula>AND(P25&lt;&gt;"",(O25+O26+O27+O30)&lt;8)</formula>
    </cfRule>
    <cfRule type="expression" dxfId="3" priority="6" stopIfTrue="1">
      <formula>O25=""</formula>
    </cfRule>
  </conditionalFormatting>
  <conditionalFormatting sqref="P25">
    <cfRule type="expression" dxfId="2" priority="1" stopIfTrue="1">
      <formula>AND(SUM(O25:O30)&gt;0,P25="")</formula>
    </cfRule>
    <cfRule type="expression" dxfId="1" priority="2" stopIfTrue="1">
      <formula>AND(P25&lt;&gt;"",(O25+O26+O27+O30)&lt;8)</formula>
    </cfRule>
    <cfRule type="expression" dxfId="0" priority="3" stopIfTrue="1">
      <formula>O25=""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M36"/>
  <sheetViews>
    <sheetView topLeftCell="B1" workbookViewId="0">
      <selection activeCell="O19" sqref="O19"/>
    </sheetView>
  </sheetViews>
  <sheetFormatPr baseColWidth="10" defaultColWidth="11.453125" defaultRowHeight="14.5"/>
  <cols>
    <col min="1" max="1" width="11.453125" style="52"/>
    <col min="2" max="8" width="0.81640625" style="52" customWidth="1"/>
    <col min="9" max="9" width="16.54296875" style="41" customWidth="1"/>
    <col min="10" max="10" width="8.7265625" style="41" customWidth="1"/>
    <col min="11" max="11" width="17.1796875" style="41" customWidth="1"/>
    <col min="12" max="16384" width="11.453125" style="41"/>
  </cols>
  <sheetData>
    <row r="2" spans="5:13" ht="15.5">
      <c r="I2" s="53" t="s">
        <v>14</v>
      </c>
      <c r="J2" s="53" t="s">
        <v>4</v>
      </c>
      <c r="K2" s="53" t="s">
        <v>5</v>
      </c>
    </row>
    <row r="3" spans="5:13">
      <c r="I3" s="33">
        <v>201400864</v>
      </c>
      <c r="J3" s="34" t="s">
        <v>6</v>
      </c>
      <c r="K3" s="35">
        <v>864030001019</v>
      </c>
      <c r="L3" s="54" t="s">
        <v>18</v>
      </c>
    </row>
    <row r="4" spans="5:13">
      <c r="E4" s="55"/>
      <c r="F4" s="55"/>
      <c r="I4" s="36" t="s">
        <v>8</v>
      </c>
      <c r="J4" s="37" t="s">
        <v>6</v>
      </c>
      <c r="K4" s="38">
        <v>864060002060</v>
      </c>
    </row>
    <row r="5" spans="5:13">
      <c r="I5" s="36">
        <v>201500081</v>
      </c>
      <c r="J5" s="37" t="s">
        <v>6</v>
      </c>
      <c r="K5" s="38">
        <v>864010041014</v>
      </c>
    </row>
    <row r="6" spans="5:13">
      <c r="I6" s="36">
        <v>201500165</v>
      </c>
      <c r="J6" s="37" t="s">
        <v>6</v>
      </c>
      <c r="K6" s="38">
        <v>864030001012</v>
      </c>
    </row>
    <row r="7" spans="5:13">
      <c r="I7" s="36">
        <v>201401606</v>
      </c>
      <c r="J7" s="37" t="s">
        <v>6</v>
      </c>
      <c r="K7" s="38">
        <v>864030001019</v>
      </c>
    </row>
    <row r="8" spans="5:13">
      <c r="I8" s="36">
        <v>201500150</v>
      </c>
      <c r="J8" s="37" t="s">
        <v>6</v>
      </c>
      <c r="K8" s="38">
        <v>864010091041</v>
      </c>
      <c r="M8" s="41" t="s">
        <v>30</v>
      </c>
    </row>
    <row r="9" spans="5:13">
      <c r="I9" s="36">
        <v>201500065</v>
      </c>
      <c r="J9" s="37" t="s">
        <v>6</v>
      </c>
      <c r="K9" s="38">
        <v>864030001041</v>
      </c>
    </row>
    <row r="10" spans="5:13">
      <c r="I10" s="36">
        <v>201401614</v>
      </c>
      <c r="J10" s="37" t="s">
        <v>6</v>
      </c>
      <c r="K10" s="38">
        <v>864010091019</v>
      </c>
    </row>
    <row r="11" spans="5:13">
      <c r="I11" s="36" t="s">
        <v>15</v>
      </c>
      <c r="J11" s="37" t="s">
        <v>6</v>
      </c>
      <c r="K11" s="38">
        <v>864010091019</v>
      </c>
    </row>
    <row r="12" spans="5:13">
      <c r="I12" s="36" t="s">
        <v>7</v>
      </c>
      <c r="J12" s="37" t="s">
        <v>6</v>
      </c>
      <c r="K12" s="38">
        <v>864020001011</v>
      </c>
    </row>
    <row r="13" spans="5:13">
      <c r="I13" s="36" t="s">
        <v>16</v>
      </c>
      <c r="J13" s="37" t="s">
        <v>6</v>
      </c>
      <c r="K13" s="38">
        <v>864060002060</v>
      </c>
    </row>
    <row r="14" spans="5:13">
      <c r="I14" s="36">
        <v>201400400</v>
      </c>
      <c r="J14" s="37" t="s">
        <v>6</v>
      </c>
      <c r="K14" s="38">
        <v>864030001021</v>
      </c>
    </row>
    <row r="15" spans="5:13">
      <c r="I15" s="36" t="s">
        <v>17</v>
      </c>
      <c r="J15" s="37" t="s">
        <v>6</v>
      </c>
      <c r="K15" s="38">
        <v>864010041019</v>
      </c>
    </row>
    <row r="16" spans="5:13">
      <c r="I16" s="56"/>
      <c r="J16" s="57"/>
      <c r="K16" s="58"/>
    </row>
    <row r="17" spans="9:11">
      <c r="I17" s="56"/>
      <c r="J17" s="57"/>
      <c r="K17" s="58"/>
    </row>
    <row r="18" spans="9:11">
      <c r="I18" s="56"/>
      <c r="J18" s="57"/>
      <c r="K18" s="58"/>
    </row>
    <row r="19" spans="9:11">
      <c r="I19" s="56"/>
      <c r="J19" s="57"/>
      <c r="K19" s="58"/>
    </row>
    <row r="20" spans="9:11">
      <c r="I20" s="56"/>
      <c r="J20" s="57"/>
      <c r="K20" s="58"/>
    </row>
    <row r="21" spans="9:11">
      <c r="I21" s="56"/>
      <c r="J21" s="57"/>
      <c r="K21" s="58"/>
    </row>
    <row r="22" spans="9:11">
      <c r="I22" s="56"/>
      <c r="J22" s="57"/>
      <c r="K22" s="58"/>
    </row>
    <row r="23" spans="9:11">
      <c r="I23" s="56"/>
      <c r="J23" s="57"/>
      <c r="K23" s="58"/>
    </row>
    <row r="24" spans="9:11">
      <c r="I24" s="56"/>
      <c r="J24" s="57"/>
      <c r="K24" s="58"/>
    </row>
    <row r="25" spans="9:11">
      <c r="I25" s="56"/>
      <c r="J25" s="57"/>
      <c r="K25" s="58"/>
    </row>
    <row r="26" spans="9:11">
      <c r="I26" s="56"/>
      <c r="J26" s="57"/>
      <c r="K26" s="58"/>
    </row>
    <row r="27" spans="9:11">
      <c r="I27" s="56"/>
      <c r="J27" s="57"/>
      <c r="K27" s="58"/>
    </row>
    <row r="28" spans="9:11">
      <c r="I28" s="56"/>
      <c r="J28" s="57"/>
      <c r="K28" s="58"/>
    </row>
    <row r="29" spans="9:11">
      <c r="I29" s="56"/>
      <c r="J29" s="57"/>
      <c r="K29" s="58"/>
    </row>
    <row r="30" spans="9:11">
      <c r="I30" s="56"/>
      <c r="J30" s="57"/>
      <c r="K30" s="58"/>
    </row>
    <row r="31" spans="9:11">
      <c r="I31" s="56"/>
      <c r="J31" s="57"/>
      <c r="K31" s="58"/>
    </row>
    <row r="32" spans="9:11">
      <c r="I32" s="56"/>
      <c r="J32" s="57"/>
      <c r="K32" s="58"/>
    </row>
    <row r="33" spans="9:11">
      <c r="I33" s="56"/>
      <c r="J33" s="57"/>
      <c r="K33" s="58"/>
    </row>
    <row r="34" spans="9:11">
      <c r="I34" s="56"/>
      <c r="J34" s="57"/>
      <c r="K34" s="58"/>
    </row>
    <row r="35" spans="9:11">
      <c r="I35" s="56"/>
      <c r="J35" s="57"/>
      <c r="K35" s="58"/>
    </row>
    <row r="36" spans="9:11">
      <c r="I36" s="59"/>
      <c r="J36" s="60"/>
      <c r="K36" s="61"/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Mars</vt:lpstr>
      <vt:lpstr>Base</vt:lpstr>
      <vt:lpstr>Base</vt:lpstr>
      <vt:lpstr>Heures</vt:lpstr>
      <vt:lpstr>Travail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Zorgloub</dc:creator>
  <cp:lastModifiedBy>tulipe</cp:lastModifiedBy>
  <dcterms:created xsi:type="dcterms:W3CDTF">2015-03-26T20:42:26Z</dcterms:created>
  <dcterms:modified xsi:type="dcterms:W3CDTF">2015-03-27T08:34:15Z</dcterms:modified>
</cp:coreProperties>
</file>