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-20" yWindow="6200" windowWidth="19420" windowHeight="6240" tabRatio="601"/>
  </bookViews>
  <sheets>
    <sheet name="OCCUP" sheetId="22" r:id="rId1"/>
    <sheet name="Base des données" sheetId="23" r:id="rId2"/>
  </sheets>
  <definedNames>
    <definedName name="_xlnm._FilterDatabase" localSheetId="1" hidden="1">'Base des données'!$A$1:$J$199</definedName>
    <definedName name="_xlnm.Print_Area" localSheetId="0">OCCUP!$B$1:$AJ$63</definedName>
  </definedNames>
  <calcPr calcId="124519"/>
</workbook>
</file>

<file path=xl/calcChain.xml><?xml version="1.0" encoding="utf-8"?>
<calcChain xmlns="http://schemas.openxmlformats.org/spreadsheetml/2006/main">
  <c r="AC14" i="22"/>
  <c r="AD14"/>
  <c r="AE14"/>
  <c r="AF14"/>
  <c r="AG14"/>
  <c r="AH14"/>
  <c r="AI14"/>
  <c r="AJ14"/>
  <c r="AC15"/>
  <c r="AD15"/>
  <c r="AE15"/>
  <c r="AF15"/>
  <c r="AG15"/>
  <c r="AH15"/>
  <c r="AI15"/>
  <c r="AJ15"/>
  <c r="AC16"/>
  <c r="AD16"/>
  <c r="AE16"/>
  <c r="AF16"/>
  <c r="AG16"/>
  <c r="AH16"/>
  <c r="AI16"/>
  <c r="AJ16"/>
  <c r="AC17"/>
  <c r="AD17"/>
  <c r="AE17"/>
  <c r="AF17"/>
  <c r="AG17"/>
  <c r="AH17"/>
  <c r="AI17"/>
  <c r="AJ17"/>
  <c r="AC18"/>
  <c r="AD18"/>
  <c r="AE18"/>
  <c r="AF18"/>
  <c r="AG18"/>
  <c r="AH18"/>
  <c r="AI18"/>
  <c r="AJ18"/>
  <c r="AC19"/>
  <c r="AD19"/>
  <c r="AE19"/>
  <c r="AF19"/>
  <c r="AG19"/>
  <c r="AH19"/>
  <c r="AI19"/>
  <c r="AJ19"/>
  <c r="AC21"/>
  <c r="AD21"/>
  <c r="AE21"/>
  <c r="AF21"/>
  <c r="AG21"/>
  <c r="AH21"/>
  <c r="AI21"/>
  <c r="AJ21"/>
  <c r="AC22"/>
  <c r="AD22"/>
  <c r="AE22"/>
  <c r="AF22"/>
  <c r="AG22"/>
  <c r="AH22"/>
  <c r="AI22"/>
  <c r="AJ22"/>
  <c r="AC23"/>
  <c r="AD23"/>
  <c r="AE23"/>
  <c r="AF23"/>
  <c r="AG23"/>
  <c r="AH23"/>
  <c r="AI23"/>
  <c r="AJ23"/>
  <c r="AC24"/>
  <c r="AD24"/>
  <c r="AE24"/>
  <c r="AF24"/>
  <c r="AG24"/>
  <c r="AH24"/>
  <c r="AI24"/>
  <c r="AJ24"/>
  <c r="AC25"/>
  <c r="AD25"/>
  <c r="AE25"/>
  <c r="AF25"/>
  <c r="AG25"/>
  <c r="AH25"/>
  <c r="AI25"/>
  <c r="AJ25"/>
  <c r="AC26"/>
  <c r="AD26"/>
  <c r="AE26"/>
  <c r="AF26"/>
  <c r="AG26"/>
  <c r="AH26"/>
  <c r="AI26"/>
  <c r="AJ26"/>
  <c r="AC28"/>
  <c r="AD28"/>
  <c r="AE28"/>
  <c r="AF28"/>
  <c r="AG28"/>
  <c r="AH28"/>
  <c r="AI28"/>
  <c r="AJ28"/>
  <c r="AC29"/>
  <c r="AD29"/>
  <c r="AE29"/>
  <c r="AF29"/>
  <c r="AG29"/>
  <c r="AH29"/>
  <c r="AI29"/>
  <c r="AJ29"/>
  <c r="AC30"/>
  <c r="AD30"/>
  <c r="AE30"/>
  <c r="AF30"/>
  <c r="AG30"/>
  <c r="AH30"/>
  <c r="AI30"/>
  <c r="AJ30"/>
  <c r="AC31"/>
  <c r="AD31"/>
  <c r="AE31"/>
  <c r="AF31"/>
  <c r="AG31"/>
  <c r="AH31"/>
  <c r="AI31"/>
  <c r="AJ31"/>
  <c r="AC32"/>
  <c r="AD32"/>
  <c r="AE32"/>
  <c r="AF32"/>
  <c r="AG32"/>
  <c r="AH32"/>
  <c r="AI32"/>
  <c r="AJ32"/>
  <c r="AC33"/>
  <c r="AD33"/>
  <c r="AE33"/>
  <c r="AF33"/>
  <c r="AG33"/>
  <c r="AH33"/>
  <c r="AI33"/>
  <c r="AJ33"/>
  <c r="AC35"/>
  <c r="AD35"/>
  <c r="AE35"/>
  <c r="AF35"/>
  <c r="AG35"/>
  <c r="AH35"/>
  <c r="AI35"/>
  <c r="AJ35"/>
  <c r="AC36"/>
  <c r="AD36"/>
  <c r="AE36"/>
  <c r="AF36"/>
  <c r="AG36"/>
  <c r="AH36"/>
  <c r="AI36"/>
  <c r="AJ36"/>
  <c r="AC37"/>
  <c r="AD37"/>
  <c r="AE37"/>
  <c r="AF37"/>
  <c r="AG37"/>
  <c r="AH37"/>
  <c r="AI37"/>
  <c r="AJ37"/>
  <c r="AC38"/>
  <c r="AD38"/>
  <c r="AE38"/>
  <c r="AF38"/>
  <c r="AG38"/>
  <c r="AH38"/>
  <c r="AI38"/>
  <c r="AJ38"/>
  <c r="AC39"/>
  <c r="AD39"/>
  <c r="AE39"/>
  <c r="AF39"/>
  <c r="AG39"/>
  <c r="AH39"/>
  <c r="AI39"/>
  <c r="AJ39"/>
  <c r="AC40"/>
  <c r="AD40"/>
  <c r="AE40"/>
  <c r="AF40"/>
  <c r="AG40"/>
  <c r="AH40"/>
  <c r="AI40"/>
  <c r="AJ40"/>
  <c r="AC42"/>
  <c r="AD42"/>
  <c r="AE42"/>
  <c r="AF42"/>
  <c r="AG42"/>
  <c r="AH42"/>
  <c r="AI42"/>
  <c r="AJ42"/>
  <c r="AC43"/>
  <c r="AD43"/>
  <c r="AE43"/>
  <c r="AF43"/>
  <c r="AG43"/>
  <c r="AH43"/>
  <c r="AI43"/>
  <c r="AJ43"/>
  <c r="AC44"/>
  <c r="AD44"/>
  <c r="AE44"/>
  <c r="AF44"/>
  <c r="AG44"/>
  <c r="AH44"/>
  <c r="AI44"/>
  <c r="AJ44"/>
  <c r="AC45"/>
  <c r="AD45"/>
  <c r="AE45"/>
  <c r="AF45"/>
  <c r="AG45"/>
  <c r="AH45"/>
  <c r="AI45"/>
  <c r="AJ45"/>
  <c r="AC46"/>
  <c r="AD46"/>
  <c r="AE46"/>
  <c r="AF46"/>
  <c r="AG46"/>
  <c r="AH46"/>
  <c r="AI46"/>
  <c r="AJ46"/>
  <c r="AC47"/>
  <c r="AD47"/>
  <c r="AE47"/>
  <c r="AF47"/>
  <c r="AG47"/>
  <c r="AH47"/>
  <c r="AI47"/>
  <c r="AJ47"/>
  <c r="AC49"/>
  <c r="AD49"/>
  <c r="AE49"/>
  <c r="AF49"/>
  <c r="AG49"/>
  <c r="AH49"/>
  <c r="AI49"/>
  <c r="AJ49"/>
  <c r="AC50"/>
  <c r="AD50"/>
  <c r="AE50"/>
  <c r="AF50"/>
  <c r="AG50"/>
  <c r="AH50"/>
  <c r="AI50"/>
  <c r="AJ50"/>
  <c r="AC51"/>
  <c r="AD51"/>
  <c r="AE51"/>
  <c r="AF51"/>
  <c r="AG51"/>
  <c r="AH51"/>
  <c r="AI51"/>
  <c r="AJ51"/>
  <c r="AC52"/>
  <c r="AD52"/>
  <c r="AE52"/>
  <c r="AF52"/>
  <c r="AG52"/>
  <c r="AH52"/>
  <c r="AI52"/>
  <c r="AJ52"/>
  <c r="AC53"/>
  <c r="AD53"/>
  <c r="AE53"/>
  <c r="AF53"/>
  <c r="AG53"/>
  <c r="AH53"/>
  <c r="AI53"/>
  <c r="AJ53"/>
  <c r="AC54"/>
  <c r="AD54"/>
  <c r="AE54"/>
  <c r="AF54"/>
  <c r="AG54"/>
  <c r="AH54"/>
  <c r="AI54"/>
  <c r="AJ54"/>
  <c r="AC56"/>
  <c r="AD56"/>
  <c r="AE56"/>
  <c r="AF56"/>
  <c r="AG56"/>
  <c r="AH56"/>
  <c r="AI56"/>
  <c r="AJ56"/>
  <c r="AC57"/>
  <c r="AD57"/>
  <c r="AE57"/>
  <c r="AF57"/>
  <c r="AG57"/>
  <c r="AH57"/>
  <c r="AI57"/>
  <c r="AJ57"/>
  <c r="AC58"/>
  <c r="AD58"/>
  <c r="AE58"/>
  <c r="AF58"/>
  <c r="AG58"/>
  <c r="AH58"/>
  <c r="AI58"/>
  <c r="AJ58"/>
  <c r="AC59"/>
  <c r="AD59"/>
  <c r="AE59"/>
  <c r="AF59"/>
  <c r="AG59"/>
  <c r="AH59"/>
  <c r="AI59"/>
  <c r="AJ59"/>
  <c r="AC60"/>
  <c r="AD60"/>
  <c r="AE60"/>
  <c r="AF60"/>
  <c r="AG60"/>
  <c r="AH60"/>
  <c r="AI60"/>
  <c r="AJ60"/>
  <c r="AC61"/>
  <c r="AD61"/>
  <c r="AE61"/>
  <c r="AF61"/>
  <c r="AG61"/>
  <c r="AH61"/>
  <c r="AI61"/>
  <c r="AJ61"/>
  <c r="Q14"/>
  <c r="R14"/>
  <c r="S14"/>
  <c r="T14"/>
  <c r="U14"/>
  <c r="V14"/>
  <c r="W14"/>
  <c r="Q15"/>
  <c r="R15"/>
  <c r="S15"/>
  <c r="T15"/>
  <c r="U15"/>
  <c r="V15"/>
  <c r="W15"/>
  <c r="Q16"/>
  <c r="R16"/>
  <c r="S16"/>
  <c r="T16"/>
  <c r="U16"/>
  <c r="V16"/>
  <c r="W16"/>
  <c r="Q17"/>
  <c r="R17"/>
  <c r="S17"/>
  <c r="T17"/>
  <c r="U17"/>
  <c r="V17"/>
  <c r="W17"/>
  <c r="Q18"/>
  <c r="R18"/>
  <c r="S18"/>
  <c r="T18"/>
  <c r="U18"/>
  <c r="V18"/>
  <c r="W18"/>
  <c r="Q19"/>
  <c r="R19"/>
  <c r="S19"/>
  <c r="T19"/>
  <c r="U19"/>
  <c r="V19"/>
  <c r="W19"/>
  <c r="Q21"/>
  <c r="R21"/>
  <c r="S21"/>
  <c r="T21"/>
  <c r="U21"/>
  <c r="V21"/>
  <c r="W21"/>
  <c r="Q22"/>
  <c r="R22"/>
  <c r="S22"/>
  <c r="T22"/>
  <c r="U22"/>
  <c r="V22"/>
  <c r="W22"/>
  <c r="Q23"/>
  <c r="R23"/>
  <c r="S23"/>
  <c r="T23"/>
  <c r="U23"/>
  <c r="V23"/>
  <c r="W23"/>
  <c r="Q24"/>
  <c r="R24"/>
  <c r="S24"/>
  <c r="T24"/>
  <c r="U24"/>
  <c r="V24"/>
  <c r="W24"/>
  <c r="Q25"/>
  <c r="R25"/>
  <c r="S25"/>
  <c r="T25"/>
  <c r="U25"/>
  <c r="V25"/>
  <c r="W25"/>
  <c r="Q26"/>
  <c r="R26"/>
  <c r="S26"/>
  <c r="T26"/>
  <c r="U26"/>
  <c r="V26"/>
  <c r="W26"/>
  <c r="Q28"/>
  <c r="R28"/>
  <c r="S28"/>
  <c r="T28"/>
  <c r="U28"/>
  <c r="V28"/>
  <c r="W28"/>
  <c r="Q29"/>
  <c r="R29"/>
  <c r="S29"/>
  <c r="T29"/>
  <c r="U29"/>
  <c r="V29"/>
  <c r="W29"/>
  <c r="Q30"/>
  <c r="R30"/>
  <c r="S30"/>
  <c r="T30"/>
  <c r="U30"/>
  <c r="V30"/>
  <c r="W30"/>
  <c r="Q31"/>
  <c r="R31"/>
  <c r="S31"/>
  <c r="T31"/>
  <c r="U31"/>
  <c r="V31"/>
  <c r="W31"/>
  <c r="Q32"/>
  <c r="R32"/>
  <c r="S32"/>
  <c r="T32"/>
  <c r="U32"/>
  <c r="V32"/>
  <c r="W32"/>
  <c r="Q33"/>
  <c r="R33"/>
  <c r="S33"/>
  <c r="T33"/>
  <c r="U33"/>
  <c r="V33"/>
  <c r="W33"/>
  <c r="Q35"/>
  <c r="R35"/>
  <c r="S35"/>
  <c r="T35"/>
  <c r="U35"/>
  <c r="V35"/>
  <c r="W35"/>
  <c r="Q36"/>
  <c r="R36"/>
  <c r="S36"/>
  <c r="T36"/>
  <c r="U36"/>
  <c r="V36"/>
  <c r="W36"/>
  <c r="Q37"/>
  <c r="R37"/>
  <c r="S37"/>
  <c r="T37"/>
  <c r="U37"/>
  <c r="V37"/>
  <c r="W37"/>
  <c r="Q38"/>
  <c r="R38"/>
  <c r="S38"/>
  <c r="T38"/>
  <c r="U38"/>
  <c r="V38"/>
  <c r="W38"/>
  <c r="Q39"/>
  <c r="R39"/>
  <c r="S39"/>
  <c r="T39"/>
  <c r="U39"/>
  <c r="V39"/>
  <c r="W39"/>
  <c r="Q40"/>
  <c r="R40"/>
  <c r="S40"/>
  <c r="T40"/>
  <c r="U40"/>
  <c r="V40"/>
  <c r="W40"/>
  <c r="Q42"/>
  <c r="R42"/>
  <c r="S42"/>
  <c r="T42"/>
  <c r="U42"/>
  <c r="V42"/>
  <c r="W42"/>
  <c r="Q43"/>
  <c r="R43"/>
  <c r="S43"/>
  <c r="T43"/>
  <c r="U43"/>
  <c r="V43"/>
  <c r="W43"/>
  <c r="Q44"/>
  <c r="R44"/>
  <c r="S44"/>
  <c r="T44"/>
  <c r="U44"/>
  <c r="V44"/>
  <c r="W44"/>
  <c r="Q45"/>
  <c r="R45"/>
  <c r="S45"/>
  <c r="T45"/>
  <c r="U45"/>
  <c r="V45"/>
  <c r="W45"/>
  <c r="Q46"/>
  <c r="R46"/>
  <c r="S46"/>
  <c r="T46"/>
  <c r="U46"/>
  <c r="V46"/>
  <c r="W46"/>
  <c r="Q47"/>
  <c r="R47"/>
  <c r="S47"/>
  <c r="T47"/>
  <c r="U47"/>
  <c r="V47"/>
  <c r="W47"/>
  <c r="Q49"/>
  <c r="R49"/>
  <c r="S49"/>
  <c r="T49"/>
  <c r="U49"/>
  <c r="V49"/>
  <c r="W49"/>
  <c r="Q50"/>
  <c r="R50"/>
  <c r="S50"/>
  <c r="T50"/>
  <c r="U50"/>
  <c r="V50"/>
  <c r="W50"/>
  <c r="Q51"/>
  <c r="R51"/>
  <c r="S51"/>
  <c r="T51"/>
  <c r="U51"/>
  <c r="V51"/>
  <c r="W51"/>
  <c r="Q52"/>
  <c r="R52"/>
  <c r="S52"/>
  <c r="T52"/>
  <c r="U52"/>
  <c r="V52"/>
  <c r="W52"/>
  <c r="Q53"/>
  <c r="R53"/>
  <c r="S53"/>
  <c r="T53"/>
  <c r="U53"/>
  <c r="V53"/>
  <c r="W53"/>
  <c r="Q54"/>
  <c r="R54"/>
  <c r="S54"/>
  <c r="T54"/>
  <c r="U54"/>
  <c r="V54"/>
  <c r="W54"/>
  <c r="Q56"/>
  <c r="R56"/>
  <c r="S56"/>
  <c r="T56"/>
  <c r="U56"/>
  <c r="V56"/>
  <c r="W56"/>
  <c r="Q57"/>
  <c r="R57"/>
  <c r="S57"/>
  <c r="T57"/>
  <c r="U57"/>
  <c r="V57"/>
  <c r="W57"/>
  <c r="Q58"/>
  <c r="R58"/>
  <c r="S58"/>
  <c r="T58"/>
  <c r="U58"/>
  <c r="V58"/>
  <c r="W58"/>
  <c r="Q59"/>
  <c r="R59"/>
  <c r="S59"/>
  <c r="T59"/>
  <c r="U59"/>
  <c r="V59"/>
  <c r="W59"/>
  <c r="Q60"/>
  <c r="R60"/>
  <c r="S60"/>
  <c r="T60"/>
  <c r="U60"/>
  <c r="V60"/>
  <c r="W60"/>
  <c r="Q61"/>
  <c r="R61"/>
  <c r="S61"/>
  <c r="T61"/>
  <c r="U61"/>
  <c r="V61"/>
  <c r="W61"/>
  <c r="AA29" l="1"/>
  <c r="AB8"/>
  <c r="AB9"/>
  <c r="AB10"/>
  <c r="P10"/>
  <c r="P9"/>
  <c r="P8"/>
  <c r="I110" i="23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93"/>
  <c r="I94"/>
  <c r="I42"/>
  <c r="I52"/>
  <c r="I81"/>
  <c r="I89"/>
  <c r="I91"/>
  <c r="I97"/>
  <c r="I98"/>
  <c r="I99"/>
  <c r="I105"/>
  <c r="I107"/>
  <c r="I108"/>
  <c r="I28"/>
  <c r="I33"/>
  <c r="I36"/>
  <c r="I39"/>
  <c r="I49"/>
  <c r="I50"/>
  <c r="I4"/>
  <c r="I12"/>
  <c r="I29"/>
  <c r="I43"/>
  <c r="I45"/>
  <c r="I47"/>
  <c r="I53"/>
  <c r="I62"/>
  <c r="I5"/>
  <c r="I13"/>
  <c r="I30"/>
  <c r="I44"/>
  <c r="I46"/>
  <c r="I48"/>
  <c r="I51"/>
  <c r="I54"/>
  <c r="I63"/>
  <c r="I6"/>
  <c r="I8"/>
  <c r="I10"/>
  <c r="I14"/>
  <c r="I16"/>
  <c r="I18"/>
  <c r="I20"/>
  <c r="I22"/>
  <c r="I24"/>
  <c r="I26"/>
  <c r="I31"/>
  <c r="I34"/>
  <c r="I37"/>
  <c r="I40"/>
  <c r="I65"/>
  <c r="I7"/>
  <c r="I9"/>
  <c r="I11"/>
  <c r="I15"/>
  <c r="I17"/>
  <c r="I19"/>
  <c r="I21"/>
  <c r="I23"/>
  <c r="I25"/>
  <c r="I27"/>
  <c r="I32"/>
  <c r="I35"/>
  <c r="I38"/>
  <c r="I41"/>
  <c r="I82"/>
  <c r="I88"/>
  <c r="I90"/>
  <c r="I95"/>
  <c r="I96"/>
  <c r="I56"/>
  <c r="I58"/>
  <c r="I2"/>
  <c r="I3"/>
  <c r="I70"/>
  <c r="I67"/>
  <c r="I100"/>
  <c r="I101"/>
  <c r="I102"/>
  <c r="I103"/>
  <c r="I104"/>
  <c r="I106"/>
  <c r="I83"/>
  <c r="I84"/>
  <c r="I55"/>
  <c r="I57"/>
  <c r="I59"/>
  <c r="I60"/>
  <c r="I61"/>
  <c r="I64"/>
  <c r="I66"/>
  <c r="I68"/>
  <c r="I69"/>
  <c r="I71"/>
  <c r="I72"/>
  <c r="I73"/>
  <c r="I86"/>
  <c r="I85"/>
  <c r="I87"/>
  <c r="I74"/>
  <c r="I75"/>
  <c r="I76"/>
  <c r="I79"/>
  <c r="I80"/>
  <c r="I77"/>
  <c r="I78"/>
  <c r="I109"/>
  <c r="I92"/>
  <c r="AD27" i="22" l="1"/>
  <c r="AF27"/>
  <c r="AH27"/>
  <c r="AJ27"/>
  <c r="AC27"/>
  <c r="AE27"/>
  <c r="AG27"/>
  <c r="AI27"/>
  <c r="A1"/>
  <c r="Y49" l="1"/>
  <c r="Y56"/>
  <c r="Y35"/>
  <c r="Y42"/>
  <c r="Y21"/>
  <c r="Y28"/>
  <c r="Y14"/>
  <c r="M49"/>
  <c r="M56"/>
  <c r="M35"/>
  <c r="M42"/>
  <c r="M21"/>
  <c r="M28"/>
  <c r="O6"/>
  <c r="M14"/>
  <c r="O15" l="1"/>
  <c r="O57"/>
  <c r="AD6"/>
  <c r="O43"/>
  <c r="O50"/>
  <c r="O29"/>
  <c r="O36"/>
  <c r="O22"/>
  <c r="R20" l="1"/>
  <c r="T20"/>
  <c r="V20"/>
  <c r="Q20"/>
  <c r="S20"/>
  <c r="U20"/>
  <c r="W20"/>
  <c r="Q27"/>
  <c r="S27"/>
  <c r="U27"/>
  <c r="W27"/>
  <c r="R27"/>
  <c r="T27"/>
  <c r="V27"/>
  <c r="Q41"/>
  <c r="S41"/>
  <c r="U41"/>
  <c r="W41"/>
  <c r="R41"/>
  <c r="T41"/>
  <c r="V41"/>
  <c r="Q55"/>
  <c r="S55"/>
  <c r="U55"/>
  <c r="W55"/>
  <c r="R55"/>
  <c r="T55"/>
  <c r="V55"/>
  <c r="R34"/>
  <c r="T34"/>
  <c r="V34"/>
  <c r="Q34"/>
  <c r="S34"/>
  <c r="U34"/>
  <c r="W34"/>
  <c r="R48"/>
  <c r="T48"/>
  <c r="V48"/>
  <c r="Q48"/>
  <c r="S48"/>
  <c r="U48"/>
  <c r="W48"/>
  <c r="Q13"/>
  <c r="S13"/>
  <c r="U13"/>
  <c r="W13"/>
  <c r="R13"/>
  <c r="T13"/>
  <c r="V13"/>
  <c r="AA50"/>
  <c r="AA57"/>
  <c r="AA36"/>
  <c r="AA43"/>
  <c r="AA15"/>
  <c r="AA22"/>
  <c r="AD20" l="1"/>
  <c r="AF20"/>
  <c r="AH20"/>
  <c r="AJ20"/>
  <c r="AC20"/>
  <c r="AE20"/>
  <c r="AG20"/>
  <c r="AI20"/>
  <c r="AD41"/>
  <c r="AF41"/>
  <c r="AH41"/>
  <c r="AJ41"/>
  <c r="AC41"/>
  <c r="AE41"/>
  <c r="AG41"/>
  <c r="AI41"/>
  <c r="AD55"/>
  <c r="AF55"/>
  <c r="AH55"/>
  <c r="AJ55"/>
  <c r="AC55"/>
  <c r="AE55"/>
  <c r="AG55"/>
  <c r="AI55"/>
  <c r="AD34"/>
  <c r="AF34"/>
  <c r="AH34"/>
  <c r="AJ34"/>
  <c r="AC34"/>
  <c r="AE34"/>
  <c r="AG34"/>
  <c r="AI34"/>
  <c r="AD48"/>
  <c r="AF48"/>
  <c r="AH48"/>
  <c r="AJ48"/>
  <c r="AC48"/>
  <c r="AE48"/>
  <c r="AG48"/>
  <c r="AI48"/>
  <c r="AC13"/>
  <c r="AD13"/>
  <c r="AF13"/>
  <c r="AH13"/>
  <c r="AJ13"/>
  <c r="AE13"/>
  <c r="AG13"/>
  <c r="AI13"/>
</calcChain>
</file>

<file path=xl/sharedStrings.xml><?xml version="1.0" encoding="utf-8"?>
<sst xmlns="http://schemas.openxmlformats.org/spreadsheetml/2006/main" count="361" uniqueCount="50">
  <si>
    <t>Nb heures</t>
  </si>
  <si>
    <t>Date</t>
  </si>
  <si>
    <t>Remarques</t>
  </si>
  <si>
    <t>Auditoire 2006</t>
  </si>
  <si>
    <t>HUM</t>
  </si>
  <si>
    <t>Caserne</t>
  </si>
  <si>
    <t>Bât 1000</t>
  </si>
  <si>
    <t>Terrain herbeux</t>
  </si>
  <si>
    <t>Bât 3000</t>
  </si>
  <si>
    <t>Parking ext. Bât 1000</t>
  </si>
  <si>
    <t>Parking ext. Bât 1001</t>
  </si>
  <si>
    <t>Parking ext. Bât 1002</t>
  </si>
  <si>
    <t>Salle Riga</t>
  </si>
  <si>
    <t>Mess Of / Bât 1000 / Place ext</t>
  </si>
  <si>
    <t>HUM + Parking ext</t>
  </si>
  <si>
    <t>Salle de Gym</t>
  </si>
  <si>
    <t xml:space="preserve">Parking ext. </t>
  </si>
  <si>
    <t xml:space="preserve">HUM </t>
  </si>
  <si>
    <t>Parking-caserne</t>
  </si>
  <si>
    <t>Auditoire 2006 + park ext.</t>
  </si>
  <si>
    <t>Mess Of  Bâtiment 3000</t>
  </si>
  <si>
    <t>Place ext.</t>
  </si>
  <si>
    <t>Parking ext.</t>
  </si>
  <si>
    <t>Infra</t>
  </si>
  <si>
    <t xml:space="preserve"> Place</t>
  </si>
  <si>
    <t>Ecole d'OF 76-3</t>
  </si>
  <si>
    <t xml:space="preserve"> CIFP</t>
  </si>
  <si>
    <t xml:space="preserve"> d'armes</t>
  </si>
  <si>
    <t>Dét exploit E sauv 76</t>
  </si>
  <si>
    <t>Chaîne suisse de sauvetage</t>
  </si>
  <si>
    <t xml:space="preserve"> lu</t>
  </si>
  <si>
    <t xml:space="preserve"> ma</t>
  </si>
  <si>
    <t xml:space="preserve"> me</t>
  </si>
  <si>
    <t xml:space="preserve"> je</t>
  </si>
  <si>
    <t xml:space="preserve"> ve</t>
  </si>
  <si>
    <t xml:space="preserve"> sa</t>
  </si>
  <si>
    <t>di</t>
  </si>
  <si>
    <t>}</t>
  </si>
  <si>
    <t>Location</t>
  </si>
  <si>
    <t>Locataire</t>
  </si>
  <si>
    <t>Rés</t>
  </si>
  <si>
    <t>Arrivée</t>
  </si>
  <si>
    <t>Départ</t>
  </si>
  <si>
    <t>Semaine:</t>
  </si>
  <si>
    <t>Cat.</t>
  </si>
  <si>
    <t>AAAA</t>
  </si>
  <si>
    <t>CCCCC</t>
  </si>
  <si>
    <t>OOOOO</t>
  </si>
  <si>
    <t>BBBB</t>
  </si>
  <si>
    <t>tulipe</t>
  </si>
</sst>
</file>

<file path=xl/styles.xml><?xml version="1.0" encoding="utf-8"?>
<styleSheet xmlns="http://schemas.openxmlformats.org/spreadsheetml/2006/main">
  <numFmts count="2">
    <numFmt numFmtId="164" formatCode="dd"/>
    <numFmt numFmtId="169" formatCode="h:mm;@"/>
  </numFmts>
  <fonts count="35">
    <font>
      <sz val="10"/>
      <color theme="1"/>
      <name val="Arial"/>
      <family val="2"/>
    </font>
    <font>
      <sz val="10"/>
      <color theme="0"/>
      <name val="Arial"/>
      <family val="2"/>
    </font>
    <font>
      <sz val="8"/>
      <name val="MS Reference Sans Serif"/>
      <family val="2"/>
    </font>
    <font>
      <sz val="8"/>
      <color theme="1"/>
      <name val="Arial"/>
      <family val="2"/>
    </font>
    <font>
      <sz val="8"/>
      <color theme="1"/>
      <name val="Microsoft Sans Serif"/>
      <family val="2"/>
    </font>
    <font>
      <sz val="8"/>
      <color theme="1"/>
      <name val="MS Reference Sans Serif"/>
      <family val="2"/>
    </font>
    <font>
      <sz val="7"/>
      <name val="MS Reference Sans Serif"/>
      <family val="2"/>
    </font>
    <font>
      <sz val="7"/>
      <color theme="1"/>
      <name val="MS Reference Sans Serif"/>
      <family val="2"/>
    </font>
    <font>
      <sz val="10"/>
      <color theme="1"/>
      <name val="MS Reference Sans Serif"/>
      <family val="2"/>
    </font>
    <font>
      <sz val="10"/>
      <color rgb="FFFF0000"/>
      <name val="MS Reference Sans Serif"/>
      <family val="2"/>
    </font>
    <font>
      <sz val="14"/>
      <color theme="0" tint="-0.34998626667073579"/>
      <name val="MS Reference Sans Serif"/>
      <family val="2"/>
    </font>
    <font>
      <sz val="12"/>
      <color theme="0" tint="-0.34998626667073579"/>
      <name val="MS Reference Sans Serif"/>
      <family val="2"/>
    </font>
    <font>
      <sz val="13"/>
      <color theme="1"/>
      <name val="MS Reference Sans Serif"/>
      <family val="2"/>
    </font>
    <font>
      <b/>
      <sz val="12"/>
      <color theme="1"/>
      <name val="MS Reference Sans Serif"/>
      <family val="2"/>
    </font>
    <font>
      <b/>
      <sz val="13"/>
      <color theme="1"/>
      <name val="MS Reference Sans Serif"/>
      <family val="2"/>
    </font>
    <font>
      <b/>
      <sz val="11"/>
      <color theme="0"/>
      <name val="MS Reference Sans Serif"/>
      <family val="2"/>
    </font>
    <font>
      <sz val="10"/>
      <name val="Arial"/>
      <family val="2"/>
    </font>
    <font>
      <b/>
      <sz val="14"/>
      <color theme="1"/>
      <name val="MS Reference Sans Serif"/>
      <family val="2"/>
    </font>
    <font>
      <sz val="14"/>
      <color theme="0" tint="-0.249977111117893"/>
      <name val="MS Reference Sans Serif"/>
      <family val="2"/>
    </font>
    <font>
      <sz val="24"/>
      <color theme="1"/>
      <name val="MS Reference Sans Serif"/>
      <family val="2"/>
    </font>
    <font>
      <sz val="8"/>
      <color theme="0" tint="-0.499984740745262"/>
      <name val="MS Reference Sans Serif"/>
      <family val="2"/>
    </font>
    <font>
      <sz val="12"/>
      <color theme="0"/>
      <name val="MS Reference Sans Serif"/>
      <family val="2"/>
    </font>
    <font>
      <sz val="10"/>
      <color rgb="FF00B050"/>
      <name val="MS Reference Sans Serif"/>
      <family val="2"/>
    </font>
    <font>
      <sz val="10"/>
      <color rgb="FF0000FF"/>
      <name val="MS Reference Sans Serif"/>
      <family val="2"/>
    </font>
    <font>
      <sz val="12"/>
      <color theme="1"/>
      <name val="MS Reference Sans Serif"/>
      <family val="2"/>
    </font>
    <font>
      <sz val="13"/>
      <color theme="0" tint="-0.34998626667073579"/>
      <name val="Wingdings 3"/>
      <family val="1"/>
      <charset val="2"/>
    </font>
    <font>
      <b/>
      <sz val="12"/>
      <color theme="2" tint="-0.499984740745262"/>
      <name val="MS Reference Sans Serif"/>
      <family val="2"/>
    </font>
    <font>
      <sz val="12"/>
      <color theme="2" tint="-0.499984740745262"/>
      <name val="Wingdings 3"/>
      <family val="1"/>
      <charset val="2"/>
    </font>
    <font>
      <sz val="12"/>
      <color theme="2" tint="-0.499984740745262"/>
      <name val="MS Reference Sans Serif"/>
      <family val="2"/>
    </font>
    <font>
      <sz val="12"/>
      <color rgb="FFFFCC00"/>
      <name val="MS Reference Sans Serif"/>
      <family val="2"/>
    </font>
    <font>
      <sz val="12"/>
      <color theme="1" tint="0.499984740745262"/>
      <name val="MS Reference Sans Serif"/>
      <family val="2"/>
    </font>
    <font>
      <sz val="12"/>
      <color rgb="FFB88800"/>
      <name val="MS Reference Sans Serif"/>
      <family val="2"/>
    </font>
    <font>
      <sz val="12"/>
      <color theme="1"/>
      <name val="Arial"/>
      <family val="2"/>
    </font>
    <font>
      <sz val="12"/>
      <color rgb="FFCC9900"/>
      <name val="MS Reference Sans Serif"/>
      <family val="2"/>
    </font>
    <font>
      <sz val="12"/>
      <color theme="1" tint="0.34998626667073579"/>
      <name val="MS Reference Sans Serif"/>
      <family val="2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/>
      <right/>
      <top style="hair">
        <color indexed="23"/>
      </top>
      <bottom style="hair">
        <color indexed="23"/>
      </bottom>
      <diagonal/>
    </border>
    <border>
      <left style="hair">
        <color theme="0"/>
      </left>
      <right style="hair">
        <color theme="0"/>
      </right>
      <top/>
      <bottom/>
      <diagonal/>
    </border>
    <border>
      <left/>
      <right/>
      <top/>
      <bottom style="hair">
        <color indexed="23"/>
      </bottom>
      <diagonal/>
    </border>
    <border>
      <left/>
      <right/>
      <top style="hair">
        <color indexed="23"/>
      </top>
      <bottom/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</borders>
  <cellStyleXfs count="2">
    <xf numFmtId="0" fontId="0" fillId="0" borderId="0"/>
    <xf numFmtId="0" fontId="16" fillId="0" borderId="0"/>
  </cellStyleXfs>
  <cellXfs count="181">
    <xf numFmtId="0" fontId="0" fillId="0" borderId="0" xfId="0"/>
    <xf numFmtId="0" fontId="0" fillId="0" borderId="0" xfId="0" applyAlignment="1">
      <alignment horizontal="left" vertical="center"/>
    </xf>
    <xf numFmtId="49" fontId="2" fillId="0" borderId="1" xfId="0" applyNumberFormat="1" applyFont="1" applyBorder="1" applyAlignment="1">
      <alignment vertical="center"/>
    </xf>
    <xf numFmtId="20" fontId="2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20" fontId="2" fillId="0" borderId="3" xfId="0" applyNumberFormat="1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49" fontId="2" fillId="0" borderId="0" xfId="0" applyNumberFormat="1" applyFont="1" applyFill="1" applyBorder="1" applyAlignment="1">
      <alignment vertical="center"/>
    </xf>
    <xf numFmtId="0" fontId="0" fillId="0" borderId="0" xfId="0" applyNumberFormat="1" applyAlignment="1">
      <alignment horizontal="center"/>
    </xf>
    <xf numFmtId="0" fontId="2" fillId="0" borderId="3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20" fontId="2" fillId="0" borderId="0" xfId="0" applyNumberFormat="1" applyFont="1" applyBorder="1" applyAlignment="1">
      <alignment horizontal="center" vertical="center"/>
    </xf>
    <xf numFmtId="46" fontId="5" fillId="0" borderId="0" xfId="0" applyNumberFormat="1" applyFont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NumberFormat="1" applyFont="1" applyFill="1" applyBorder="1" applyAlignment="1">
      <alignment horizontal="center" vertical="center"/>
    </xf>
    <xf numFmtId="20" fontId="2" fillId="0" borderId="0" xfId="0" applyNumberFormat="1" applyFont="1" applyFill="1" applyBorder="1" applyAlignment="1">
      <alignment horizontal="center" vertical="center"/>
    </xf>
    <xf numFmtId="20" fontId="2" fillId="0" borderId="1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  <xf numFmtId="0" fontId="2" fillId="0" borderId="0" xfId="0" applyNumberFormat="1" applyFont="1" applyFill="1" applyAlignment="1">
      <alignment horizontal="center" vertical="center"/>
    </xf>
    <xf numFmtId="20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left" vertical="center"/>
    </xf>
    <xf numFmtId="49" fontId="6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49" fontId="2" fillId="0" borderId="0" xfId="0" applyNumberFormat="1" applyFont="1" applyFill="1" applyBorder="1" applyAlignment="1">
      <alignment horizontal="left" vertical="center" wrapText="1"/>
    </xf>
    <xf numFmtId="46" fontId="2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14" fontId="2" fillId="0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vertical="center"/>
    </xf>
    <xf numFmtId="0" fontId="2" fillId="0" borderId="1" xfId="0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14" fontId="5" fillId="0" borderId="0" xfId="0" applyNumberFormat="1" applyFont="1" applyAlignment="1">
      <alignment horizontal="center"/>
    </xf>
    <xf numFmtId="0" fontId="5" fillId="0" borderId="1" xfId="0" applyFont="1" applyBorder="1" applyAlignment="1">
      <alignment vertical="center"/>
    </xf>
    <xf numFmtId="14" fontId="5" fillId="0" borderId="3" xfId="0" applyNumberFormat="1" applyFont="1" applyFill="1" applyBorder="1" applyAlignment="1">
      <alignment horizontal="center" vertical="center"/>
    </xf>
    <xf numFmtId="14" fontId="5" fillId="0" borderId="5" xfId="0" applyNumberFormat="1" applyFont="1" applyFill="1" applyBorder="1" applyAlignment="1">
      <alignment horizontal="center" vertical="center"/>
    </xf>
    <xf numFmtId="14" fontId="2" fillId="0" borderId="5" xfId="0" applyNumberFormat="1" applyFont="1" applyFill="1" applyBorder="1" applyAlignment="1">
      <alignment horizontal="center" vertical="center"/>
    </xf>
    <xf numFmtId="14" fontId="5" fillId="0" borderId="4" xfId="0" applyNumberFormat="1" applyFont="1" applyFill="1" applyBorder="1" applyAlignment="1">
      <alignment horizontal="center" vertical="center"/>
    </xf>
    <xf numFmtId="14" fontId="2" fillId="0" borderId="3" xfId="0" applyNumberFormat="1" applyFont="1" applyFill="1" applyBorder="1" applyAlignment="1">
      <alignment horizontal="center" vertical="center"/>
    </xf>
    <xf numFmtId="49" fontId="2" fillId="0" borderId="3" xfId="0" applyNumberFormat="1" applyFont="1" applyFill="1" applyBorder="1" applyAlignment="1">
      <alignment vertical="center"/>
    </xf>
    <xf numFmtId="20" fontId="2" fillId="0" borderId="3" xfId="0" applyNumberFormat="1" applyFont="1" applyFill="1" applyBorder="1" applyAlignment="1">
      <alignment horizontal="center" vertical="center"/>
    </xf>
    <xf numFmtId="0" fontId="2" fillId="0" borderId="3" xfId="0" applyNumberFormat="1" applyFont="1" applyFill="1" applyBorder="1" applyAlignment="1">
      <alignment horizontal="center" vertical="center"/>
    </xf>
    <xf numFmtId="0" fontId="15" fillId="3" borderId="2" xfId="0" applyFont="1" applyFill="1" applyBorder="1" applyAlignment="1">
      <alignment horizontal="center" vertical="center"/>
    </xf>
    <xf numFmtId="0" fontId="15" fillId="3" borderId="2" xfId="0" applyFont="1" applyFill="1" applyBorder="1" applyAlignment="1">
      <alignment horizontal="left" vertical="center"/>
    </xf>
    <xf numFmtId="0" fontId="15" fillId="3" borderId="2" xfId="0" applyNumberFormat="1" applyFont="1" applyFill="1" applyBorder="1" applyAlignment="1">
      <alignment horizontal="center" vertical="center"/>
    </xf>
    <xf numFmtId="0" fontId="12" fillId="4" borderId="0" xfId="1" applyFont="1" applyFill="1" applyBorder="1" applyAlignment="1">
      <alignment vertical="center"/>
    </xf>
    <xf numFmtId="0" fontId="14" fillId="4" borderId="0" xfId="1" applyFont="1" applyFill="1" applyBorder="1" applyAlignment="1">
      <alignment horizontal="center" vertical="center"/>
    </xf>
    <xf numFmtId="0" fontId="11" fillId="4" borderId="0" xfId="1" applyFont="1" applyFill="1" applyBorder="1" applyAlignment="1">
      <alignment horizontal="center" vertical="center"/>
    </xf>
    <xf numFmtId="14" fontId="11" fillId="4" borderId="0" xfId="1" applyNumberFormat="1" applyFont="1" applyFill="1" applyBorder="1" applyAlignment="1">
      <alignment horizontal="center" vertical="center"/>
    </xf>
    <xf numFmtId="0" fontId="13" fillId="4" borderId="0" xfId="1" applyFont="1" applyFill="1" applyBorder="1" applyAlignment="1">
      <alignment horizontal="center" vertical="center"/>
    </xf>
    <xf numFmtId="14" fontId="11" fillId="4" borderId="0" xfId="1" applyNumberFormat="1" applyFont="1" applyFill="1" applyBorder="1" applyAlignment="1">
      <alignment horizontal="right" vertical="center"/>
    </xf>
    <xf numFmtId="46" fontId="2" fillId="0" borderId="4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26" fillId="8" borderId="0" xfId="0" applyFont="1" applyFill="1" applyBorder="1" applyAlignment="1" applyProtection="1">
      <alignment vertical="center"/>
      <protection hidden="1"/>
    </xf>
    <xf numFmtId="0" fontId="28" fillId="4" borderId="0" xfId="0" applyFont="1" applyFill="1" applyBorder="1" applyAlignment="1" applyProtection="1">
      <alignment vertical="center"/>
    </xf>
    <xf numFmtId="0" fontId="26" fillId="4" borderId="0" xfId="0" applyFont="1" applyFill="1" applyBorder="1" applyAlignment="1" applyProtection="1">
      <alignment vertical="center"/>
      <protection hidden="1"/>
    </xf>
    <xf numFmtId="0" fontId="28" fillId="9" borderId="0" xfId="0" applyFont="1" applyFill="1" applyBorder="1" applyAlignment="1" applyProtection="1">
      <alignment vertical="center"/>
    </xf>
    <xf numFmtId="4" fontId="26" fillId="8" borderId="0" xfId="0" applyNumberFormat="1" applyFont="1" applyFill="1" applyBorder="1" applyAlignment="1" applyProtection="1">
      <alignment vertical="top"/>
      <protection hidden="1"/>
    </xf>
    <xf numFmtId="4" fontId="26" fillId="8" borderId="0" xfId="0" applyNumberFormat="1" applyFont="1" applyFill="1" applyBorder="1" applyAlignment="1" applyProtection="1">
      <alignment vertical="center"/>
      <protection hidden="1"/>
    </xf>
    <xf numFmtId="4" fontId="28" fillId="4" borderId="0" xfId="0" applyNumberFormat="1" applyFont="1" applyFill="1" applyBorder="1" applyAlignment="1" applyProtection="1">
      <alignment vertical="center"/>
      <protection locked="0"/>
    </xf>
    <xf numFmtId="4" fontId="28" fillId="9" borderId="0" xfId="0" applyNumberFormat="1" applyFont="1" applyFill="1" applyBorder="1" applyAlignment="1" applyProtection="1">
      <alignment vertical="center"/>
      <protection locked="0"/>
    </xf>
    <xf numFmtId="4" fontId="28" fillId="8" borderId="0" xfId="0" applyNumberFormat="1" applyFont="1" applyFill="1" applyBorder="1" applyAlignment="1" applyProtection="1">
      <alignment vertical="center"/>
      <protection hidden="1"/>
    </xf>
    <xf numFmtId="4" fontId="11" fillId="4" borderId="0" xfId="0" applyNumberFormat="1" applyFont="1" applyFill="1" applyBorder="1" applyAlignment="1" applyProtection="1">
      <alignment vertical="center"/>
      <protection locked="0"/>
    </xf>
    <xf numFmtId="4" fontId="11" fillId="9" borderId="0" xfId="0" applyNumberFormat="1" applyFont="1" applyFill="1" applyBorder="1" applyAlignment="1" applyProtection="1">
      <alignment vertical="center"/>
      <protection locked="0"/>
    </xf>
    <xf numFmtId="0" fontId="28" fillId="9" borderId="0" xfId="0" applyFont="1" applyFill="1" applyBorder="1" applyAlignment="1" applyProtection="1">
      <protection locked="0"/>
    </xf>
    <xf numFmtId="0" fontId="29" fillId="9" borderId="0" xfId="0" applyFont="1" applyFill="1" applyBorder="1" applyAlignment="1" applyProtection="1">
      <protection locked="0"/>
    </xf>
    <xf numFmtId="0" fontId="24" fillId="9" borderId="0" xfId="0" applyFont="1" applyFill="1" applyBorder="1" applyProtection="1">
      <protection locked="0"/>
    </xf>
    <xf numFmtId="164" fontId="21" fillId="2" borderId="0" xfId="0" applyNumberFormat="1" applyFont="1" applyFill="1" applyBorder="1" applyAlignment="1" applyProtection="1">
      <alignment horizontal="right" vertical="center"/>
      <protection hidden="1"/>
    </xf>
    <xf numFmtId="4" fontId="33" fillId="4" borderId="0" xfId="0" applyNumberFormat="1" applyFont="1" applyFill="1" applyBorder="1" applyAlignment="1" applyProtection="1">
      <alignment vertical="center"/>
      <protection locked="0"/>
    </xf>
    <xf numFmtId="3" fontId="21" fillId="6" borderId="0" xfId="0" applyNumberFormat="1" applyFont="1" applyFill="1" applyBorder="1" applyAlignment="1" applyProtection="1">
      <alignment horizontal="center" vertical="center"/>
      <protection hidden="1"/>
    </xf>
    <xf numFmtId="4" fontId="21" fillId="9" borderId="0" xfId="0" applyNumberFormat="1" applyFont="1" applyFill="1" applyBorder="1" applyAlignment="1" applyProtection="1">
      <alignment vertical="center"/>
      <protection locked="0"/>
    </xf>
    <xf numFmtId="4" fontId="30" fillId="4" borderId="0" xfId="0" applyNumberFormat="1" applyFont="1" applyFill="1" applyBorder="1" applyAlignment="1" applyProtection="1">
      <alignment vertical="center"/>
      <protection locked="0"/>
    </xf>
    <xf numFmtId="0" fontId="30" fillId="4" borderId="0" xfId="0" applyFont="1" applyFill="1" applyBorder="1" applyAlignment="1" applyProtection="1">
      <alignment vertical="center"/>
      <protection locked="0"/>
    </xf>
    <xf numFmtId="164" fontId="21" fillId="6" borderId="0" xfId="0" applyNumberFormat="1" applyFont="1" applyFill="1" applyBorder="1" applyAlignment="1" applyProtection="1">
      <alignment horizontal="right" vertical="center"/>
      <protection hidden="1"/>
    </xf>
    <xf numFmtId="0" fontId="21" fillId="6" borderId="0" xfId="0" applyNumberFormat="1" applyFont="1" applyFill="1" applyBorder="1" applyAlignment="1" applyProtection="1">
      <alignment vertical="center"/>
      <protection hidden="1"/>
    </xf>
    <xf numFmtId="0" fontId="21" fillId="2" borderId="0" xfId="0" applyNumberFormat="1" applyFont="1" applyFill="1" applyBorder="1" applyAlignment="1" applyProtection="1">
      <alignment vertical="center"/>
      <protection hidden="1"/>
    </xf>
    <xf numFmtId="3" fontId="28" fillId="9" borderId="0" xfId="0" applyNumberFormat="1" applyFont="1" applyFill="1" applyBorder="1" applyAlignment="1" applyProtection="1">
      <alignment vertical="center"/>
      <protection locked="0"/>
    </xf>
    <xf numFmtId="0" fontId="34" fillId="5" borderId="0" xfId="0" applyNumberFormat="1" applyFont="1" applyFill="1" applyBorder="1" applyAlignment="1" applyProtection="1">
      <alignment vertical="center"/>
      <protection hidden="1"/>
    </xf>
    <xf numFmtId="0" fontId="21" fillId="7" borderId="0" xfId="0" applyNumberFormat="1" applyFont="1" applyFill="1" applyBorder="1" applyAlignment="1" applyProtection="1">
      <alignment vertical="center"/>
      <protection hidden="1"/>
    </xf>
    <xf numFmtId="0" fontId="10" fillId="4" borderId="0" xfId="1" applyFont="1" applyFill="1" applyBorder="1" applyAlignment="1">
      <alignment vertical="center"/>
    </xf>
    <xf numFmtId="49" fontId="27" fillId="9" borderId="0" xfId="0" applyNumberFormat="1" applyFont="1" applyFill="1" applyBorder="1" applyAlignment="1" applyProtection="1">
      <alignment horizontal="center" vertical="center"/>
    </xf>
    <xf numFmtId="49" fontId="27" fillId="4" borderId="0" xfId="0" applyNumberFormat="1" applyFont="1" applyFill="1" applyBorder="1" applyAlignment="1" applyProtection="1">
      <alignment horizontal="center" vertical="center"/>
    </xf>
    <xf numFmtId="0" fontId="15" fillId="3" borderId="0" xfId="0" applyFont="1" applyFill="1" applyBorder="1" applyAlignment="1">
      <alignment horizontal="left" vertical="center"/>
    </xf>
    <xf numFmtId="0" fontId="34" fillId="5" borderId="0" xfId="0" applyNumberFormat="1" applyFont="1" applyFill="1" applyBorder="1" applyAlignment="1" applyProtection="1">
      <alignment horizontal="center" vertical="center"/>
      <protection hidden="1"/>
    </xf>
    <xf numFmtId="0" fontId="21" fillId="7" borderId="0" xfId="0" applyNumberFormat="1" applyFont="1" applyFill="1" applyBorder="1" applyAlignment="1" applyProtection="1">
      <alignment horizontal="center" vertical="center"/>
      <protection hidden="1"/>
    </xf>
    <xf numFmtId="0" fontId="21" fillId="2" borderId="0" xfId="0" applyNumberFormat="1" applyFont="1" applyFill="1" applyBorder="1" applyAlignment="1" applyProtection="1">
      <alignment horizontal="center" vertical="center"/>
      <protection hidden="1"/>
    </xf>
    <xf numFmtId="0" fontId="21" fillId="6" borderId="0" xfId="0" applyNumberFormat="1" applyFont="1" applyFill="1" applyBorder="1" applyAlignment="1" applyProtection="1">
      <alignment horizontal="center" vertical="center"/>
      <protection hidden="1"/>
    </xf>
    <xf numFmtId="164" fontId="21" fillId="7" borderId="0" xfId="0" applyNumberFormat="1" applyFont="1" applyFill="1" applyBorder="1" applyAlignment="1" applyProtection="1">
      <alignment horizontal="center" vertical="center"/>
      <protection hidden="1"/>
    </xf>
    <xf numFmtId="164" fontId="34" fillId="5" borderId="0" xfId="0" applyNumberFormat="1" applyFont="1" applyFill="1" applyBorder="1" applyAlignment="1" applyProtection="1">
      <alignment horizontal="center" vertical="center"/>
      <protection hidden="1"/>
    </xf>
    <xf numFmtId="164" fontId="21" fillId="2" borderId="0" xfId="0" applyNumberFormat="1" applyFont="1" applyFill="1" applyBorder="1" applyAlignment="1" applyProtection="1">
      <alignment horizontal="center" vertical="center"/>
      <protection hidden="1"/>
    </xf>
    <xf numFmtId="164" fontId="21" fillId="6" borderId="0" xfId="0" applyNumberFormat="1" applyFont="1" applyFill="1" applyBorder="1" applyAlignment="1" applyProtection="1">
      <alignment horizontal="center" vertical="center"/>
      <protection hidden="1"/>
    </xf>
    <xf numFmtId="4" fontId="21" fillId="2" borderId="0" xfId="0" applyNumberFormat="1" applyFont="1" applyFill="1" applyBorder="1" applyAlignment="1" applyProtection="1">
      <alignment horizontal="center" vertical="center"/>
      <protection hidden="1"/>
    </xf>
    <xf numFmtId="4" fontId="34" fillId="5" borderId="0" xfId="0" applyNumberFormat="1" applyFont="1" applyFill="1" applyBorder="1" applyAlignment="1" applyProtection="1">
      <alignment horizontal="center" vertical="center"/>
      <protection hidden="1"/>
    </xf>
    <xf numFmtId="4" fontId="21" fillId="6" borderId="0" xfId="0" applyNumberFormat="1" applyFont="1" applyFill="1" applyBorder="1" applyAlignment="1" applyProtection="1">
      <alignment horizontal="center" vertical="center"/>
      <protection hidden="1"/>
    </xf>
    <xf numFmtId="4" fontId="30" fillId="4" borderId="0" xfId="0" applyNumberFormat="1" applyFont="1" applyFill="1" applyBorder="1" applyAlignment="1" applyProtection="1">
      <alignment horizontal="left" vertical="center"/>
      <protection locked="0"/>
    </xf>
    <xf numFmtId="0" fontId="30" fillId="4" borderId="0" xfId="0" applyFont="1" applyFill="1" applyBorder="1" applyAlignment="1" applyProtection="1">
      <alignment horizontal="left" vertical="center"/>
      <protection locked="0"/>
    </xf>
    <xf numFmtId="4" fontId="21" fillId="7" borderId="0" xfId="0" applyNumberFormat="1" applyFont="1" applyFill="1" applyBorder="1" applyAlignment="1" applyProtection="1">
      <alignment horizontal="center" vertical="center"/>
      <protection hidden="1"/>
    </xf>
    <xf numFmtId="4" fontId="33" fillId="4" borderId="0" xfId="0" applyNumberFormat="1" applyFont="1" applyFill="1" applyBorder="1" applyAlignment="1" applyProtection="1">
      <alignment horizontal="left" vertical="center"/>
      <protection locked="0"/>
    </xf>
    <xf numFmtId="4" fontId="31" fillId="4" borderId="0" xfId="0" applyNumberFormat="1" applyFont="1" applyFill="1" applyBorder="1" applyAlignment="1" applyProtection="1">
      <alignment horizontal="left" vertical="center"/>
      <protection locked="0"/>
    </xf>
    <xf numFmtId="0" fontId="8" fillId="4" borderId="0" xfId="1" applyFont="1" applyFill="1" applyBorder="1"/>
    <xf numFmtId="0" fontId="17" fillId="4" borderId="0" xfId="1" applyFont="1" applyFill="1" applyBorder="1" applyAlignment="1">
      <alignment horizontal="center" vertical="center"/>
    </xf>
    <xf numFmtId="3" fontId="21" fillId="4" borderId="0" xfId="1" applyNumberFormat="1" applyFont="1" applyFill="1" applyBorder="1" applyAlignment="1">
      <alignment horizontal="center" vertical="center"/>
    </xf>
    <xf numFmtId="3" fontId="21" fillId="0" borderId="0" xfId="1" applyNumberFormat="1" applyFont="1" applyFill="1" applyBorder="1" applyAlignment="1">
      <alignment horizontal="center" vertical="center"/>
    </xf>
    <xf numFmtId="0" fontId="10" fillId="4" borderId="0" xfId="1" applyFont="1" applyFill="1" applyBorder="1" applyAlignment="1">
      <alignment horizontal="center" vertical="center"/>
    </xf>
    <xf numFmtId="14" fontId="5" fillId="10" borderId="1" xfId="0" applyNumberFormat="1" applyFont="1" applyFill="1" applyBorder="1" applyAlignment="1">
      <alignment horizontal="center" vertical="center"/>
    </xf>
    <xf numFmtId="0" fontId="2" fillId="10" borderId="1" xfId="0" applyNumberFormat="1" applyFont="1" applyFill="1" applyBorder="1" applyAlignment="1">
      <alignment horizontal="center" vertical="center"/>
    </xf>
    <xf numFmtId="0" fontId="2" fillId="10" borderId="3" xfId="0" applyNumberFormat="1" applyFont="1" applyFill="1" applyBorder="1" applyAlignment="1">
      <alignment horizontal="center" vertical="center"/>
    </xf>
    <xf numFmtId="20" fontId="2" fillId="10" borderId="1" xfId="0" applyNumberFormat="1" applyFont="1" applyFill="1" applyBorder="1" applyAlignment="1">
      <alignment horizontal="center" vertical="center"/>
    </xf>
    <xf numFmtId="20" fontId="2" fillId="10" borderId="3" xfId="0" applyNumberFormat="1" applyFont="1" applyFill="1" applyBorder="1" applyAlignment="1">
      <alignment horizontal="center" vertical="center"/>
    </xf>
    <xf numFmtId="49" fontId="2" fillId="10" borderId="1" xfId="0" applyNumberFormat="1" applyFont="1" applyFill="1" applyBorder="1" applyAlignment="1">
      <alignment vertical="center"/>
    </xf>
    <xf numFmtId="0" fontId="5" fillId="10" borderId="1" xfId="0" applyNumberFormat="1" applyFont="1" applyFill="1" applyBorder="1" applyAlignment="1">
      <alignment horizontal="center" vertical="center"/>
    </xf>
    <xf numFmtId="0" fontId="1" fillId="4" borderId="0" xfId="1" applyFont="1" applyFill="1" applyBorder="1"/>
    <xf numFmtId="0" fontId="16" fillId="4" borderId="0" xfId="1" applyFill="1" applyBorder="1"/>
    <xf numFmtId="0" fontId="16" fillId="0" borderId="0" xfId="1" applyFill="1" applyBorder="1"/>
    <xf numFmtId="0" fontId="16" fillId="0" borderId="0" xfId="1" applyBorder="1"/>
    <xf numFmtId="0" fontId="12" fillId="0" borderId="0" xfId="1" applyFont="1" applyBorder="1" applyAlignment="1">
      <alignment vertical="center"/>
    </xf>
    <xf numFmtId="14" fontId="18" fillId="4" borderId="0" xfId="1" applyNumberFormat="1" applyFont="1" applyFill="1" applyBorder="1" applyAlignment="1">
      <alignment horizontal="right" vertical="center"/>
    </xf>
    <xf numFmtId="0" fontId="12" fillId="0" borderId="0" xfId="1" applyFont="1" applyFill="1" applyBorder="1" applyAlignment="1">
      <alignment vertical="center"/>
    </xf>
    <xf numFmtId="0" fontId="19" fillId="4" borderId="0" xfId="1" applyFont="1" applyFill="1" applyBorder="1" applyAlignment="1">
      <alignment horizontal="left" vertical="center"/>
    </xf>
    <xf numFmtId="0" fontId="18" fillId="4" borderId="0" xfId="1" applyFont="1" applyFill="1" applyBorder="1" applyAlignment="1">
      <alignment vertical="center"/>
    </xf>
    <xf numFmtId="0" fontId="10" fillId="4" borderId="0" xfId="0" applyNumberFormat="1" applyFont="1" applyFill="1" applyBorder="1" applyAlignment="1" applyProtection="1">
      <alignment horizontal="center"/>
    </xf>
    <xf numFmtId="0" fontId="25" fillId="0" borderId="0" xfId="1" applyFont="1" applyBorder="1" applyAlignment="1">
      <alignment horizontal="center"/>
    </xf>
    <xf numFmtId="0" fontId="10" fillId="4" borderId="0" xfId="0" applyFont="1" applyFill="1" applyBorder="1" applyAlignment="1" applyProtection="1">
      <protection locked="0"/>
    </xf>
    <xf numFmtId="0" fontId="10" fillId="4" borderId="0" xfId="0" applyNumberFormat="1" applyFont="1" applyFill="1" applyBorder="1" applyAlignment="1" applyProtection="1">
      <alignment horizontal="center"/>
    </xf>
    <xf numFmtId="0" fontId="20" fillId="4" borderId="0" xfId="1" applyFont="1" applyFill="1" applyBorder="1"/>
    <xf numFmtId="0" fontId="25" fillId="0" borderId="0" xfId="1" applyFont="1" applyBorder="1" applyAlignment="1">
      <alignment horizontal="right" indent="1"/>
    </xf>
    <xf numFmtId="0" fontId="10" fillId="4" borderId="0" xfId="0" applyNumberFormat="1" applyFont="1" applyFill="1" applyBorder="1" applyAlignment="1" applyProtection="1">
      <alignment horizontal="left"/>
    </xf>
    <xf numFmtId="0" fontId="9" fillId="4" borderId="0" xfId="1" applyFont="1" applyFill="1" applyBorder="1" applyAlignment="1">
      <alignment horizontal="center" vertical="center"/>
    </xf>
    <xf numFmtId="0" fontId="8" fillId="0" borderId="0" xfId="1" applyFont="1" applyFill="1" applyBorder="1"/>
    <xf numFmtId="0" fontId="8" fillId="4" borderId="0" xfId="1" applyFont="1" applyFill="1" applyBorder="1" applyAlignment="1">
      <alignment vertical="center"/>
    </xf>
    <xf numFmtId="0" fontId="8" fillId="0" borderId="0" xfId="1" applyFont="1" applyFill="1" applyBorder="1" applyAlignment="1">
      <alignment vertical="center"/>
    </xf>
    <xf numFmtId="0" fontId="24" fillId="9" borderId="0" xfId="1" applyFont="1" applyFill="1" applyBorder="1" applyAlignment="1">
      <alignment vertical="center"/>
    </xf>
    <xf numFmtId="0" fontId="24" fillId="9" borderId="0" xfId="1" applyFont="1" applyFill="1" applyBorder="1"/>
    <xf numFmtId="0" fontId="24" fillId="4" borderId="0" xfId="1" applyFont="1" applyFill="1" applyBorder="1"/>
    <xf numFmtId="0" fontId="24" fillId="2" borderId="0" xfId="1" applyFont="1" applyFill="1" applyBorder="1"/>
    <xf numFmtId="0" fontId="30" fillId="4" borderId="0" xfId="0" applyFont="1" applyFill="1" applyBorder="1" applyAlignment="1" applyProtection="1">
      <alignment horizontal="center" vertical="center"/>
      <protection locked="0"/>
    </xf>
    <xf numFmtId="0" fontId="24" fillId="0" borderId="0" xfId="1" applyFont="1" applyFill="1" applyBorder="1"/>
    <xf numFmtId="0" fontId="24" fillId="9" borderId="0" xfId="0" applyFont="1" applyFill="1" applyBorder="1" applyAlignment="1" applyProtection="1">
      <protection locked="0"/>
    </xf>
    <xf numFmtId="169" fontId="30" fillId="4" borderId="0" xfId="0" applyNumberFormat="1" applyFont="1" applyFill="1" applyBorder="1" applyAlignment="1" applyProtection="1">
      <alignment vertical="center"/>
      <protection locked="0"/>
    </xf>
    <xf numFmtId="0" fontId="32" fillId="2" borderId="0" xfId="0" applyFont="1" applyFill="1" applyBorder="1" applyAlignment="1">
      <alignment horizontal="center"/>
    </xf>
    <xf numFmtId="0" fontId="32" fillId="2" borderId="0" xfId="0" applyFont="1" applyFill="1" applyBorder="1"/>
    <xf numFmtId="0" fontId="8" fillId="0" borderId="0" xfId="1" applyFont="1" applyFill="1" applyBorder="1" applyAlignment="1">
      <alignment horizontal="center"/>
    </xf>
    <xf numFmtId="0" fontId="22" fillId="0" borderId="0" xfId="1" applyFont="1" applyFill="1" applyBorder="1" applyAlignment="1">
      <alignment horizontal="center"/>
    </xf>
    <xf numFmtId="0" fontId="23" fillId="0" borderId="0" xfId="1" applyFont="1" applyFill="1" applyBorder="1" applyAlignment="1">
      <alignment horizontal="center"/>
    </xf>
    <xf numFmtId="0" fontId="24" fillId="4" borderId="0" xfId="1" applyFont="1" applyFill="1" applyBorder="1" applyAlignment="1">
      <alignment vertical="center"/>
    </xf>
    <xf numFmtId="0" fontId="32" fillId="6" borderId="0" xfId="0" applyFont="1" applyFill="1" applyBorder="1"/>
    <xf numFmtId="0" fontId="8" fillId="0" borderId="0" xfId="1" applyFont="1" applyFill="1" applyBorder="1" applyAlignment="1">
      <alignment horizontal="center" vertical="center"/>
    </xf>
    <xf numFmtId="0" fontId="23" fillId="0" borderId="0" xfId="1" applyFont="1" applyFill="1" applyBorder="1" applyAlignment="1">
      <alignment horizontal="center" vertical="center"/>
    </xf>
    <xf numFmtId="0" fontId="22" fillId="0" borderId="0" xfId="1" applyFont="1" applyFill="1" applyBorder="1" applyAlignment="1">
      <alignment horizontal="center" vertical="center"/>
    </xf>
    <xf numFmtId="0" fontId="31" fillId="4" borderId="0" xfId="0" applyFont="1" applyFill="1" applyBorder="1" applyAlignment="1" applyProtection="1">
      <alignment vertical="center"/>
      <protection locked="0"/>
    </xf>
    <xf numFmtId="4" fontId="8" fillId="0" borderId="0" xfId="1" applyNumberFormat="1" applyFont="1" applyFill="1" applyBorder="1" applyAlignment="1">
      <alignment vertical="center"/>
    </xf>
    <xf numFmtId="0" fontId="32" fillId="5" borderId="0" xfId="0" applyFont="1" applyFill="1" applyBorder="1"/>
    <xf numFmtId="0" fontId="24" fillId="4" borderId="0" xfId="0" applyFont="1" applyFill="1" applyBorder="1"/>
    <xf numFmtId="0" fontId="24" fillId="9" borderId="0" xfId="0" applyFont="1" applyFill="1" applyBorder="1"/>
    <xf numFmtId="0" fontId="32" fillId="7" borderId="0" xfId="0" applyFont="1" applyFill="1" applyBorder="1"/>
    <xf numFmtId="164" fontId="32" fillId="2" borderId="0" xfId="0" applyNumberFormat="1" applyFont="1" applyFill="1" applyBorder="1"/>
    <xf numFmtId="164" fontId="21" fillId="6" borderId="0" xfId="0" applyNumberFormat="1" applyFont="1" applyFill="1" applyBorder="1" applyAlignment="1" applyProtection="1">
      <alignment vertical="center"/>
      <protection hidden="1"/>
    </xf>
    <xf numFmtId="164" fontId="21" fillId="2" borderId="0" xfId="0" applyNumberFormat="1" applyFont="1" applyFill="1" applyBorder="1" applyAlignment="1" applyProtection="1">
      <alignment vertical="center"/>
      <protection hidden="1"/>
    </xf>
    <xf numFmtId="164" fontId="34" fillId="5" borderId="0" xfId="0" applyNumberFormat="1" applyFont="1" applyFill="1" applyBorder="1" applyAlignment="1" applyProtection="1">
      <alignment vertical="center"/>
      <protection hidden="1"/>
    </xf>
    <xf numFmtId="164" fontId="21" fillId="7" borderId="0" xfId="0" applyNumberFormat="1" applyFont="1" applyFill="1" applyBorder="1" applyAlignment="1" applyProtection="1">
      <alignment vertical="center"/>
      <protection hidden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DFDFD"/>
      <color rgb="FFFFFF00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35065</xdr:colOff>
      <xdr:row>1</xdr:row>
      <xdr:rowOff>47627</xdr:rowOff>
    </xdr:from>
    <xdr:to>
      <xdr:col>34</xdr:col>
      <xdr:colOff>437030</xdr:colOff>
      <xdr:row>1</xdr:row>
      <xdr:rowOff>201707</xdr:rowOff>
    </xdr:to>
    <xdr:grpSp>
      <xdr:nvGrpSpPr>
        <xdr:cNvPr id="4" name="Groupe 3"/>
        <xdr:cNvGrpSpPr/>
      </xdr:nvGrpSpPr>
      <xdr:grpSpPr>
        <a:xfrm>
          <a:off x="1577208" y="455841"/>
          <a:ext cx="15161179" cy="154080"/>
          <a:chOff x="1458213" y="428625"/>
          <a:chExt cx="14366326" cy="144000"/>
        </a:xfrm>
      </xdr:grpSpPr>
      <xdr:cxnSp macro="">
        <xdr:nvCxnSpPr>
          <xdr:cNvPr id="5" name="Connecteur droit 4"/>
          <xdr:cNvCxnSpPr/>
        </xdr:nvCxnSpPr>
        <xdr:spPr>
          <a:xfrm>
            <a:off x="1458213" y="428625"/>
            <a:ext cx="0" cy="144000"/>
          </a:xfrm>
          <a:prstGeom prst="line">
            <a:avLst/>
          </a:prstGeom>
          <a:ln w="3175">
            <a:solidFill>
              <a:schemeClr val="bg1">
                <a:lumMod val="6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6" name="Connecteur droit 5"/>
          <xdr:cNvCxnSpPr/>
        </xdr:nvCxnSpPr>
        <xdr:spPr>
          <a:xfrm>
            <a:off x="2891291" y="428625"/>
            <a:ext cx="0" cy="144000"/>
          </a:xfrm>
          <a:prstGeom prst="line">
            <a:avLst/>
          </a:prstGeom>
          <a:ln w="3175">
            <a:solidFill>
              <a:schemeClr val="bg1">
                <a:lumMod val="6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7" name="Connecteur droit 6"/>
          <xdr:cNvCxnSpPr/>
        </xdr:nvCxnSpPr>
        <xdr:spPr>
          <a:xfrm>
            <a:off x="15824539" y="428625"/>
            <a:ext cx="0" cy="144000"/>
          </a:xfrm>
          <a:prstGeom prst="line">
            <a:avLst/>
          </a:prstGeom>
          <a:ln w="3175">
            <a:solidFill>
              <a:schemeClr val="bg1">
                <a:lumMod val="6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8" name="Connecteur droit 7"/>
          <xdr:cNvCxnSpPr/>
        </xdr:nvCxnSpPr>
        <xdr:spPr>
          <a:xfrm>
            <a:off x="7194088" y="428625"/>
            <a:ext cx="0" cy="144000"/>
          </a:xfrm>
          <a:prstGeom prst="line">
            <a:avLst/>
          </a:prstGeom>
          <a:ln w="3175">
            <a:solidFill>
              <a:schemeClr val="bg1">
                <a:lumMod val="6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9" name="Connecteur droit 8"/>
          <xdr:cNvCxnSpPr/>
        </xdr:nvCxnSpPr>
        <xdr:spPr>
          <a:xfrm>
            <a:off x="11878750" y="428625"/>
            <a:ext cx="0" cy="144000"/>
          </a:xfrm>
          <a:prstGeom prst="line">
            <a:avLst/>
          </a:prstGeom>
          <a:ln w="3175">
            <a:solidFill>
              <a:schemeClr val="bg1">
                <a:lumMod val="6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29</xdr:col>
      <xdr:colOff>108857</xdr:colOff>
      <xdr:row>16</xdr:row>
      <xdr:rowOff>40821</xdr:rowOff>
    </xdr:from>
    <xdr:to>
      <xdr:col>33</xdr:col>
      <xdr:colOff>911679</xdr:colOff>
      <xdr:row>18</xdr:row>
      <xdr:rowOff>13607</xdr:rowOff>
    </xdr:to>
    <xdr:sp macro="" textlink="">
      <xdr:nvSpPr>
        <xdr:cNvPr id="2" name="ZoneTexte 1"/>
        <xdr:cNvSpPr txBox="1"/>
      </xdr:nvSpPr>
      <xdr:spPr>
        <a:xfrm>
          <a:off x="12028714" y="3714750"/>
          <a:ext cx="2979965" cy="353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Resultat voulu par</a:t>
          </a:r>
          <a:r>
            <a:rPr lang="fr-CH" sz="1100" baseline="0"/>
            <a:t> rapport à la date en AD15</a:t>
          </a:r>
          <a:endParaRPr lang="fr-CH" sz="1100"/>
        </a:p>
      </xdr:txBody>
    </xdr:sp>
    <xdr:clientData/>
  </xdr:twoCellAnchor>
  <xdr:twoCellAnchor>
    <xdr:from>
      <xdr:col>29</xdr:col>
      <xdr:colOff>299357</xdr:colOff>
      <xdr:row>13</xdr:row>
      <xdr:rowOff>163285</xdr:rowOff>
    </xdr:from>
    <xdr:to>
      <xdr:col>30</xdr:col>
      <xdr:colOff>68035</xdr:colOff>
      <xdr:row>16</xdr:row>
      <xdr:rowOff>13607</xdr:rowOff>
    </xdr:to>
    <xdr:cxnSp macro="">
      <xdr:nvCxnSpPr>
        <xdr:cNvPr id="11" name="Connecteur droit avec flèche 10"/>
        <xdr:cNvCxnSpPr/>
      </xdr:nvCxnSpPr>
      <xdr:spPr>
        <a:xfrm flipH="1" flipV="1">
          <a:off x="12219214" y="3265714"/>
          <a:ext cx="680357" cy="42182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329293</xdr:colOff>
      <xdr:row>57</xdr:row>
      <xdr:rowOff>29936</xdr:rowOff>
    </xdr:from>
    <xdr:to>
      <xdr:col>20</xdr:col>
      <xdr:colOff>669472</xdr:colOff>
      <xdr:row>59</xdr:row>
      <xdr:rowOff>2722</xdr:rowOff>
    </xdr:to>
    <xdr:sp macro="" textlink="">
      <xdr:nvSpPr>
        <xdr:cNvPr id="13" name="ZoneTexte 12"/>
        <xdr:cNvSpPr txBox="1"/>
      </xdr:nvSpPr>
      <xdr:spPr>
        <a:xfrm>
          <a:off x="3962400" y="11514365"/>
          <a:ext cx="2979965" cy="353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Resultat voulu par</a:t>
          </a:r>
          <a:r>
            <a:rPr lang="fr-CH" sz="1100" baseline="0"/>
            <a:t> rapport à la date en O57</a:t>
          </a:r>
          <a:endParaRPr lang="fr-CH" sz="1100"/>
        </a:p>
      </xdr:txBody>
    </xdr:sp>
    <xdr:clientData/>
  </xdr:twoCellAnchor>
  <xdr:twoCellAnchor>
    <xdr:from>
      <xdr:col>17</xdr:col>
      <xdr:colOff>108857</xdr:colOff>
      <xdr:row>55</xdr:row>
      <xdr:rowOff>68035</xdr:rowOff>
    </xdr:from>
    <xdr:to>
      <xdr:col>17</xdr:col>
      <xdr:colOff>462643</xdr:colOff>
      <xdr:row>56</xdr:row>
      <xdr:rowOff>149678</xdr:rowOff>
    </xdr:to>
    <xdr:cxnSp macro="">
      <xdr:nvCxnSpPr>
        <xdr:cNvPr id="15" name="Connecteur droit avec flèche 14"/>
        <xdr:cNvCxnSpPr/>
      </xdr:nvCxnSpPr>
      <xdr:spPr>
        <a:xfrm flipH="1" flipV="1">
          <a:off x="4204607" y="11171464"/>
          <a:ext cx="353786" cy="27214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B08200"/>
    <pageSetUpPr fitToPage="1"/>
  </sheetPr>
  <dimension ref="A1:AS71"/>
  <sheetViews>
    <sheetView tabSelected="1" topLeftCell="A2" zoomScale="70" zoomScaleNormal="70" workbookViewId="0">
      <selection activeCell="AE24" sqref="AE24"/>
    </sheetView>
  </sheetViews>
  <sheetFormatPr baseColWidth="10" defaultColWidth="11.453125" defaultRowHeight="14"/>
  <cols>
    <col min="1" max="1" width="5.7265625" style="149" customWidth="1"/>
    <col min="2" max="14" width="2.7265625" style="149" customWidth="1"/>
    <col min="15" max="15" width="14.26953125" style="149" customWidth="1"/>
    <col min="16" max="16" width="4.7265625" style="149" customWidth="1"/>
    <col min="17" max="17" width="17.81640625" style="149" customWidth="1"/>
    <col min="18" max="18" width="13.54296875" style="149" customWidth="1"/>
    <col min="19" max="19" width="8.453125" style="149" customWidth="1"/>
    <col min="20" max="20" width="8.26953125" style="149" customWidth="1"/>
    <col min="21" max="22" width="14.54296875" style="149" customWidth="1"/>
    <col min="23" max="23" width="13.7265625" style="149" customWidth="1"/>
    <col min="24" max="24" width="2.7265625" style="149" customWidth="1"/>
    <col min="25" max="25" width="8.1796875" style="149" customWidth="1"/>
    <col min="26" max="26" width="2.6328125" style="149" customWidth="1"/>
    <col min="27" max="27" width="9.90625" style="149" customWidth="1"/>
    <col min="28" max="28" width="4.7265625" style="149" customWidth="1"/>
    <col min="29" max="29" width="7" style="149" customWidth="1"/>
    <col min="30" max="30" width="13.54296875" style="149" customWidth="1"/>
    <col min="31" max="31" width="8.453125" style="149" customWidth="1"/>
    <col min="32" max="32" width="2.26953125" style="149" customWidth="1"/>
    <col min="33" max="33" width="8.453125" style="149" customWidth="1"/>
    <col min="34" max="34" width="14.54296875" style="149" customWidth="1"/>
    <col min="35" max="35" width="14.7265625" style="149" customWidth="1"/>
    <col min="36" max="36" width="26.54296875" style="149" customWidth="1"/>
    <col min="37" max="37" width="20.7265625" style="149" customWidth="1"/>
    <col min="38" max="38" width="10.7265625" style="149" customWidth="1"/>
    <col min="39" max="39" width="14.1796875" style="149" bestFit="1" customWidth="1"/>
    <col min="40" max="40" width="12.7265625" style="149" customWidth="1"/>
    <col min="41" max="16384" width="11.453125" style="149"/>
  </cols>
  <sheetData>
    <row r="1" spans="1:45" s="135" customFormat="1" ht="32.25" customHeight="1">
      <c r="A1" s="132">
        <f ca="1">TODAY()</f>
        <v>42898</v>
      </c>
      <c r="B1" s="133"/>
      <c r="C1" s="133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3"/>
      <c r="P1" s="133"/>
      <c r="Q1" s="133"/>
      <c r="R1" s="133"/>
      <c r="S1" s="133"/>
      <c r="T1" s="133"/>
      <c r="U1" s="133"/>
      <c r="V1" s="133"/>
      <c r="W1" s="133"/>
      <c r="X1" s="133"/>
      <c r="Y1" s="133"/>
      <c r="Z1" s="133"/>
      <c r="AA1" s="133"/>
      <c r="AB1" s="133"/>
      <c r="AC1" s="133"/>
      <c r="AD1" s="133"/>
      <c r="AE1" s="133"/>
      <c r="AF1" s="133"/>
      <c r="AG1" s="133"/>
      <c r="AH1" s="133"/>
      <c r="AI1" s="133"/>
      <c r="AJ1" s="133"/>
      <c r="AK1" s="134"/>
      <c r="AL1" s="134"/>
      <c r="AM1" s="134"/>
      <c r="AN1" s="134"/>
      <c r="AO1" s="134"/>
      <c r="AP1" s="134"/>
      <c r="AQ1" s="134"/>
      <c r="AR1" s="134"/>
      <c r="AS1" s="134"/>
    </row>
    <row r="2" spans="1:45" s="136" customFormat="1" ht="18" customHeight="1">
      <c r="A2" s="65"/>
      <c r="B2" s="65"/>
      <c r="C2" s="65"/>
      <c r="D2" s="65"/>
      <c r="E2" s="65"/>
      <c r="F2" s="65"/>
      <c r="G2" s="65"/>
      <c r="H2" s="121"/>
      <c r="I2" s="121"/>
      <c r="J2" s="121"/>
      <c r="K2" s="121"/>
      <c r="L2" s="121"/>
      <c r="M2" s="121"/>
      <c r="N2" s="121"/>
      <c r="O2" s="121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24"/>
      <c r="AA2" s="124"/>
      <c r="AB2" s="124"/>
      <c r="AC2" s="100"/>
      <c r="AD2" s="100"/>
      <c r="AE2" s="124"/>
      <c r="AF2" s="124"/>
      <c r="AG2" s="124"/>
      <c r="AH2" s="124"/>
      <c r="AJ2" s="137"/>
      <c r="AK2" s="138"/>
      <c r="AL2" s="138"/>
      <c r="AM2" s="138"/>
      <c r="AN2" s="138"/>
      <c r="AO2" s="138"/>
      <c r="AP2" s="138"/>
      <c r="AQ2" s="138"/>
      <c r="AR2" s="138"/>
      <c r="AS2" s="138"/>
    </row>
    <row r="3" spans="1:45" s="136" customFormat="1" ht="10" customHeight="1">
      <c r="A3" s="65"/>
      <c r="B3" s="65"/>
      <c r="C3" s="65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6"/>
      <c r="S3" s="66"/>
      <c r="T3" s="67"/>
      <c r="U3" s="67"/>
      <c r="V3" s="67"/>
      <c r="W3" s="67"/>
      <c r="X3" s="67"/>
      <c r="Y3" s="67"/>
      <c r="Z3" s="67"/>
      <c r="AA3" s="67"/>
      <c r="AB3" s="67"/>
      <c r="AC3" s="67"/>
      <c r="AD3" s="67"/>
      <c r="AE3" s="67"/>
      <c r="AF3" s="68"/>
      <c r="AG3" s="68"/>
      <c r="AH3" s="68"/>
      <c r="AI3" s="68"/>
      <c r="AJ3" s="65"/>
      <c r="AK3" s="138"/>
      <c r="AL3" s="138"/>
      <c r="AM3" s="138"/>
      <c r="AN3" s="138"/>
      <c r="AO3" s="138"/>
      <c r="AP3" s="138"/>
      <c r="AQ3" s="138"/>
      <c r="AR3" s="138"/>
      <c r="AS3" s="138"/>
    </row>
    <row r="4" spans="1:45" s="136" customFormat="1" ht="20.149999999999999" customHeight="1">
      <c r="A4" s="65"/>
      <c r="B4" s="65"/>
      <c r="C4" s="65"/>
      <c r="D4" s="65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9"/>
      <c r="Q4" s="69"/>
      <c r="R4" s="69"/>
      <c r="S4" s="67"/>
      <c r="T4" s="67"/>
      <c r="U4" s="67"/>
      <c r="V4" s="67"/>
      <c r="W4" s="67"/>
      <c r="X4" s="67"/>
      <c r="Y4" s="67"/>
      <c r="Z4" s="67"/>
      <c r="AA4" s="67"/>
      <c r="AB4" s="67"/>
      <c r="AC4" s="67"/>
      <c r="AD4" s="67"/>
      <c r="AE4" s="67"/>
      <c r="AF4" s="70"/>
      <c r="AG4" s="70"/>
      <c r="AH4" s="70"/>
      <c r="AI4" s="70"/>
      <c r="AJ4" s="65"/>
      <c r="AK4" s="138"/>
      <c r="AL4" s="138"/>
      <c r="AM4" s="138"/>
      <c r="AN4" s="138"/>
      <c r="AO4" s="138"/>
      <c r="AP4" s="138"/>
      <c r="AQ4" s="138"/>
      <c r="AR4" s="138"/>
      <c r="AS4" s="138"/>
    </row>
    <row r="5" spans="1:45" s="136" customFormat="1" ht="31.5" customHeight="1">
      <c r="A5" s="65"/>
      <c r="B5" s="139"/>
      <c r="C5" s="140"/>
      <c r="D5" s="140"/>
      <c r="E5" s="140"/>
      <c r="F5" s="140"/>
      <c r="G5" s="140"/>
      <c r="H5" s="140"/>
      <c r="I5" s="140"/>
      <c r="J5" s="140"/>
      <c r="K5" s="140"/>
      <c r="L5" s="65"/>
      <c r="M5" s="65"/>
      <c r="N5" s="65"/>
      <c r="O5" s="65"/>
      <c r="P5" s="69"/>
      <c r="Q5" s="69"/>
      <c r="R5" s="69"/>
      <c r="S5" s="67"/>
      <c r="T5" s="67"/>
      <c r="U5" s="67"/>
      <c r="V5" s="67"/>
      <c r="W5" s="67"/>
      <c r="X5" s="67"/>
      <c r="Y5" s="67"/>
      <c r="Z5" s="67"/>
      <c r="AA5" s="67"/>
      <c r="AB5" s="67"/>
      <c r="AC5" s="67"/>
      <c r="AD5" s="67"/>
      <c r="AE5" s="67"/>
      <c r="AF5" s="70"/>
      <c r="AG5" s="70"/>
      <c r="AH5" s="70"/>
      <c r="AJ5" s="65"/>
      <c r="AK5" s="138"/>
      <c r="AL5" s="138"/>
      <c r="AM5" s="138"/>
      <c r="AN5" s="138"/>
      <c r="AO5" s="138"/>
      <c r="AP5" s="138"/>
      <c r="AQ5" s="138"/>
      <c r="AR5" s="138"/>
      <c r="AS5" s="138"/>
    </row>
    <row r="6" spans="1:45" s="136" customFormat="1" ht="24.75" customHeight="1">
      <c r="A6" s="65"/>
      <c r="B6" s="141">
        <v>2017</v>
      </c>
      <c r="C6" s="141"/>
      <c r="D6" s="141"/>
      <c r="E6" s="141"/>
      <c r="F6" s="142" t="s">
        <v>37</v>
      </c>
      <c r="G6" s="142"/>
      <c r="H6" s="143" t="s">
        <v>43</v>
      </c>
      <c r="I6" s="143"/>
      <c r="J6" s="143"/>
      <c r="K6" s="143"/>
      <c r="L6" s="143"/>
      <c r="M6" s="143"/>
      <c r="N6" s="143"/>
      <c r="O6" s="144">
        <f ca="1">WEEKNUM(A1)</f>
        <v>24</v>
      </c>
      <c r="P6" s="65"/>
      <c r="Q6" s="65"/>
      <c r="R6" s="66"/>
      <c r="S6" s="66"/>
      <c r="T6" s="145"/>
      <c r="U6" s="145"/>
      <c r="V6" s="145"/>
      <c r="W6" s="145"/>
      <c r="X6" s="67"/>
      <c r="Y6" s="141">
        <v>2017</v>
      </c>
      <c r="Z6" s="141"/>
      <c r="AA6" s="146" t="s">
        <v>37</v>
      </c>
      <c r="AB6" s="143" t="s">
        <v>43</v>
      </c>
      <c r="AD6" s="143">
        <f ca="1">O6+1</f>
        <v>25</v>
      </c>
      <c r="AE6" s="143"/>
      <c r="AF6" s="143"/>
      <c r="AG6" s="143"/>
      <c r="AH6" s="143"/>
      <c r="AI6" s="143"/>
      <c r="AJ6" s="147"/>
      <c r="AK6" s="138"/>
      <c r="AL6" s="138"/>
      <c r="AM6" s="138"/>
      <c r="AN6" s="138"/>
      <c r="AO6" s="138"/>
      <c r="AP6" s="138"/>
      <c r="AQ6" s="138"/>
      <c r="AR6" s="138"/>
      <c r="AS6" s="138"/>
    </row>
    <row r="7" spans="1:45" ht="20.149999999999999" customHeight="1">
      <c r="A7" s="120"/>
      <c r="B7" s="120"/>
      <c r="C7" s="120"/>
      <c r="D7" s="120"/>
      <c r="E7" s="120"/>
      <c r="F7" s="120"/>
      <c r="G7" s="120"/>
      <c r="H7" s="120"/>
      <c r="I7" s="120"/>
      <c r="J7" s="120"/>
      <c r="K7" s="120"/>
      <c r="L7" s="120"/>
      <c r="M7" s="120"/>
      <c r="N7" s="120"/>
      <c r="O7" s="120"/>
      <c r="P7" s="120"/>
      <c r="Q7" s="120"/>
      <c r="R7" s="120"/>
      <c r="S7" s="120"/>
      <c r="T7" s="120"/>
      <c r="U7" s="120"/>
      <c r="V7" s="120"/>
      <c r="W7" s="120"/>
      <c r="X7" s="120"/>
      <c r="Y7" s="120"/>
      <c r="Z7" s="120"/>
      <c r="AA7" s="120"/>
      <c r="AB7" s="120"/>
      <c r="AC7" s="120"/>
      <c r="AD7" s="120"/>
      <c r="AE7" s="120"/>
      <c r="AF7" s="120"/>
      <c r="AG7" s="120"/>
      <c r="AH7" s="120"/>
      <c r="AI7" s="120"/>
      <c r="AJ7" s="148"/>
    </row>
    <row r="8" spans="1:45" s="151" customFormat="1" ht="15" customHeight="1">
      <c r="A8" s="150"/>
      <c r="B8" s="150"/>
      <c r="C8" s="150"/>
      <c r="D8" s="150"/>
      <c r="E8" s="150"/>
      <c r="F8" s="150"/>
      <c r="G8" s="150"/>
      <c r="H8" s="150"/>
      <c r="I8" s="150"/>
      <c r="J8" s="150"/>
      <c r="K8" s="150"/>
      <c r="M8" s="74" t="s">
        <v>24</v>
      </c>
      <c r="N8" s="74"/>
      <c r="O8" s="74"/>
      <c r="P8" s="102" t="str">
        <f>IF(ISTEXT(Q8),"}","")</f>
        <v>}</v>
      </c>
      <c r="Q8" s="75" t="s">
        <v>25</v>
      </c>
      <c r="R8" s="75"/>
      <c r="S8" s="75"/>
      <c r="T8" s="150"/>
      <c r="U8" s="74" t="s">
        <v>26</v>
      </c>
      <c r="V8" s="76"/>
      <c r="W8" s="76"/>
      <c r="X8" s="75"/>
      <c r="Y8" s="74" t="s">
        <v>24</v>
      </c>
      <c r="Z8" s="74"/>
      <c r="AA8" s="74"/>
      <c r="AB8" s="101" t="str">
        <f>IF(ISTEXT(AC8),"}","")</f>
        <v>}</v>
      </c>
      <c r="AC8" s="77" t="s">
        <v>25</v>
      </c>
      <c r="AD8" s="77"/>
      <c r="AE8" s="77"/>
      <c r="AF8" s="77"/>
      <c r="AG8" s="77"/>
      <c r="AH8" s="74" t="s">
        <v>26</v>
      </c>
      <c r="AI8" s="152"/>
      <c r="AJ8" s="152"/>
    </row>
    <row r="9" spans="1:45" ht="15" customHeight="1">
      <c r="A9" s="120"/>
      <c r="B9" s="120"/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78" t="s">
        <v>27</v>
      </c>
      <c r="N9" s="79"/>
      <c r="O9" s="79"/>
      <c r="P9" s="102" t="str">
        <f t="shared" ref="P9:P10" si="0">IF(ISTEXT(Q9),"}","")</f>
        <v>}</v>
      </c>
      <c r="Q9" s="80" t="s">
        <v>28</v>
      </c>
      <c r="R9" s="80"/>
      <c r="S9" s="80"/>
      <c r="T9" s="150"/>
      <c r="U9" s="74"/>
      <c r="V9" s="76"/>
      <c r="W9" s="76"/>
      <c r="X9" s="80"/>
      <c r="Y9" s="78" t="s">
        <v>27</v>
      </c>
      <c r="Z9" s="79"/>
      <c r="AA9" s="79"/>
      <c r="AB9" s="101" t="str">
        <f>IF(ISTEXT(AC9),"}","")</f>
        <v>}</v>
      </c>
      <c r="AC9" s="81" t="s">
        <v>28</v>
      </c>
      <c r="AD9" s="81"/>
      <c r="AE9" s="81"/>
      <c r="AF9" s="81"/>
      <c r="AG9" s="81"/>
      <c r="AH9" s="74"/>
      <c r="AI9" s="153"/>
      <c r="AJ9" s="153"/>
    </row>
    <row r="10" spans="1:45" ht="15" customHeight="1">
      <c r="A10" s="120"/>
      <c r="B10" s="120"/>
      <c r="C10" s="120"/>
      <c r="D10" s="120"/>
      <c r="E10" s="120"/>
      <c r="F10" s="120"/>
      <c r="G10" s="120"/>
      <c r="H10" s="120"/>
      <c r="I10" s="120"/>
      <c r="J10" s="120"/>
      <c r="K10" s="120"/>
      <c r="L10" s="120"/>
      <c r="M10" s="82"/>
      <c r="N10" s="82"/>
      <c r="O10" s="82"/>
      <c r="P10" s="102" t="str">
        <f t="shared" si="0"/>
        <v>}</v>
      </c>
      <c r="Q10" s="80" t="s">
        <v>29</v>
      </c>
      <c r="R10" s="80"/>
      <c r="S10" s="80"/>
      <c r="T10" s="150"/>
      <c r="U10" s="74"/>
      <c r="V10" s="76"/>
      <c r="W10" s="76"/>
      <c r="X10" s="80"/>
      <c r="Y10" s="82"/>
      <c r="Z10" s="82"/>
      <c r="AA10" s="82"/>
      <c r="AB10" s="101" t="str">
        <f>IF(ISTEXT(AC10),"}","")</f>
        <v>}</v>
      </c>
      <c r="AC10" s="81" t="s">
        <v>29</v>
      </c>
      <c r="AD10" s="81"/>
      <c r="AE10" s="81"/>
      <c r="AF10" s="81"/>
      <c r="AG10" s="81"/>
      <c r="AH10" s="74"/>
      <c r="AI10" s="153"/>
      <c r="AJ10" s="153"/>
    </row>
    <row r="11" spans="1:45" ht="15" customHeight="1">
      <c r="A11" s="120"/>
      <c r="B11" s="120"/>
      <c r="C11" s="120"/>
      <c r="D11" s="120"/>
      <c r="E11" s="120"/>
      <c r="F11" s="120"/>
      <c r="G11" s="120"/>
      <c r="H11" s="120"/>
      <c r="I11" s="120"/>
      <c r="J11" s="120"/>
      <c r="K11" s="120"/>
      <c r="L11" s="120"/>
      <c r="M11" s="82"/>
      <c r="N11" s="82"/>
      <c r="O11" s="82"/>
      <c r="P11" s="102"/>
      <c r="Q11" s="80"/>
      <c r="R11" s="80"/>
      <c r="S11" s="80"/>
      <c r="T11" s="150"/>
      <c r="U11" s="74"/>
      <c r="V11" s="76"/>
      <c r="W11" s="76"/>
      <c r="X11" s="154"/>
      <c r="Y11" s="82"/>
      <c r="Z11" s="82"/>
      <c r="AA11" s="82"/>
      <c r="AB11" s="101"/>
      <c r="AC11" s="81"/>
      <c r="AD11" s="81"/>
      <c r="AE11" s="81"/>
      <c r="AF11" s="81"/>
      <c r="AG11" s="81"/>
      <c r="AH11" s="74"/>
      <c r="AI11" s="153"/>
      <c r="AJ11" s="153"/>
    </row>
    <row r="12" spans="1:45" ht="15" customHeight="1">
      <c r="A12" s="120"/>
      <c r="B12" s="120"/>
      <c r="C12" s="120"/>
      <c r="D12" s="120"/>
      <c r="E12" s="120"/>
      <c r="F12" s="120"/>
      <c r="G12" s="120"/>
      <c r="H12" s="120"/>
      <c r="I12" s="120"/>
      <c r="J12" s="120"/>
      <c r="K12" s="120"/>
      <c r="L12" s="120"/>
      <c r="M12" s="83"/>
      <c r="N12" s="83"/>
      <c r="O12" s="83"/>
      <c r="P12" s="154"/>
      <c r="Q12" s="154"/>
      <c r="R12" s="154"/>
      <c r="S12" s="154"/>
      <c r="T12" s="154"/>
      <c r="U12" s="154"/>
      <c r="V12" s="154"/>
      <c r="W12" s="154"/>
      <c r="X12" s="154"/>
      <c r="Y12" s="84"/>
      <c r="Z12" s="84"/>
      <c r="AA12" s="84"/>
      <c r="AB12" s="84"/>
      <c r="AC12" s="85"/>
      <c r="AD12" s="85"/>
      <c r="AE12" s="86"/>
      <c r="AF12" s="87"/>
      <c r="AG12" s="87"/>
      <c r="AH12" s="87"/>
      <c r="AI12" s="87"/>
      <c r="AJ12" s="86"/>
    </row>
    <row r="13" spans="1:45" ht="15" customHeight="1">
      <c r="A13" s="120"/>
      <c r="B13" s="120"/>
      <c r="C13" s="120"/>
      <c r="D13" s="120"/>
      <c r="E13" s="120"/>
      <c r="F13" s="120"/>
      <c r="G13" s="120"/>
      <c r="H13" s="120"/>
      <c r="I13" s="120"/>
      <c r="J13" s="120"/>
      <c r="K13" s="120"/>
      <c r="L13" s="120"/>
      <c r="M13" s="155"/>
      <c r="N13" s="155"/>
      <c r="O13" s="155"/>
      <c r="P13" s="156"/>
      <c r="Q13" s="93" t="str">
        <f ca="1">IFERROR(VLOOKUP($O15*1,'Base des données'!$A$2:$J$198,COLUMN(B:B),0),"")</f>
        <v/>
      </c>
      <c r="R13" s="93" t="str">
        <f ca="1">IFERROR(VLOOKUP($O15*1,'Base des données'!$A$2:$J$198,COLUMN(C:C),0),"")</f>
        <v/>
      </c>
      <c r="S13" s="93" t="str">
        <f ca="1">IFERROR(VLOOKUP($O15*1,'Base des données'!$A$2:$J$198,COLUMN(D:D),0),"")</f>
        <v/>
      </c>
      <c r="T13" s="93" t="str">
        <f ca="1">IFERROR(VLOOKUP($O15*1,'Base des données'!$A$2:$J$198,COLUMN(E:E),0),"")</f>
        <v/>
      </c>
      <c r="U13" s="93" t="str">
        <f ca="1">IFERROR(VLOOKUP($O15*1,'Base des données'!$A$2:$J$198,COLUMN(F:F),0),"")</f>
        <v/>
      </c>
      <c r="V13" s="93" t="str">
        <f ca="1">IFERROR(VLOOKUP($O15*1,'Base des données'!$A$2:$J$198,COLUMN(G:G),0),"")</f>
        <v/>
      </c>
      <c r="W13" s="93" t="str">
        <f ca="1">IFERROR(VLOOKUP($O15*1,'Base des données'!$A$2:$J$198,COLUMN(H:H),0),"")</f>
        <v/>
      </c>
      <c r="X13" s="157"/>
      <c r="Y13" s="110"/>
      <c r="Z13" s="110"/>
      <c r="AA13" s="112"/>
      <c r="AB13" s="158"/>
      <c r="AC13" s="93">
        <f ca="1">IFERROR(VLOOKUP($AA15,'Base des données'!$A$2:$J$198,COLUMN(B:B),0),"")</f>
        <v>2</v>
      </c>
      <c r="AD13" s="93" t="str">
        <f ca="1">IFERROR(VLOOKUP($AA15,'Base des données'!$A$2:$J$198,COLUMN(C:C),0),"")</f>
        <v>Caserne</v>
      </c>
      <c r="AE13" s="93">
        <f ca="1">IFERROR(VLOOKUP($AA15,'Base des données'!$A$2:$J$198,COLUMN(D:D),0),"")</f>
        <v>0.77083333333333304</v>
      </c>
      <c r="AF13" s="93">
        <f ca="1">IFERROR(VLOOKUP($AA15,'Base des données'!$A$2:$J$198,COLUMN(E:E),0),"")</f>
        <v>0.875</v>
      </c>
      <c r="AG13" s="93" t="str">
        <f ca="1">IFERROR(VLOOKUP($AA15,'Base des données'!$A$2:$J$198,COLUMN(F:F),0),"")</f>
        <v>HUM + Parking ext</v>
      </c>
      <c r="AH13" s="93" t="str">
        <f ca="1">IFERROR(VLOOKUP($AA15,'Base des données'!$A$2:$J$198,COLUMN(G:G),0),"")</f>
        <v>AAAA</v>
      </c>
      <c r="AI13" s="93">
        <f ca="1">IFERROR(VLOOKUP($AA15,'Base des données'!$A$2:$J$198,COLUMN(H:H),0),"")</f>
        <v>6</v>
      </c>
      <c r="AJ13" s="159">
        <f ca="1">IFERROR(VLOOKUP($AA15,'Base des données'!$A$2:$J$198,COLUMN(I:I),0),"")</f>
        <v>0.10416666666666696</v>
      </c>
    </row>
    <row r="14" spans="1:45" ht="15" customHeight="1">
      <c r="A14" s="120"/>
      <c r="B14" s="120"/>
      <c r="C14" s="120"/>
      <c r="D14" s="120"/>
      <c r="E14" s="120"/>
      <c r="F14" s="120"/>
      <c r="G14" s="120"/>
      <c r="H14" s="120"/>
      <c r="I14" s="120"/>
      <c r="J14" s="120"/>
      <c r="K14" s="120"/>
      <c r="L14" s="120"/>
      <c r="M14" s="112" t="str">
        <f ca="1">PROPER(TEXT(A1,"mmmm"))</f>
        <v>Juin</v>
      </c>
      <c r="N14" s="112"/>
      <c r="O14" s="112"/>
      <c r="P14" s="93"/>
      <c r="Q14" s="93" t="str">
        <f>IFERROR(VLOOKUP($O16*1,'Base des données'!$A$2:$J$198,COLUMN(B:B),0),"")</f>
        <v/>
      </c>
      <c r="R14" s="93" t="str">
        <f>IFERROR(VLOOKUP($O16*1,'Base des données'!$A$2:$J$198,COLUMN(C:C),0),"")</f>
        <v/>
      </c>
      <c r="S14" s="93" t="str">
        <f>IFERROR(VLOOKUP($O16*1,'Base des données'!$A$2:$J$198,COLUMN(D:D),0),"")</f>
        <v/>
      </c>
      <c r="T14" s="93" t="str">
        <f>IFERROR(VLOOKUP($O16*1,'Base des données'!$A$2:$J$198,COLUMN(E:E),0),"")</f>
        <v/>
      </c>
      <c r="U14" s="93" t="str">
        <f>IFERROR(VLOOKUP($O16*1,'Base des données'!$A$2:$J$198,COLUMN(F:F),0),"")</f>
        <v/>
      </c>
      <c r="V14" s="93" t="str">
        <f>IFERROR(VLOOKUP($O16*1,'Base des données'!$A$2:$J$198,COLUMN(G:G),0),"")</f>
        <v/>
      </c>
      <c r="W14" s="93" t="str">
        <f>IFERROR(VLOOKUP($O16*1,'Base des données'!$A$2:$J$198,COLUMN(H:H),0),"")</f>
        <v/>
      </c>
      <c r="X14" s="154"/>
      <c r="Y14" s="112" t="str">
        <f ca="1">PROPER(TEXT(A1,"mmmm"))</f>
        <v>Juin</v>
      </c>
      <c r="Z14" s="112"/>
      <c r="AA14" s="160"/>
      <c r="AB14" s="158"/>
      <c r="AC14" s="93" t="str">
        <f>IFERROR(VLOOKUP($AA16,'Base des données'!$A$2:$J$198,COLUMN(B:B),0),"")</f>
        <v/>
      </c>
      <c r="AD14" s="93" t="str">
        <f>IFERROR(VLOOKUP($AA16,'Base des données'!$A$2:$J$198,COLUMN(C:C),0),"")</f>
        <v/>
      </c>
      <c r="AE14" s="93" t="str">
        <f>IFERROR(VLOOKUP($AA16,'Base des données'!$A$2:$J$198,COLUMN(D:D),0),"")</f>
        <v/>
      </c>
      <c r="AF14" s="93" t="str">
        <f>IFERROR(VLOOKUP($AA16,'Base des données'!$A$2:$J$198,COLUMN(E:E),0),"")</f>
        <v/>
      </c>
      <c r="AG14" s="93" t="str">
        <f>IFERROR(VLOOKUP($AA16,'Base des données'!$A$2:$J$198,COLUMN(F:F),0),"")</f>
        <v/>
      </c>
      <c r="AH14" s="93" t="str">
        <f>IFERROR(VLOOKUP($AA16,'Base des données'!$A$2:$J$198,COLUMN(G:G),0),"")</f>
        <v/>
      </c>
      <c r="AI14" s="93" t="str">
        <f>IFERROR(VLOOKUP($AA16,'Base des données'!$A$2:$J$198,COLUMN(H:H),0),"")</f>
        <v/>
      </c>
      <c r="AJ14" s="159" t="str">
        <f>IFERROR(VLOOKUP($AA16,'Base des données'!$A$2:$J$198,COLUMN(I:I),0),"")</f>
        <v/>
      </c>
    </row>
    <row r="15" spans="1:45" ht="15" customHeight="1">
      <c r="A15" s="120"/>
      <c r="B15" s="120"/>
      <c r="C15" s="120"/>
      <c r="D15" s="120"/>
      <c r="E15" s="120"/>
      <c r="F15" s="120"/>
      <c r="G15" s="120"/>
      <c r="H15" s="120"/>
      <c r="I15" s="120"/>
      <c r="J15" s="120"/>
      <c r="K15" s="120"/>
      <c r="L15" s="120"/>
      <c r="M15" s="155"/>
      <c r="N15" s="155"/>
      <c r="O15" s="108">
        <f ca="1">7*O6+DATE(B6,1,3)-WEEKDAY(DATE(B6,1,3))-5</f>
        <v>42898</v>
      </c>
      <c r="P15" s="93"/>
      <c r="Q15" s="93" t="str">
        <f>IFERROR(VLOOKUP($O17*1,'Base des données'!$A$2:$J$198,COLUMN(B:B),0),"")</f>
        <v/>
      </c>
      <c r="R15" s="93" t="str">
        <f>IFERROR(VLOOKUP($O17*1,'Base des données'!$A$2:$J$198,COLUMN(C:C),0),"")</f>
        <v/>
      </c>
      <c r="S15" s="93" t="str">
        <f>IFERROR(VLOOKUP($O17*1,'Base des données'!$A$2:$J$198,COLUMN(D:D),0),"")</f>
        <v/>
      </c>
      <c r="T15" s="93" t="str">
        <f>IFERROR(VLOOKUP($O17*1,'Base des données'!$A$2:$J$198,COLUMN(E:E),0),"")</f>
        <v/>
      </c>
      <c r="U15" s="93" t="str">
        <f>IFERROR(VLOOKUP($O17*1,'Base des données'!$A$2:$J$198,COLUMN(F:F),0),"")</f>
        <v/>
      </c>
      <c r="V15" s="93" t="str">
        <f>IFERROR(VLOOKUP($O17*1,'Base des données'!$A$2:$J$198,COLUMN(G:G),0),"")</f>
        <v/>
      </c>
      <c r="W15" s="93" t="str">
        <f>IFERROR(VLOOKUP($O17*1,'Base des données'!$A$2:$J$198,COLUMN(H:H),0),"")</f>
        <v/>
      </c>
      <c r="X15" s="154"/>
      <c r="Y15" s="110"/>
      <c r="Z15" s="110"/>
      <c r="AA15" s="110">
        <f ca="1">7*AD6+DATE(Y6,1,3)-WEEKDAY(DATE(Y6,1,3))-5</f>
        <v>42905</v>
      </c>
      <c r="AB15" s="158"/>
      <c r="AC15" s="93" t="str">
        <f>IFERROR(VLOOKUP($AA17,'Base des données'!$A$2:$J$198,COLUMN(B:B),0),"")</f>
        <v/>
      </c>
      <c r="AD15" s="93" t="str">
        <f>IFERROR(VLOOKUP($AA17,'Base des données'!$A$2:$J$198,COLUMN(C:C),0),"")</f>
        <v/>
      </c>
      <c r="AE15" s="93" t="str">
        <f>IFERROR(VLOOKUP($AA17,'Base des données'!$A$2:$J$198,COLUMN(D:D),0),"")</f>
        <v/>
      </c>
      <c r="AF15" s="93" t="str">
        <f>IFERROR(VLOOKUP($AA17,'Base des données'!$A$2:$J$198,COLUMN(E:E),0),"")</f>
        <v/>
      </c>
      <c r="AG15" s="93" t="str">
        <f>IFERROR(VLOOKUP($AA17,'Base des données'!$A$2:$J$198,COLUMN(F:F),0),"")</f>
        <v/>
      </c>
      <c r="AH15" s="93" t="str">
        <f>IFERROR(VLOOKUP($AA17,'Base des données'!$A$2:$J$198,COLUMN(G:G),0),"")</f>
        <v/>
      </c>
      <c r="AI15" s="93" t="str">
        <f>IFERROR(VLOOKUP($AA17,'Base des données'!$A$2:$J$198,COLUMN(H:H),0),"")</f>
        <v/>
      </c>
      <c r="AJ15" s="159" t="str">
        <f>IFERROR(VLOOKUP($AA17,'Base des données'!$A$2:$J$198,COLUMN(I:I),0),"")</f>
        <v/>
      </c>
    </row>
    <row r="16" spans="1:45" ht="15" customHeight="1">
      <c r="A16" s="120"/>
      <c r="B16" s="120"/>
      <c r="C16" s="120"/>
      <c r="D16" s="120"/>
      <c r="E16" s="120"/>
      <c r="F16" s="120"/>
      <c r="G16" s="120"/>
      <c r="H16" s="120"/>
      <c r="I16" s="120"/>
      <c r="J16" s="120"/>
      <c r="K16" s="120"/>
      <c r="L16" s="120"/>
      <c r="M16" s="106" t="s">
        <v>30</v>
      </c>
      <c r="N16" s="106"/>
      <c r="O16" s="110"/>
      <c r="P16" s="93"/>
      <c r="Q16" s="93" t="str">
        <f>IFERROR(VLOOKUP($O18*1,'Base des données'!$A$2:$J$198,COLUMN(B:B),0),"")</f>
        <v/>
      </c>
      <c r="R16" s="93" t="str">
        <f>IFERROR(VLOOKUP($O18*1,'Base des données'!$A$2:$J$198,COLUMN(C:C),0),"")</f>
        <v/>
      </c>
      <c r="S16" s="93" t="str">
        <f>IFERROR(VLOOKUP($O18*1,'Base des données'!$A$2:$J$198,COLUMN(D:D),0),"")</f>
        <v/>
      </c>
      <c r="T16" s="93" t="str">
        <f>IFERROR(VLOOKUP($O18*1,'Base des données'!$A$2:$J$198,COLUMN(E:E),0),"")</f>
        <v/>
      </c>
      <c r="U16" s="93" t="str">
        <f>IFERROR(VLOOKUP($O18*1,'Base des données'!$A$2:$J$198,COLUMN(F:F),0),"")</f>
        <v/>
      </c>
      <c r="V16" s="93" t="str">
        <f>IFERROR(VLOOKUP($O18*1,'Base des données'!$A$2:$J$198,COLUMN(G:G),0),"")</f>
        <v/>
      </c>
      <c r="W16" s="93" t="str">
        <f>IFERROR(VLOOKUP($O18*1,'Base des données'!$A$2:$J$198,COLUMN(H:H),0),"")</f>
        <v/>
      </c>
      <c r="X16" s="154"/>
      <c r="Y16" s="106" t="s">
        <v>30</v>
      </c>
      <c r="Z16" s="106"/>
      <c r="AA16" s="110"/>
      <c r="AB16" s="158"/>
      <c r="AC16" s="93" t="str">
        <f>IFERROR(VLOOKUP($AA18,'Base des données'!$A$2:$J$198,COLUMN(B:B),0),"")</f>
        <v/>
      </c>
      <c r="AD16" s="93" t="str">
        <f>IFERROR(VLOOKUP($AA18,'Base des données'!$A$2:$J$198,COLUMN(C:C),0),"")</f>
        <v/>
      </c>
      <c r="AE16" s="93" t="str">
        <f>IFERROR(VLOOKUP($AA18,'Base des données'!$A$2:$J$198,COLUMN(D:D),0),"")</f>
        <v/>
      </c>
      <c r="AF16" s="93" t="str">
        <f>IFERROR(VLOOKUP($AA18,'Base des données'!$A$2:$J$198,COLUMN(E:E),0),"")</f>
        <v/>
      </c>
      <c r="AG16" s="93" t="str">
        <f>IFERROR(VLOOKUP($AA18,'Base des données'!$A$2:$J$198,COLUMN(F:F),0),"")</f>
        <v/>
      </c>
      <c r="AH16" s="93" t="str">
        <f>IFERROR(VLOOKUP($AA18,'Base des données'!$A$2:$J$198,COLUMN(G:G),0),"")</f>
        <v/>
      </c>
      <c r="AI16" s="93" t="str">
        <f>IFERROR(VLOOKUP($AA18,'Base des données'!$A$2:$J$198,COLUMN(H:H),0),"")</f>
        <v/>
      </c>
      <c r="AJ16" s="159" t="str">
        <f>IFERROR(VLOOKUP($AA18,'Base des données'!$A$2:$J$198,COLUMN(I:I),0),"")</f>
        <v/>
      </c>
    </row>
    <row r="17" spans="1:42" ht="15" customHeight="1">
      <c r="A17" s="120"/>
      <c r="B17" s="120"/>
      <c r="C17" s="120"/>
      <c r="D17" s="120"/>
      <c r="E17" s="120"/>
      <c r="F17" s="120"/>
      <c r="G17" s="120"/>
      <c r="H17" s="120"/>
      <c r="I17" s="120"/>
      <c r="J17" s="120"/>
      <c r="K17" s="120"/>
      <c r="L17" s="120"/>
      <c r="M17" s="106"/>
      <c r="N17" s="106"/>
      <c r="O17" s="88"/>
      <c r="P17" s="93"/>
      <c r="Q17" s="93" t="str">
        <f>IFERROR(VLOOKUP($O19*1,'Base des données'!$A$2:$J$198,COLUMN(B:B),0),"")</f>
        <v/>
      </c>
      <c r="R17" s="93" t="str">
        <f>IFERROR(VLOOKUP($O19*1,'Base des données'!$A$2:$J$198,COLUMN(C:C),0),"")</f>
        <v/>
      </c>
      <c r="S17" s="93" t="str">
        <f>IFERROR(VLOOKUP($O19*1,'Base des données'!$A$2:$J$198,COLUMN(D:D),0),"")</f>
        <v/>
      </c>
      <c r="T17" s="93" t="str">
        <f>IFERROR(VLOOKUP($O19*1,'Base des données'!$A$2:$J$198,COLUMN(E:E),0),"")</f>
        <v/>
      </c>
      <c r="U17" s="93" t="str">
        <f>IFERROR(VLOOKUP($O19*1,'Base des données'!$A$2:$J$198,COLUMN(F:F),0),"")</f>
        <v/>
      </c>
      <c r="V17" s="93" t="str">
        <f>IFERROR(VLOOKUP($O19*1,'Base des données'!$A$2:$J$198,COLUMN(G:G),0),"")</f>
        <v/>
      </c>
      <c r="W17" s="93" t="str">
        <f>IFERROR(VLOOKUP($O19*1,'Base des données'!$A$2:$J$198,COLUMN(H:H),0),"")</f>
        <v/>
      </c>
      <c r="X17" s="154"/>
      <c r="Y17" s="106"/>
      <c r="Z17" s="106"/>
      <c r="AA17" s="110"/>
      <c r="AB17" s="158"/>
      <c r="AC17" s="93" t="str">
        <f>IFERROR(VLOOKUP($AA19,'Base des données'!$A$2:$J$198,COLUMN(B:B),0),"")</f>
        <v/>
      </c>
      <c r="AD17" s="93" t="str">
        <f>IFERROR(VLOOKUP($AA19,'Base des données'!$A$2:$J$198,COLUMN(C:C),0),"")</f>
        <v/>
      </c>
      <c r="AE17" s="93" t="str">
        <f>IFERROR(VLOOKUP($AA19,'Base des données'!$A$2:$J$198,COLUMN(D:D),0),"")</f>
        <v/>
      </c>
      <c r="AF17" s="93" t="str">
        <f>IFERROR(VLOOKUP($AA19,'Base des données'!$A$2:$J$198,COLUMN(E:E),0),"")</f>
        <v/>
      </c>
      <c r="AG17" s="93" t="str">
        <f>IFERROR(VLOOKUP($AA19,'Base des données'!$A$2:$J$198,COLUMN(F:F),0),"")</f>
        <v/>
      </c>
      <c r="AH17" s="93" t="str">
        <f>IFERROR(VLOOKUP($AA19,'Base des données'!$A$2:$J$198,COLUMN(G:G),0),"")</f>
        <v/>
      </c>
      <c r="AI17" s="93" t="str">
        <f>IFERROR(VLOOKUP($AA19,'Base des données'!$A$2:$J$198,COLUMN(H:H),0),"")</f>
        <v/>
      </c>
      <c r="AJ17" s="159" t="str">
        <f>IFERROR(VLOOKUP($AA19,'Base des données'!$A$2:$J$198,COLUMN(I:I),0),"")</f>
        <v/>
      </c>
    </row>
    <row r="18" spans="1:42" ht="15" customHeight="1">
      <c r="A18" s="120"/>
      <c r="B18" s="120"/>
      <c r="C18" s="120"/>
      <c r="D18" s="120"/>
      <c r="E18" s="120"/>
      <c r="F18" s="120"/>
      <c r="G18" s="120"/>
      <c r="H18" s="120"/>
      <c r="I18" s="120"/>
      <c r="J18" s="120"/>
      <c r="K18" s="120"/>
      <c r="L18" s="120"/>
      <c r="M18" s="106"/>
      <c r="N18" s="106"/>
      <c r="O18" s="88"/>
      <c r="P18" s="93"/>
      <c r="Q18" s="93" t="str">
        <f>IFERROR(VLOOKUP($O20*1,'Base des données'!$A$2:$J$198,COLUMN(B:B),0),"")</f>
        <v/>
      </c>
      <c r="R18" s="93" t="str">
        <f>IFERROR(VLOOKUP($O20*1,'Base des données'!$A$2:$J$198,COLUMN(C:C),0),"")</f>
        <v/>
      </c>
      <c r="S18" s="93" t="str">
        <f>IFERROR(VLOOKUP($O20*1,'Base des données'!$A$2:$J$198,COLUMN(D:D),0),"")</f>
        <v/>
      </c>
      <c r="T18" s="93" t="str">
        <f>IFERROR(VLOOKUP($O20*1,'Base des données'!$A$2:$J$198,COLUMN(E:E),0),"")</f>
        <v/>
      </c>
      <c r="U18" s="93" t="str">
        <f>IFERROR(VLOOKUP($O20*1,'Base des données'!$A$2:$J$198,COLUMN(F:F),0),"")</f>
        <v/>
      </c>
      <c r="V18" s="93" t="str">
        <f>IFERROR(VLOOKUP($O20*1,'Base des données'!$A$2:$J$198,COLUMN(G:G),0),"")</f>
        <v/>
      </c>
      <c r="W18" s="93" t="str">
        <f>IFERROR(VLOOKUP($O20*1,'Base des données'!$A$2:$J$198,COLUMN(H:H),0),"")</f>
        <v/>
      </c>
      <c r="X18" s="154"/>
      <c r="Y18" s="106"/>
      <c r="Z18" s="106"/>
      <c r="AA18" s="110"/>
      <c r="AB18" s="158"/>
      <c r="AC18" s="93" t="str">
        <f>IFERROR(VLOOKUP($AA20,'Base des données'!$A$2:$J$198,COLUMN(B:B),0),"")</f>
        <v/>
      </c>
      <c r="AD18" s="93" t="str">
        <f>IFERROR(VLOOKUP($AA20,'Base des données'!$A$2:$J$198,COLUMN(C:C),0),"")</f>
        <v/>
      </c>
      <c r="AE18" s="93" t="str">
        <f>IFERROR(VLOOKUP($AA20,'Base des données'!$A$2:$J$198,COLUMN(D:D),0),"")</f>
        <v/>
      </c>
      <c r="AF18" s="93" t="str">
        <f>IFERROR(VLOOKUP($AA20,'Base des données'!$A$2:$J$198,COLUMN(E:E),0),"")</f>
        <v/>
      </c>
      <c r="AG18" s="93" t="str">
        <f>IFERROR(VLOOKUP($AA20,'Base des données'!$A$2:$J$198,COLUMN(F:F),0),"")</f>
        <v/>
      </c>
      <c r="AH18" s="93" t="str">
        <f>IFERROR(VLOOKUP($AA20,'Base des données'!$A$2:$J$198,COLUMN(G:G),0),"")</f>
        <v/>
      </c>
      <c r="AI18" s="93" t="str">
        <f>IFERROR(VLOOKUP($AA20,'Base des données'!$A$2:$J$198,COLUMN(H:H),0),"")</f>
        <v/>
      </c>
      <c r="AJ18" s="159" t="str">
        <f>IFERROR(VLOOKUP($AA20,'Base des données'!$A$2:$J$198,COLUMN(I:I),0),"")</f>
        <v/>
      </c>
    </row>
    <row r="19" spans="1:42" ht="15" customHeight="1">
      <c r="A19" s="120"/>
      <c r="B19" s="120"/>
      <c r="C19" s="120"/>
      <c r="D19" s="120"/>
      <c r="E19" s="120"/>
      <c r="F19" s="120"/>
      <c r="G19" s="120"/>
      <c r="H19" s="120"/>
      <c r="I19" s="120"/>
      <c r="J19" s="120"/>
      <c r="K19" s="120"/>
      <c r="L19" s="120"/>
      <c r="M19" s="161"/>
      <c r="N19" s="161"/>
      <c r="O19" s="176"/>
      <c r="P19" s="93"/>
      <c r="Q19" s="93" t="str">
        <f>IFERROR(VLOOKUP($O21*1,'Base des données'!$A$2:$J$198,COLUMN(B:B),0),"")</f>
        <v/>
      </c>
      <c r="R19" s="93" t="str">
        <f>IFERROR(VLOOKUP($O21*1,'Base des données'!$A$2:$J$198,COLUMN(C:C),0),"")</f>
        <v/>
      </c>
      <c r="S19" s="93" t="str">
        <f>IFERROR(VLOOKUP($O21*1,'Base des données'!$A$2:$J$198,COLUMN(D:D),0),"")</f>
        <v/>
      </c>
      <c r="T19" s="93" t="str">
        <f>IFERROR(VLOOKUP($O21*1,'Base des données'!$A$2:$J$198,COLUMN(E:E),0),"")</f>
        <v/>
      </c>
      <c r="U19" s="93" t="str">
        <f>IFERROR(VLOOKUP($O21*1,'Base des données'!$A$2:$J$198,COLUMN(F:F),0),"")</f>
        <v/>
      </c>
      <c r="V19" s="93" t="str">
        <f>IFERROR(VLOOKUP($O21*1,'Base des données'!$A$2:$J$198,COLUMN(G:G),0),"")</f>
        <v/>
      </c>
      <c r="W19" s="93" t="str">
        <f>IFERROR(VLOOKUP($O21*1,'Base des données'!$A$2:$J$198,COLUMN(H:H),0),"")</f>
        <v/>
      </c>
      <c r="X19" s="154"/>
      <c r="Y19" s="161"/>
      <c r="Z19" s="161"/>
      <c r="AA19" s="161"/>
      <c r="AB19" s="87"/>
      <c r="AC19" s="93" t="str">
        <f>IFERROR(VLOOKUP($AA21,'Base des données'!$A$2:$J$198,COLUMN(B:B),0),"")</f>
        <v/>
      </c>
      <c r="AD19" s="93" t="str">
        <f>IFERROR(VLOOKUP($AA21,'Base des données'!$A$2:$J$198,COLUMN(C:C),0),"")</f>
        <v/>
      </c>
      <c r="AE19" s="93" t="str">
        <f>IFERROR(VLOOKUP($AA21,'Base des données'!$A$2:$J$198,COLUMN(D:D),0),"")</f>
        <v/>
      </c>
      <c r="AF19" s="93" t="str">
        <f>IFERROR(VLOOKUP($AA21,'Base des données'!$A$2:$J$198,COLUMN(E:E),0),"")</f>
        <v/>
      </c>
      <c r="AG19" s="93" t="str">
        <f>IFERROR(VLOOKUP($AA21,'Base des données'!$A$2:$J$198,COLUMN(F:F),0),"")</f>
        <v/>
      </c>
      <c r="AH19" s="93" t="str">
        <f>IFERROR(VLOOKUP($AA21,'Base des données'!$A$2:$J$198,COLUMN(G:G),0),"")</f>
        <v/>
      </c>
      <c r="AI19" s="93" t="str">
        <f>IFERROR(VLOOKUP($AA21,'Base des données'!$A$2:$J$198,COLUMN(H:H),0),"")</f>
        <v/>
      </c>
      <c r="AJ19" s="159" t="str">
        <f>IFERROR(VLOOKUP($AA21,'Base des données'!$A$2:$J$198,COLUMN(I:I),0),"")</f>
        <v/>
      </c>
    </row>
    <row r="20" spans="1:42" ht="15" customHeight="1">
      <c r="A20" s="120"/>
      <c r="B20" s="120"/>
      <c r="C20" s="120"/>
      <c r="D20" s="120"/>
      <c r="E20" s="120"/>
      <c r="F20" s="120"/>
      <c r="G20" s="120"/>
      <c r="H20" s="120"/>
      <c r="I20" s="120"/>
      <c r="J20" s="120"/>
      <c r="K20" s="120"/>
      <c r="L20" s="120"/>
      <c r="M20" s="111"/>
      <c r="N20" s="111"/>
      <c r="O20" s="111"/>
      <c r="P20" s="93"/>
      <c r="Q20" s="93" t="str">
        <f ca="1">IFERROR(VLOOKUP($O22*1,'Base des données'!$A$2:$J$198,COLUMN(B:B),0),"")</f>
        <v/>
      </c>
      <c r="R20" s="93" t="str">
        <f ca="1">IFERROR(VLOOKUP($O22*1,'Base des données'!$A$2:$J$198,COLUMN(C:C),0),"")</f>
        <v/>
      </c>
      <c r="S20" s="93" t="str">
        <f ca="1">IFERROR(VLOOKUP($O22*1,'Base des données'!$A$2:$J$198,COLUMN(D:D),0),"")</f>
        <v/>
      </c>
      <c r="T20" s="93" t="str">
        <f ca="1">IFERROR(VLOOKUP($O22*1,'Base des données'!$A$2:$J$198,COLUMN(E:E),0),"")</f>
        <v/>
      </c>
      <c r="U20" s="93" t="str">
        <f ca="1">IFERROR(VLOOKUP($O22*1,'Base des données'!$A$2:$J$198,COLUMN(F:F),0),"")</f>
        <v/>
      </c>
      <c r="V20" s="93" t="str">
        <f ca="1">IFERROR(VLOOKUP($O22*1,'Base des données'!$A$2:$J$198,COLUMN(G:G),0),"")</f>
        <v/>
      </c>
      <c r="W20" s="93" t="str">
        <f ca="1">IFERROR(VLOOKUP($O22*1,'Base des données'!$A$2:$J$198,COLUMN(H:H),0),"")</f>
        <v/>
      </c>
      <c r="X20" s="154"/>
      <c r="Y20" s="111"/>
      <c r="Z20" s="111"/>
      <c r="AA20" s="90"/>
      <c r="AB20" s="91"/>
      <c r="AC20" s="93" t="str">
        <f ca="1">IFERROR(VLOOKUP($AA22,'Base des données'!$A$2:$J$198,COLUMN(B:B),0),"")</f>
        <v/>
      </c>
      <c r="AD20" s="93" t="str">
        <f ca="1">IFERROR(VLOOKUP($AA22,'Base des données'!$A$2:$J$198,COLUMN(C:C),0),"")</f>
        <v/>
      </c>
      <c r="AE20" s="93" t="str">
        <f ca="1">IFERROR(VLOOKUP($AA22,'Base des données'!$A$2:$J$198,COLUMN(D:D),0),"")</f>
        <v/>
      </c>
      <c r="AF20" s="93" t="str">
        <f ca="1">IFERROR(VLOOKUP($AA22,'Base des données'!$A$2:$J$198,COLUMN(E:E),0),"")</f>
        <v/>
      </c>
      <c r="AG20" s="93" t="str">
        <f ca="1">IFERROR(VLOOKUP($AA22,'Base des données'!$A$2:$J$198,COLUMN(F:F),0),"")</f>
        <v/>
      </c>
      <c r="AH20" s="93" t="str">
        <f ca="1">IFERROR(VLOOKUP($AA22,'Base des données'!$A$2:$J$198,COLUMN(G:G),0),"")</f>
        <v/>
      </c>
      <c r="AI20" s="93" t="str">
        <f ca="1">IFERROR(VLOOKUP($AA22,'Base des données'!$A$2:$J$198,COLUMN(H:H),0),"")</f>
        <v/>
      </c>
      <c r="AJ20" s="159" t="str">
        <f ca="1">IFERROR(VLOOKUP($AA22,'Base des données'!$A$2:$J$198,COLUMN(I:I),0),"")</f>
        <v/>
      </c>
      <c r="AN20" s="162"/>
      <c r="AO20" s="163"/>
      <c r="AP20" s="164"/>
    </row>
    <row r="21" spans="1:42" s="151" customFormat="1" ht="15" customHeight="1">
      <c r="A21" s="150"/>
      <c r="K21" s="150"/>
      <c r="L21" s="150"/>
      <c r="M21" s="114" t="str">
        <f ca="1">PROPER(TEXT(A1,"mmmm"))</f>
        <v>Juin</v>
      </c>
      <c r="N21" s="114"/>
      <c r="O21" s="111"/>
      <c r="P21" s="92"/>
      <c r="Q21" s="93" t="str">
        <f>IFERROR(VLOOKUP($O23*1,'Base des données'!$A$2:$J$198,COLUMN(B:B),0),"")</f>
        <v/>
      </c>
      <c r="R21" s="93" t="str">
        <f>IFERROR(VLOOKUP($O23*1,'Base des données'!$A$2:$J$198,COLUMN(C:C),0),"")</f>
        <v/>
      </c>
      <c r="S21" s="93" t="str">
        <f>IFERROR(VLOOKUP($O23*1,'Base des données'!$A$2:$J$198,COLUMN(D:D),0),"")</f>
        <v/>
      </c>
      <c r="T21" s="93" t="str">
        <f>IFERROR(VLOOKUP($O23*1,'Base des données'!$A$2:$J$198,COLUMN(E:E),0),"")</f>
        <v/>
      </c>
      <c r="U21" s="93" t="str">
        <f>IFERROR(VLOOKUP($O23*1,'Base des données'!$A$2:$J$198,COLUMN(F:F),0),"")</f>
        <v/>
      </c>
      <c r="V21" s="93" t="str">
        <f>IFERROR(VLOOKUP($O23*1,'Base des données'!$A$2:$J$198,COLUMN(G:G),0),"")</f>
        <v/>
      </c>
      <c r="W21" s="93" t="str">
        <f>IFERROR(VLOOKUP($O23*1,'Base des données'!$A$2:$J$198,COLUMN(H:H),0),"")</f>
        <v/>
      </c>
      <c r="X21" s="165"/>
      <c r="Y21" s="114" t="str">
        <f ca="1">PROPER(TEXT(A1,"mmmm"))</f>
        <v>Juin</v>
      </c>
      <c r="Z21" s="114"/>
      <c r="AA21" s="166"/>
      <c r="AB21" s="87"/>
      <c r="AC21" s="93" t="str">
        <f>IFERROR(VLOOKUP($AA23,'Base des données'!$A$2:$J$198,COLUMN(B:B),0),"")</f>
        <v/>
      </c>
      <c r="AD21" s="93" t="str">
        <f>IFERROR(VLOOKUP($AA23,'Base des données'!$A$2:$J$198,COLUMN(C:C),0),"")</f>
        <v/>
      </c>
      <c r="AE21" s="93" t="str">
        <f>IFERROR(VLOOKUP($AA23,'Base des données'!$A$2:$J$198,COLUMN(D:D),0),"")</f>
        <v/>
      </c>
      <c r="AF21" s="93" t="str">
        <f>IFERROR(VLOOKUP($AA23,'Base des données'!$A$2:$J$198,COLUMN(E:E),0),"")</f>
        <v/>
      </c>
      <c r="AG21" s="93" t="str">
        <f>IFERROR(VLOOKUP($AA23,'Base des données'!$A$2:$J$198,COLUMN(F:F),0),"")</f>
        <v/>
      </c>
      <c r="AH21" s="93" t="str">
        <f>IFERROR(VLOOKUP($AA23,'Base des données'!$A$2:$J$198,COLUMN(G:G),0),"")</f>
        <v/>
      </c>
      <c r="AI21" s="93" t="str">
        <f>IFERROR(VLOOKUP($AA23,'Base des données'!$A$2:$J$198,COLUMN(H:H),0),"")</f>
        <v/>
      </c>
      <c r="AJ21" s="159" t="str">
        <f>IFERROR(VLOOKUP($AA23,'Base des données'!$A$2:$J$198,COLUMN(I:I),0),"")</f>
        <v/>
      </c>
      <c r="AO21" s="167"/>
      <c r="AP21" s="168"/>
    </row>
    <row r="22" spans="1:42" s="151" customFormat="1" ht="15" customHeight="1">
      <c r="A22" s="150"/>
      <c r="K22" s="150"/>
      <c r="L22" s="150"/>
      <c r="M22" s="111"/>
      <c r="N22" s="111"/>
      <c r="O22" s="108">
        <f ca="1">7*O6+DATE(B6,1,3)-WEEKDAY(DATE(B6,1,3))-4</f>
        <v>42899</v>
      </c>
      <c r="P22" s="115"/>
      <c r="Q22" s="93" t="str">
        <f>IFERROR(VLOOKUP($O24*1,'Base des données'!$A$2:$J$198,COLUMN(B:B),0),"")</f>
        <v/>
      </c>
      <c r="R22" s="93" t="str">
        <f>IFERROR(VLOOKUP($O24*1,'Base des données'!$A$2:$J$198,COLUMN(C:C),0),"")</f>
        <v/>
      </c>
      <c r="S22" s="93" t="str">
        <f>IFERROR(VLOOKUP($O24*1,'Base des données'!$A$2:$J$198,COLUMN(D:D),0),"")</f>
        <v/>
      </c>
      <c r="T22" s="93" t="str">
        <f>IFERROR(VLOOKUP($O24*1,'Base des données'!$A$2:$J$198,COLUMN(E:E),0),"")</f>
        <v/>
      </c>
      <c r="U22" s="93" t="str">
        <f>IFERROR(VLOOKUP($O24*1,'Base des données'!$A$2:$J$198,COLUMN(F:F),0),"")</f>
        <v/>
      </c>
      <c r="V22" s="93" t="str">
        <f>IFERROR(VLOOKUP($O24*1,'Base des données'!$A$2:$J$198,COLUMN(G:G),0),"")</f>
        <v/>
      </c>
      <c r="W22" s="93" t="str">
        <f>IFERROR(VLOOKUP($O24*1,'Base des données'!$A$2:$J$198,COLUMN(H:H),0),"")</f>
        <v/>
      </c>
      <c r="X22" s="165"/>
      <c r="Y22" s="111"/>
      <c r="Z22" s="111"/>
      <c r="AA22" s="111">
        <f ca="1">7*AD6+DATE(Y6,1,3)-WEEKDAY(DATE(Y6,1,3))-4</f>
        <v>42906</v>
      </c>
      <c r="AB22" s="87"/>
      <c r="AC22" s="93" t="str">
        <f>IFERROR(VLOOKUP($AA24,'Base des données'!$A$2:$J$198,COLUMN(B:B),0),"")</f>
        <v/>
      </c>
      <c r="AD22" s="93" t="str">
        <f>IFERROR(VLOOKUP($AA24,'Base des données'!$A$2:$J$198,COLUMN(C:C),0),"")</f>
        <v/>
      </c>
      <c r="AE22" s="93" t="str">
        <f>IFERROR(VLOOKUP($AA24,'Base des données'!$A$2:$J$198,COLUMN(D:D),0),"")</f>
        <v/>
      </c>
      <c r="AF22" s="93" t="str">
        <f>IFERROR(VLOOKUP($AA24,'Base des données'!$A$2:$J$198,COLUMN(E:E),0),"")</f>
        <v/>
      </c>
      <c r="AG22" s="93" t="str">
        <f>IFERROR(VLOOKUP($AA24,'Base des données'!$A$2:$J$198,COLUMN(F:F),0),"")</f>
        <v/>
      </c>
      <c r="AH22" s="93" t="str">
        <f>IFERROR(VLOOKUP($AA24,'Base des données'!$A$2:$J$198,COLUMN(G:G),0),"")</f>
        <v/>
      </c>
      <c r="AI22" s="93" t="str">
        <f>IFERROR(VLOOKUP($AA24,'Base des données'!$A$2:$J$198,COLUMN(H:H),0),"")</f>
        <v/>
      </c>
      <c r="AJ22" s="159" t="str">
        <f>IFERROR(VLOOKUP($AA24,'Base des données'!$A$2:$J$198,COLUMN(I:I),0),"")</f>
        <v/>
      </c>
      <c r="AN22" s="167"/>
      <c r="AO22" s="169"/>
      <c r="AP22" s="168"/>
    </row>
    <row r="23" spans="1:42" s="151" customFormat="1" ht="15" customHeight="1">
      <c r="A23" s="150"/>
      <c r="K23" s="150"/>
      <c r="L23" s="150"/>
      <c r="M23" s="107" t="s">
        <v>31</v>
      </c>
      <c r="N23" s="107"/>
      <c r="O23" s="111"/>
      <c r="P23" s="115"/>
      <c r="Q23" s="93" t="str">
        <f>IFERROR(VLOOKUP($O25*1,'Base des données'!$A$2:$J$198,COLUMN(B:B),0),"")</f>
        <v/>
      </c>
      <c r="R23" s="93" t="str">
        <f>IFERROR(VLOOKUP($O25*1,'Base des données'!$A$2:$J$198,COLUMN(C:C),0),"")</f>
        <v/>
      </c>
      <c r="S23" s="93" t="str">
        <f>IFERROR(VLOOKUP($O25*1,'Base des données'!$A$2:$J$198,COLUMN(D:D),0),"")</f>
        <v/>
      </c>
      <c r="T23" s="93" t="str">
        <f>IFERROR(VLOOKUP($O25*1,'Base des données'!$A$2:$J$198,COLUMN(E:E),0),"")</f>
        <v/>
      </c>
      <c r="U23" s="93" t="str">
        <f>IFERROR(VLOOKUP($O25*1,'Base des données'!$A$2:$J$198,COLUMN(F:F),0),"")</f>
        <v/>
      </c>
      <c r="V23" s="93" t="str">
        <f>IFERROR(VLOOKUP($O25*1,'Base des données'!$A$2:$J$198,COLUMN(G:G),0),"")</f>
        <v/>
      </c>
      <c r="W23" s="93" t="str">
        <f>IFERROR(VLOOKUP($O25*1,'Base des données'!$A$2:$J$198,COLUMN(H:H),0),"")</f>
        <v/>
      </c>
      <c r="X23" s="165"/>
      <c r="Y23" s="107" t="s">
        <v>31</v>
      </c>
      <c r="Z23" s="107"/>
      <c r="AA23" s="94"/>
      <c r="AB23" s="87"/>
      <c r="AC23" s="93" t="str">
        <f>IFERROR(VLOOKUP($AA25,'Base des données'!$A$2:$J$198,COLUMN(B:B),0),"")</f>
        <v/>
      </c>
      <c r="AD23" s="93" t="str">
        <f>IFERROR(VLOOKUP($AA25,'Base des données'!$A$2:$J$198,COLUMN(C:C),0),"")</f>
        <v/>
      </c>
      <c r="AE23" s="93" t="str">
        <f>IFERROR(VLOOKUP($AA25,'Base des données'!$A$2:$J$198,COLUMN(D:D),0),"")</f>
        <v/>
      </c>
      <c r="AF23" s="93" t="str">
        <f>IFERROR(VLOOKUP($AA25,'Base des données'!$A$2:$J$198,COLUMN(E:E),0),"")</f>
        <v/>
      </c>
      <c r="AG23" s="93" t="str">
        <f>IFERROR(VLOOKUP($AA25,'Base des données'!$A$2:$J$198,COLUMN(F:F),0),"")</f>
        <v/>
      </c>
      <c r="AH23" s="93" t="str">
        <f>IFERROR(VLOOKUP($AA25,'Base des données'!$A$2:$J$198,COLUMN(G:G),0),"")</f>
        <v/>
      </c>
      <c r="AI23" s="93" t="str">
        <f>IFERROR(VLOOKUP($AA25,'Base des données'!$A$2:$J$198,COLUMN(H:H),0),"")</f>
        <v/>
      </c>
      <c r="AJ23" s="159" t="str">
        <f>IFERROR(VLOOKUP($AA25,'Base des données'!$A$2:$J$198,COLUMN(I:I),0),"")</f>
        <v/>
      </c>
      <c r="AN23" s="167"/>
      <c r="AO23" s="169"/>
      <c r="AP23" s="168"/>
    </row>
    <row r="24" spans="1:42" s="151" customFormat="1" ht="15" customHeight="1">
      <c r="A24" s="150"/>
      <c r="K24" s="150"/>
      <c r="L24" s="150"/>
      <c r="M24" s="107"/>
      <c r="N24" s="107"/>
      <c r="O24" s="94"/>
      <c r="P24" s="115"/>
      <c r="Q24" s="93" t="str">
        <f>IFERROR(VLOOKUP($O26*1,'Base des données'!$A$2:$J$198,COLUMN(B:B),0),"")</f>
        <v/>
      </c>
      <c r="R24" s="93" t="str">
        <f>IFERROR(VLOOKUP($O26*1,'Base des données'!$A$2:$J$198,COLUMN(C:C),0),"")</f>
        <v/>
      </c>
      <c r="S24" s="93" t="str">
        <f>IFERROR(VLOOKUP($O26*1,'Base des données'!$A$2:$J$198,COLUMN(D:D),0),"")</f>
        <v/>
      </c>
      <c r="T24" s="93" t="str">
        <f>IFERROR(VLOOKUP($O26*1,'Base des données'!$A$2:$J$198,COLUMN(E:E),0),"")</f>
        <v/>
      </c>
      <c r="U24" s="93" t="str">
        <f>IFERROR(VLOOKUP($O26*1,'Base des données'!$A$2:$J$198,COLUMN(F:F),0),"")</f>
        <v/>
      </c>
      <c r="V24" s="93" t="str">
        <f>IFERROR(VLOOKUP($O26*1,'Base des données'!$A$2:$J$198,COLUMN(G:G),0),"")</f>
        <v/>
      </c>
      <c r="W24" s="93" t="str">
        <f>IFERROR(VLOOKUP($O26*1,'Base des données'!$A$2:$J$198,COLUMN(H:H),0),"")</f>
        <v/>
      </c>
      <c r="X24" s="165"/>
      <c r="Y24" s="107"/>
      <c r="Z24" s="107"/>
      <c r="AA24" s="94"/>
      <c r="AB24" s="87"/>
      <c r="AC24" s="93" t="str">
        <f>IFERROR(VLOOKUP($AA26,'Base des données'!$A$2:$J$198,COLUMN(B:B),0),"")</f>
        <v/>
      </c>
      <c r="AD24" s="93" t="str">
        <f>IFERROR(VLOOKUP($AA26,'Base des données'!$A$2:$J$198,COLUMN(C:C),0),"")</f>
        <v/>
      </c>
      <c r="AE24" s="93" t="str">
        <f>IFERROR(VLOOKUP($AA26,'Base des données'!$A$2:$J$198,COLUMN(D:D),0),"")</f>
        <v/>
      </c>
      <c r="AF24" s="93" t="str">
        <f>IFERROR(VLOOKUP($AA26,'Base des données'!$A$2:$J$198,COLUMN(E:E),0),"")</f>
        <v/>
      </c>
      <c r="AG24" s="93" t="str">
        <f>IFERROR(VLOOKUP($AA26,'Base des données'!$A$2:$J$198,COLUMN(F:F),0),"")</f>
        <v/>
      </c>
      <c r="AH24" s="93" t="str">
        <f>IFERROR(VLOOKUP($AA26,'Base des données'!$A$2:$J$198,COLUMN(G:G),0),"")</f>
        <v/>
      </c>
      <c r="AI24" s="93" t="str">
        <f>IFERROR(VLOOKUP($AA26,'Base des données'!$A$2:$J$198,COLUMN(H:H),0),"")</f>
        <v/>
      </c>
      <c r="AJ24" s="159" t="str">
        <f>IFERROR(VLOOKUP($AA26,'Base des données'!$A$2:$J$198,COLUMN(I:I),0),"")</f>
        <v/>
      </c>
      <c r="AN24" s="167"/>
      <c r="AO24" s="169"/>
      <c r="AP24" s="168"/>
    </row>
    <row r="25" spans="1:42" s="151" customFormat="1" ht="15" customHeight="1">
      <c r="A25" s="150"/>
      <c r="K25" s="150"/>
      <c r="L25" s="150"/>
      <c r="M25" s="107"/>
      <c r="N25" s="107"/>
      <c r="O25" s="94"/>
      <c r="P25" s="115"/>
      <c r="Q25" s="93" t="str">
        <f>IFERROR(VLOOKUP($O27*1,'Base des données'!$A$2:$J$198,COLUMN(B:B),0),"")</f>
        <v/>
      </c>
      <c r="R25" s="93" t="str">
        <f>IFERROR(VLOOKUP($O27*1,'Base des données'!$A$2:$J$198,COLUMN(C:C),0),"")</f>
        <v/>
      </c>
      <c r="S25" s="93" t="str">
        <f>IFERROR(VLOOKUP($O27*1,'Base des données'!$A$2:$J$198,COLUMN(D:D),0),"")</f>
        <v/>
      </c>
      <c r="T25" s="93" t="str">
        <f>IFERROR(VLOOKUP($O27*1,'Base des données'!$A$2:$J$198,COLUMN(E:E),0),"")</f>
        <v/>
      </c>
      <c r="U25" s="93" t="str">
        <f>IFERROR(VLOOKUP($O27*1,'Base des données'!$A$2:$J$198,COLUMN(F:F),0),"")</f>
        <v/>
      </c>
      <c r="V25" s="93" t="str">
        <f>IFERROR(VLOOKUP($O27*1,'Base des données'!$A$2:$J$198,COLUMN(G:G),0),"")</f>
        <v/>
      </c>
      <c r="W25" s="93" t="str">
        <f>IFERROR(VLOOKUP($O27*1,'Base des données'!$A$2:$J$198,COLUMN(H:H),0),"")</f>
        <v/>
      </c>
      <c r="X25" s="165"/>
      <c r="Y25" s="107"/>
      <c r="Z25" s="107"/>
      <c r="AA25" s="94"/>
      <c r="AB25" s="87"/>
      <c r="AC25" s="93" t="str">
        <f>IFERROR(VLOOKUP($AA27,'Base des données'!$A$2:$J$198,COLUMN(B:B),0),"")</f>
        <v/>
      </c>
      <c r="AD25" s="93" t="str">
        <f>IFERROR(VLOOKUP($AA27,'Base des données'!$A$2:$J$198,COLUMN(C:C),0),"")</f>
        <v/>
      </c>
      <c r="AE25" s="93" t="str">
        <f>IFERROR(VLOOKUP($AA27,'Base des données'!$A$2:$J$198,COLUMN(D:D),0),"")</f>
        <v/>
      </c>
      <c r="AF25" s="93" t="str">
        <f>IFERROR(VLOOKUP($AA27,'Base des données'!$A$2:$J$198,COLUMN(E:E),0),"")</f>
        <v/>
      </c>
      <c r="AG25" s="93" t="str">
        <f>IFERROR(VLOOKUP($AA27,'Base des données'!$A$2:$J$198,COLUMN(F:F),0),"")</f>
        <v/>
      </c>
      <c r="AH25" s="93" t="str">
        <f>IFERROR(VLOOKUP($AA27,'Base des données'!$A$2:$J$198,COLUMN(G:G),0),"")</f>
        <v/>
      </c>
      <c r="AI25" s="93" t="str">
        <f>IFERROR(VLOOKUP($AA27,'Base des données'!$A$2:$J$198,COLUMN(H:H),0),"")</f>
        <v/>
      </c>
      <c r="AJ25" s="159" t="str">
        <f>IFERROR(VLOOKUP($AA27,'Base des données'!$A$2:$J$198,COLUMN(I:I),0),"")</f>
        <v/>
      </c>
      <c r="AN25" s="167"/>
      <c r="AO25" s="169"/>
      <c r="AP25" s="168"/>
    </row>
    <row r="26" spans="1:42" s="151" customFormat="1" ht="15" customHeight="1">
      <c r="A26" s="150"/>
      <c r="K26" s="150"/>
      <c r="L26" s="150"/>
      <c r="M26" s="95"/>
      <c r="N26" s="95"/>
      <c r="O26" s="177"/>
      <c r="P26" s="92"/>
      <c r="Q26" s="93" t="str">
        <f>IFERROR(VLOOKUP($O28*1,'Base des données'!$A$2:$J$198,COLUMN(B:B),0),"")</f>
        <v/>
      </c>
      <c r="R26" s="93" t="str">
        <f>IFERROR(VLOOKUP($O28*1,'Base des données'!$A$2:$J$198,COLUMN(C:C),0),"")</f>
        <v/>
      </c>
      <c r="S26" s="93" t="str">
        <f>IFERROR(VLOOKUP($O28*1,'Base des données'!$A$2:$J$198,COLUMN(D:D),0),"")</f>
        <v/>
      </c>
      <c r="T26" s="93" t="str">
        <f>IFERROR(VLOOKUP($O28*1,'Base des données'!$A$2:$J$198,COLUMN(E:E),0),"")</f>
        <v/>
      </c>
      <c r="U26" s="93" t="str">
        <f>IFERROR(VLOOKUP($O28*1,'Base des données'!$A$2:$J$198,COLUMN(F:F),0),"")</f>
        <v/>
      </c>
      <c r="V26" s="93" t="str">
        <f>IFERROR(VLOOKUP($O28*1,'Base des données'!$A$2:$J$198,COLUMN(G:G),0),"")</f>
        <v/>
      </c>
      <c r="W26" s="93" t="str">
        <f>IFERROR(VLOOKUP($O28*1,'Base des données'!$A$2:$J$198,COLUMN(H:H),0),"")</f>
        <v/>
      </c>
      <c r="X26" s="165"/>
      <c r="Y26" s="95"/>
      <c r="Z26" s="95"/>
      <c r="AA26" s="95"/>
      <c r="AB26" s="91"/>
      <c r="AC26" s="93" t="str">
        <f>IFERROR(VLOOKUP($AA28,'Base des données'!$A$2:$J$198,COLUMN(B:B),0),"")</f>
        <v/>
      </c>
      <c r="AD26" s="93" t="str">
        <f>IFERROR(VLOOKUP($AA28,'Base des données'!$A$2:$J$198,COLUMN(C:C),0),"")</f>
        <v/>
      </c>
      <c r="AE26" s="93" t="str">
        <f>IFERROR(VLOOKUP($AA28,'Base des données'!$A$2:$J$198,COLUMN(D:D),0),"")</f>
        <v/>
      </c>
      <c r="AF26" s="93" t="str">
        <f>IFERROR(VLOOKUP($AA28,'Base des données'!$A$2:$J$198,COLUMN(E:E),0),"")</f>
        <v/>
      </c>
      <c r="AG26" s="93" t="str">
        <f>IFERROR(VLOOKUP($AA28,'Base des données'!$A$2:$J$198,COLUMN(F:F),0),"")</f>
        <v/>
      </c>
      <c r="AH26" s="93" t="str">
        <f>IFERROR(VLOOKUP($AA28,'Base des données'!$A$2:$J$198,COLUMN(G:G),0),"")</f>
        <v/>
      </c>
      <c r="AI26" s="93" t="str">
        <f>IFERROR(VLOOKUP($AA28,'Base des données'!$A$2:$J$198,COLUMN(H:H),0),"")</f>
        <v/>
      </c>
      <c r="AJ26" s="159" t="str">
        <f>IFERROR(VLOOKUP($AA28,'Base des données'!$A$2:$J$198,COLUMN(I:I),0),"")</f>
        <v/>
      </c>
    </row>
    <row r="27" spans="1:42" s="151" customFormat="1" ht="15" customHeight="1">
      <c r="A27" s="150"/>
      <c r="K27" s="150"/>
      <c r="L27" s="150"/>
      <c r="M27" s="110"/>
      <c r="N27" s="110"/>
      <c r="O27" s="110"/>
      <c r="P27" s="170"/>
      <c r="Q27" s="93" t="str">
        <f ca="1">IFERROR(VLOOKUP($O29*1,'Base des données'!$A$2:$J$198,COLUMN(B:B),0),"")</f>
        <v/>
      </c>
      <c r="R27" s="93" t="str">
        <f ca="1">IFERROR(VLOOKUP($O29*1,'Base des données'!$A$2:$J$198,COLUMN(C:C),0),"")</f>
        <v/>
      </c>
      <c r="S27" s="93" t="str">
        <f ca="1">IFERROR(VLOOKUP($O29*1,'Base des données'!$A$2:$J$198,COLUMN(D:D),0),"")</f>
        <v/>
      </c>
      <c r="T27" s="93" t="str">
        <f ca="1">IFERROR(VLOOKUP($O29*1,'Base des données'!$A$2:$J$198,COLUMN(E:E),0),"")</f>
        <v/>
      </c>
      <c r="U27" s="93" t="str">
        <f ca="1">IFERROR(VLOOKUP($O29*1,'Base des données'!$A$2:$J$198,COLUMN(F:F),0),"")</f>
        <v/>
      </c>
      <c r="V27" s="93" t="str">
        <f ca="1">IFERROR(VLOOKUP($O29*1,'Base des données'!$A$2:$J$198,COLUMN(G:G),0),"")</f>
        <v/>
      </c>
      <c r="W27" s="93" t="str">
        <f ca="1">IFERROR(VLOOKUP($O29*1,'Base des données'!$A$2:$J$198,COLUMN(H:H),0),"")</f>
        <v/>
      </c>
      <c r="X27" s="165"/>
      <c r="Y27" s="112"/>
      <c r="Z27" s="112"/>
      <c r="AA27" s="112"/>
      <c r="AB27" s="91"/>
      <c r="AC27" s="93" t="str">
        <f>IFERROR(VLOOKUP($AA29,'Base des données'!$A$2:$J$198,COLUMN(B:B),0),"")</f>
        <v/>
      </c>
      <c r="AD27" s="93" t="str">
        <f>IFERROR(VLOOKUP($AA29,'Base des données'!$A$2:$J$198,COLUMN(C:C),0),"")</f>
        <v/>
      </c>
      <c r="AE27" s="93" t="str">
        <f>IFERROR(VLOOKUP($AA29,'Base des données'!$A$2:$J$198,COLUMN(D:D),0),"")</f>
        <v/>
      </c>
      <c r="AF27" s="93" t="str">
        <f>IFERROR(VLOOKUP($AA29,'Base des données'!$A$2:$J$198,COLUMN(E:E),0),"")</f>
        <v/>
      </c>
      <c r="AG27" s="93" t="str">
        <f>IFERROR(VLOOKUP($AA29,'Base des données'!$A$2:$J$198,COLUMN(F:F),0),"")</f>
        <v/>
      </c>
      <c r="AH27" s="93" t="str">
        <f>IFERROR(VLOOKUP($AA29,'Base des données'!$A$2:$J$198,COLUMN(G:G),0),"")</f>
        <v/>
      </c>
      <c r="AI27" s="93" t="str">
        <f>IFERROR(VLOOKUP($AA29,'Base des données'!$A$2:$J$198,COLUMN(H:H),0),"")</f>
        <v/>
      </c>
      <c r="AJ27" s="159" t="str">
        <f>IFERROR(VLOOKUP($AA29,'Base des données'!$A$2:$J$198,COLUMN(I:I),0),"")</f>
        <v/>
      </c>
      <c r="AN27" s="171"/>
    </row>
    <row r="28" spans="1:42" s="151" customFormat="1" ht="15" customHeight="1">
      <c r="A28" s="150"/>
      <c r="K28" s="150"/>
      <c r="L28" s="150"/>
      <c r="M28" s="112" t="str">
        <f ca="1">PROPER(TEXT(A1,"mmmm"))</f>
        <v>Juin</v>
      </c>
      <c r="N28" s="112"/>
      <c r="O28" s="110"/>
      <c r="P28" s="89"/>
      <c r="Q28" s="93" t="str">
        <f>IFERROR(VLOOKUP($O30*1,'Base des données'!$A$2:$J$198,COLUMN(B:B),0),"")</f>
        <v/>
      </c>
      <c r="R28" s="93" t="str">
        <f>IFERROR(VLOOKUP($O30*1,'Base des données'!$A$2:$J$198,COLUMN(C:C),0),"")</f>
        <v/>
      </c>
      <c r="S28" s="93" t="str">
        <f>IFERROR(VLOOKUP($O30*1,'Base des données'!$A$2:$J$198,COLUMN(D:D),0),"")</f>
        <v/>
      </c>
      <c r="T28" s="93" t="str">
        <f>IFERROR(VLOOKUP($O30*1,'Base des données'!$A$2:$J$198,COLUMN(E:E),0),"")</f>
        <v/>
      </c>
      <c r="U28" s="93" t="str">
        <f>IFERROR(VLOOKUP($O30*1,'Base des données'!$A$2:$J$198,COLUMN(F:F),0),"")</f>
        <v/>
      </c>
      <c r="V28" s="93" t="str">
        <f>IFERROR(VLOOKUP($O30*1,'Base des données'!$A$2:$J$198,COLUMN(G:G),0),"")</f>
        <v/>
      </c>
      <c r="W28" s="93" t="str">
        <f>IFERROR(VLOOKUP($O30*1,'Base des données'!$A$2:$J$198,COLUMN(H:H),0),"")</f>
        <v/>
      </c>
      <c r="X28" s="165"/>
      <c r="Y28" s="112" t="str">
        <f ca="1">PROPER(TEXT(A1,"mmmm"))</f>
        <v>Juin</v>
      </c>
      <c r="Z28" s="112"/>
      <c r="AA28" s="161"/>
      <c r="AB28" s="91"/>
      <c r="AC28" s="93" t="str">
        <f>IFERROR(VLOOKUP($AA30,'Base des données'!$A$2:$J$198,COLUMN(B:B),0),"")</f>
        <v/>
      </c>
      <c r="AD28" s="93" t="str">
        <f>IFERROR(VLOOKUP($AA30,'Base des données'!$A$2:$J$198,COLUMN(C:C),0),"")</f>
        <v/>
      </c>
      <c r="AE28" s="93" t="str">
        <f>IFERROR(VLOOKUP($AA30,'Base des données'!$A$2:$J$198,COLUMN(D:D),0),"")</f>
        <v/>
      </c>
      <c r="AF28" s="93" t="str">
        <f>IFERROR(VLOOKUP($AA30,'Base des données'!$A$2:$J$198,COLUMN(E:E),0),"")</f>
        <v/>
      </c>
      <c r="AG28" s="93" t="str">
        <f>IFERROR(VLOOKUP($AA30,'Base des données'!$A$2:$J$198,COLUMN(F:F),0),"")</f>
        <v/>
      </c>
      <c r="AH28" s="93" t="str">
        <f>IFERROR(VLOOKUP($AA30,'Base des données'!$A$2:$J$198,COLUMN(G:G),0),"")</f>
        <v/>
      </c>
      <c r="AI28" s="93" t="str">
        <f>IFERROR(VLOOKUP($AA30,'Base des données'!$A$2:$J$198,COLUMN(H:H),0),"")</f>
        <v/>
      </c>
      <c r="AJ28" s="159" t="str">
        <f>IFERROR(VLOOKUP($AA30,'Base des données'!$A$2:$J$198,COLUMN(I:I),0),"")</f>
        <v/>
      </c>
      <c r="AN28" s="171"/>
    </row>
    <row r="29" spans="1:42" s="151" customFormat="1" ht="15" customHeight="1">
      <c r="A29" s="150"/>
      <c r="K29" s="150"/>
      <c r="L29" s="150"/>
      <c r="M29" s="110"/>
      <c r="N29" s="110"/>
      <c r="O29" s="108">
        <f ca="1">7*O6+DATE(B6,1,3)-WEEKDAY(DATE(B6,1,3))-3</f>
        <v>42900</v>
      </c>
      <c r="P29" s="118"/>
      <c r="Q29" s="93" t="str">
        <f>IFERROR(VLOOKUP($O31*1,'Base des données'!$A$2:$J$198,COLUMN(B:B),0),"")</f>
        <v/>
      </c>
      <c r="R29" s="93" t="str">
        <f>IFERROR(VLOOKUP($O31*1,'Base des données'!$A$2:$J$198,COLUMN(C:C),0),"")</f>
        <v/>
      </c>
      <c r="S29" s="93" t="str">
        <f>IFERROR(VLOOKUP($O31*1,'Base des données'!$A$2:$J$198,COLUMN(D:D),0),"")</f>
        <v/>
      </c>
      <c r="T29" s="93" t="str">
        <f>IFERROR(VLOOKUP($O31*1,'Base des données'!$A$2:$J$198,COLUMN(E:E),0),"")</f>
        <v/>
      </c>
      <c r="U29" s="93" t="str">
        <f>IFERROR(VLOOKUP($O31*1,'Base des données'!$A$2:$J$198,COLUMN(F:F),0),"")</f>
        <v/>
      </c>
      <c r="V29" s="93" t="str">
        <f>IFERROR(VLOOKUP($O31*1,'Base des données'!$A$2:$J$198,COLUMN(G:G),0),"")</f>
        <v/>
      </c>
      <c r="W29" s="93" t="str">
        <f>IFERROR(VLOOKUP($O31*1,'Base des données'!$A$2:$J$198,COLUMN(H:H),0),"")</f>
        <v/>
      </c>
      <c r="X29" s="165"/>
      <c r="Y29" s="110"/>
      <c r="Z29" s="110"/>
      <c r="AA29" s="110">
        <f>7*AD7+DATE(Y6,1,3)-WEEKDAY(DATE(Y6,1,3))-3</f>
        <v>42732</v>
      </c>
      <c r="AB29" s="91"/>
      <c r="AC29" s="93" t="str">
        <f>IFERROR(VLOOKUP($AA31,'Base des données'!$A$2:$J$198,COLUMN(B:B),0),"")</f>
        <v/>
      </c>
      <c r="AD29" s="93" t="str">
        <f>IFERROR(VLOOKUP($AA31,'Base des données'!$A$2:$J$198,COLUMN(C:C),0),"")</f>
        <v/>
      </c>
      <c r="AE29" s="93" t="str">
        <f>IFERROR(VLOOKUP($AA31,'Base des données'!$A$2:$J$198,COLUMN(D:D),0),"")</f>
        <v/>
      </c>
      <c r="AF29" s="93" t="str">
        <f>IFERROR(VLOOKUP($AA31,'Base des données'!$A$2:$J$198,COLUMN(E:E),0),"")</f>
        <v/>
      </c>
      <c r="AG29" s="93" t="str">
        <f>IFERROR(VLOOKUP($AA31,'Base des données'!$A$2:$J$198,COLUMN(F:F),0),"")</f>
        <v/>
      </c>
      <c r="AH29" s="93" t="str">
        <f>IFERROR(VLOOKUP($AA31,'Base des données'!$A$2:$J$198,COLUMN(G:G),0),"")</f>
        <v/>
      </c>
      <c r="AI29" s="93" t="str">
        <f>IFERROR(VLOOKUP($AA31,'Base des données'!$A$2:$J$198,COLUMN(H:H),0),"")</f>
        <v/>
      </c>
      <c r="AJ29" s="159" t="str">
        <f>IFERROR(VLOOKUP($AA31,'Base des données'!$A$2:$J$198,COLUMN(I:I),0),"")</f>
        <v/>
      </c>
    </row>
    <row r="30" spans="1:42" s="151" customFormat="1" ht="15" customHeight="1">
      <c r="A30" s="150"/>
      <c r="K30" s="150"/>
      <c r="L30" s="150"/>
      <c r="M30" s="106" t="s">
        <v>32</v>
      </c>
      <c r="N30" s="106"/>
      <c r="O30" s="110"/>
      <c r="P30" s="118"/>
      <c r="Q30" s="93" t="str">
        <f>IFERROR(VLOOKUP($O32*1,'Base des données'!$A$2:$J$198,COLUMN(B:B),0),"")</f>
        <v/>
      </c>
      <c r="R30" s="93" t="str">
        <f>IFERROR(VLOOKUP($O32*1,'Base des données'!$A$2:$J$198,COLUMN(C:C),0),"")</f>
        <v/>
      </c>
      <c r="S30" s="93" t="str">
        <f>IFERROR(VLOOKUP($O32*1,'Base des données'!$A$2:$J$198,COLUMN(D:D),0),"")</f>
        <v/>
      </c>
      <c r="T30" s="93" t="str">
        <f>IFERROR(VLOOKUP($O32*1,'Base des données'!$A$2:$J$198,COLUMN(E:E),0),"")</f>
        <v/>
      </c>
      <c r="U30" s="93" t="str">
        <f>IFERROR(VLOOKUP($O32*1,'Base des données'!$A$2:$J$198,COLUMN(F:F),0),"")</f>
        <v/>
      </c>
      <c r="V30" s="93" t="str">
        <f>IFERROR(VLOOKUP($O32*1,'Base des données'!$A$2:$J$198,COLUMN(G:G),0),"")</f>
        <v/>
      </c>
      <c r="W30" s="93" t="str">
        <f>IFERROR(VLOOKUP($O32*1,'Base des données'!$A$2:$J$198,COLUMN(H:H),0),"")</f>
        <v/>
      </c>
      <c r="X30" s="165"/>
      <c r="Y30" s="106" t="s">
        <v>32</v>
      </c>
      <c r="Z30" s="106"/>
      <c r="AA30" s="110"/>
      <c r="AB30" s="91"/>
      <c r="AC30" s="93" t="str">
        <f>IFERROR(VLOOKUP($AA32,'Base des données'!$A$2:$J$198,COLUMN(B:B),0),"")</f>
        <v/>
      </c>
      <c r="AD30" s="93" t="str">
        <f>IFERROR(VLOOKUP($AA32,'Base des données'!$A$2:$J$198,COLUMN(C:C),0),"")</f>
        <v/>
      </c>
      <c r="AE30" s="93" t="str">
        <f>IFERROR(VLOOKUP($AA32,'Base des données'!$A$2:$J$198,COLUMN(D:D),0),"")</f>
        <v/>
      </c>
      <c r="AF30" s="93" t="str">
        <f>IFERROR(VLOOKUP($AA32,'Base des données'!$A$2:$J$198,COLUMN(E:E),0),"")</f>
        <v/>
      </c>
      <c r="AG30" s="93" t="str">
        <f>IFERROR(VLOOKUP($AA32,'Base des données'!$A$2:$J$198,COLUMN(F:F),0),"")</f>
        <v/>
      </c>
      <c r="AH30" s="93" t="str">
        <f>IFERROR(VLOOKUP($AA32,'Base des données'!$A$2:$J$198,COLUMN(G:G),0),"")</f>
        <v/>
      </c>
      <c r="AI30" s="93" t="str">
        <f>IFERROR(VLOOKUP($AA32,'Base des données'!$A$2:$J$198,COLUMN(H:H),0),"")</f>
        <v/>
      </c>
      <c r="AJ30" s="159" t="str">
        <f>IFERROR(VLOOKUP($AA32,'Base des données'!$A$2:$J$198,COLUMN(I:I),0),"")</f>
        <v/>
      </c>
    </row>
    <row r="31" spans="1:42" s="151" customFormat="1" ht="15" customHeight="1">
      <c r="A31" s="150"/>
      <c r="K31" s="150"/>
      <c r="L31" s="150"/>
      <c r="M31" s="106"/>
      <c r="N31" s="106"/>
      <c r="O31" s="110"/>
      <c r="P31" s="118"/>
      <c r="Q31" s="93" t="str">
        <f>IFERROR(VLOOKUP($O33*1,'Base des données'!$A$2:$J$198,COLUMN(B:B),0),"")</f>
        <v/>
      </c>
      <c r="R31" s="93" t="str">
        <f>IFERROR(VLOOKUP($O33*1,'Base des données'!$A$2:$J$198,COLUMN(C:C),0),"")</f>
        <v/>
      </c>
      <c r="S31" s="93" t="str">
        <f>IFERROR(VLOOKUP($O33*1,'Base des données'!$A$2:$J$198,COLUMN(D:D),0),"")</f>
        <v/>
      </c>
      <c r="T31" s="93" t="str">
        <f>IFERROR(VLOOKUP($O33*1,'Base des données'!$A$2:$J$198,COLUMN(E:E),0),"")</f>
        <v/>
      </c>
      <c r="U31" s="93" t="str">
        <f>IFERROR(VLOOKUP($O33*1,'Base des données'!$A$2:$J$198,COLUMN(F:F),0),"")</f>
        <v/>
      </c>
      <c r="V31" s="93" t="str">
        <f>IFERROR(VLOOKUP($O33*1,'Base des données'!$A$2:$J$198,COLUMN(G:G),0),"")</f>
        <v/>
      </c>
      <c r="W31" s="93" t="str">
        <f>IFERROR(VLOOKUP($O33*1,'Base des données'!$A$2:$J$198,COLUMN(H:H),0),"")</f>
        <v/>
      </c>
      <c r="X31" s="165"/>
      <c r="Y31" s="106"/>
      <c r="Z31" s="106"/>
      <c r="AA31" s="110"/>
      <c r="AB31" s="91"/>
      <c r="AC31" s="93" t="str">
        <f>IFERROR(VLOOKUP($AA33,'Base des données'!$A$2:$J$198,COLUMN(B:B),0),"")</f>
        <v/>
      </c>
      <c r="AD31" s="93" t="str">
        <f>IFERROR(VLOOKUP($AA33,'Base des données'!$A$2:$J$198,COLUMN(C:C),0),"")</f>
        <v/>
      </c>
      <c r="AE31" s="93" t="str">
        <f>IFERROR(VLOOKUP($AA33,'Base des données'!$A$2:$J$198,COLUMN(D:D),0),"")</f>
        <v/>
      </c>
      <c r="AF31" s="93" t="str">
        <f>IFERROR(VLOOKUP($AA33,'Base des données'!$A$2:$J$198,COLUMN(E:E),0),"")</f>
        <v/>
      </c>
      <c r="AG31" s="93" t="str">
        <f>IFERROR(VLOOKUP($AA33,'Base des données'!$A$2:$J$198,COLUMN(F:F),0),"")</f>
        <v/>
      </c>
      <c r="AH31" s="93" t="str">
        <f>IFERROR(VLOOKUP($AA33,'Base des données'!$A$2:$J$198,COLUMN(G:G),0),"")</f>
        <v/>
      </c>
      <c r="AI31" s="93" t="str">
        <f>IFERROR(VLOOKUP($AA33,'Base des données'!$A$2:$J$198,COLUMN(H:H),0),"")</f>
        <v/>
      </c>
      <c r="AJ31" s="159" t="str">
        <f>IFERROR(VLOOKUP($AA33,'Base des données'!$A$2:$J$198,COLUMN(I:I),0),"")</f>
        <v/>
      </c>
    </row>
    <row r="32" spans="1:42" s="151" customFormat="1" ht="15" customHeight="1">
      <c r="A32" s="150"/>
      <c r="K32" s="150"/>
      <c r="L32" s="150"/>
      <c r="M32" s="106"/>
      <c r="N32" s="106"/>
      <c r="O32" s="110"/>
      <c r="P32" s="118"/>
      <c r="Q32" s="93" t="str">
        <f>IFERROR(VLOOKUP($O34*1,'Base des données'!$A$2:$J$198,COLUMN(B:B),0),"")</f>
        <v/>
      </c>
      <c r="R32" s="93" t="str">
        <f>IFERROR(VLOOKUP($O34*1,'Base des données'!$A$2:$J$198,COLUMN(C:C),0),"")</f>
        <v/>
      </c>
      <c r="S32" s="93" t="str">
        <f>IFERROR(VLOOKUP($O34*1,'Base des données'!$A$2:$J$198,COLUMN(D:D),0),"")</f>
        <v/>
      </c>
      <c r="T32" s="93" t="str">
        <f>IFERROR(VLOOKUP($O34*1,'Base des données'!$A$2:$J$198,COLUMN(E:E),0),"")</f>
        <v/>
      </c>
      <c r="U32" s="93" t="str">
        <f>IFERROR(VLOOKUP($O34*1,'Base des données'!$A$2:$J$198,COLUMN(F:F),0),"")</f>
        <v/>
      </c>
      <c r="V32" s="93" t="str">
        <f>IFERROR(VLOOKUP($O34*1,'Base des données'!$A$2:$J$198,COLUMN(G:G),0),"")</f>
        <v/>
      </c>
      <c r="W32" s="93" t="str">
        <f>IFERROR(VLOOKUP($O34*1,'Base des données'!$A$2:$J$198,COLUMN(H:H),0),"")</f>
        <v/>
      </c>
      <c r="X32" s="165"/>
      <c r="Y32" s="106"/>
      <c r="Z32" s="106"/>
      <c r="AA32" s="110"/>
      <c r="AB32" s="91"/>
      <c r="AC32" s="93" t="str">
        <f>IFERROR(VLOOKUP($AA34,'Base des données'!$A$2:$J$198,COLUMN(B:B),0),"")</f>
        <v/>
      </c>
      <c r="AD32" s="93" t="str">
        <f>IFERROR(VLOOKUP($AA34,'Base des données'!$A$2:$J$198,COLUMN(C:C),0),"")</f>
        <v/>
      </c>
      <c r="AE32" s="93" t="str">
        <f>IFERROR(VLOOKUP($AA34,'Base des données'!$A$2:$J$198,COLUMN(D:D),0),"")</f>
        <v/>
      </c>
      <c r="AF32" s="93" t="str">
        <f>IFERROR(VLOOKUP($AA34,'Base des données'!$A$2:$J$198,COLUMN(E:E),0),"")</f>
        <v/>
      </c>
      <c r="AG32" s="93" t="str">
        <f>IFERROR(VLOOKUP($AA34,'Base des données'!$A$2:$J$198,COLUMN(F:F),0),"")</f>
        <v/>
      </c>
      <c r="AH32" s="93" t="str">
        <f>IFERROR(VLOOKUP($AA34,'Base des données'!$A$2:$J$198,COLUMN(G:G),0),"")</f>
        <v/>
      </c>
      <c r="AI32" s="93" t="str">
        <f>IFERROR(VLOOKUP($AA34,'Base des données'!$A$2:$J$198,COLUMN(H:H),0),"")</f>
        <v/>
      </c>
      <c r="AJ32" s="159" t="str">
        <f>IFERROR(VLOOKUP($AA34,'Base des données'!$A$2:$J$198,COLUMN(I:I),0),"")</f>
        <v/>
      </c>
    </row>
    <row r="33" spans="1:36" s="151" customFormat="1" ht="15" customHeight="1">
      <c r="A33" s="150"/>
      <c r="K33" s="150"/>
      <c r="L33" s="150"/>
      <c r="M33" s="96"/>
      <c r="N33" s="96"/>
      <c r="O33" s="178"/>
      <c r="P33" s="118"/>
      <c r="Q33" s="93" t="str">
        <f>IFERROR(VLOOKUP($O35*1,'Base des données'!$A$2:$J$198,COLUMN(B:B),0),"")</f>
        <v/>
      </c>
      <c r="R33" s="93" t="str">
        <f>IFERROR(VLOOKUP($O35*1,'Base des données'!$A$2:$J$198,COLUMN(C:C),0),"")</f>
        <v/>
      </c>
      <c r="S33" s="93" t="str">
        <f>IFERROR(VLOOKUP($O35*1,'Base des données'!$A$2:$J$198,COLUMN(D:D),0),"")</f>
        <v/>
      </c>
      <c r="T33" s="93" t="str">
        <f>IFERROR(VLOOKUP($O35*1,'Base des données'!$A$2:$J$198,COLUMN(E:E),0),"")</f>
        <v/>
      </c>
      <c r="U33" s="93" t="str">
        <f>IFERROR(VLOOKUP($O35*1,'Base des données'!$A$2:$J$198,COLUMN(F:F),0),"")</f>
        <v/>
      </c>
      <c r="V33" s="93" t="str">
        <f>IFERROR(VLOOKUP($O35*1,'Base des données'!$A$2:$J$198,COLUMN(G:G),0),"")</f>
        <v/>
      </c>
      <c r="W33" s="93" t="str">
        <f>IFERROR(VLOOKUP($O35*1,'Base des données'!$A$2:$J$198,COLUMN(H:H),0),"")</f>
        <v/>
      </c>
      <c r="X33" s="165"/>
      <c r="Y33" s="96"/>
      <c r="Z33" s="96"/>
      <c r="AA33" s="96"/>
      <c r="AB33" s="91"/>
      <c r="AC33" s="93" t="str">
        <f>IFERROR(VLOOKUP($AA35,'Base des données'!$A$2:$J$198,COLUMN(B:B),0),"")</f>
        <v/>
      </c>
      <c r="AD33" s="93" t="str">
        <f>IFERROR(VLOOKUP($AA35,'Base des données'!$A$2:$J$198,COLUMN(C:C),0),"")</f>
        <v/>
      </c>
      <c r="AE33" s="93" t="str">
        <f>IFERROR(VLOOKUP($AA35,'Base des données'!$A$2:$J$198,COLUMN(D:D),0),"")</f>
        <v/>
      </c>
      <c r="AF33" s="93" t="str">
        <f>IFERROR(VLOOKUP($AA35,'Base des données'!$A$2:$J$198,COLUMN(E:E),0),"")</f>
        <v/>
      </c>
      <c r="AG33" s="93" t="str">
        <f>IFERROR(VLOOKUP($AA35,'Base des données'!$A$2:$J$198,COLUMN(F:F),0),"")</f>
        <v/>
      </c>
      <c r="AH33" s="93" t="str">
        <f>IFERROR(VLOOKUP($AA35,'Base des données'!$A$2:$J$198,COLUMN(G:G),0),"")</f>
        <v/>
      </c>
      <c r="AI33" s="93" t="str">
        <f>IFERROR(VLOOKUP($AA35,'Base des données'!$A$2:$J$198,COLUMN(H:H),0),"")</f>
        <v/>
      </c>
      <c r="AJ33" s="159" t="str">
        <f>IFERROR(VLOOKUP($AA35,'Base des données'!$A$2:$J$198,COLUMN(I:I),0),"")</f>
        <v/>
      </c>
    </row>
    <row r="34" spans="1:36" s="151" customFormat="1" ht="15" customHeight="1">
      <c r="A34" s="150"/>
      <c r="K34" s="150"/>
      <c r="L34" s="150"/>
      <c r="M34" s="111"/>
      <c r="N34" s="111"/>
      <c r="O34" s="111"/>
      <c r="P34" s="116"/>
      <c r="Q34" s="93" t="str">
        <f ca="1">IFERROR(VLOOKUP($O36*1,'Base des données'!$A$2:$J$198,COLUMN(B:B),0),"")</f>
        <v/>
      </c>
      <c r="R34" s="93" t="str">
        <f ca="1">IFERROR(VLOOKUP($O36*1,'Base des données'!$A$2:$J$198,COLUMN(C:C),0),"")</f>
        <v/>
      </c>
      <c r="S34" s="93" t="str">
        <f ca="1">IFERROR(VLOOKUP($O36*1,'Base des données'!$A$2:$J$198,COLUMN(D:D),0),"")</f>
        <v/>
      </c>
      <c r="T34" s="93" t="str">
        <f ca="1">IFERROR(VLOOKUP($O36*1,'Base des données'!$A$2:$J$198,COLUMN(E:E),0),"")</f>
        <v/>
      </c>
      <c r="U34" s="93" t="str">
        <f ca="1">IFERROR(VLOOKUP($O36*1,'Base des données'!$A$2:$J$198,COLUMN(F:F),0),"")</f>
        <v/>
      </c>
      <c r="V34" s="93" t="str">
        <f ca="1">IFERROR(VLOOKUP($O36*1,'Base des données'!$A$2:$J$198,COLUMN(G:G),0),"")</f>
        <v/>
      </c>
      <c r="W34" s="93" t="str">
        <f ca="1">IFERROR(VLOOKUP($O36*1,'Base des données'!$A$2:$J$198,COLUMN(H:H),0),"")</f>
        <v/>
      </c>
      <c r="X34" s="165"/>
      <c r="Y34" s="111"/>
      <c r="Z34" s="111"/>
      <c r="AA34" s="90"/>
      <c r="AB34" s="91"/>
      <c r="AC34" s="93" t="str">
        <f ca="1">IFERROR(VLOOKUP($AA36,'Base des données'!$A$2:$J$198,COLUMN(B:B),0),"")</f>
        <v/>
      </c>
      <c r="AD34" s="93" t="str">
        <f ca="1">IFERROR(VLOOKUP($AA36,'Base des données'!$A$2:$J$198,COLUMN(C:C),0),"")</f>
        <v/>
      </c>
      <c r="AE34" s="93" t="str">
        <f ca="1">IFERROR(VLOOKUP($AA36,'Base des données'!$A$2:$J$198,COLUMN(D:D),0),"")</f>
        <v/>
      </c>
      <c r="AF34" s="93" t="str">
        <f ca="1">IFERROR(VLOOKUP($AA36,'Base des données'!$A$2:$J$198,COLUMN(E:E),0),"")</f>
        <v/>
      </c>
      <c r="AG34" s="93" t="str">
        <f ca="1">IFERROR(VLOOKUP($AA36,'Base des données'!$A$2:$J$198,COLUMN(F:F),0),"")</f>
        <v/>
      </c>
      <c r="AH34" s="93" t="str">
        <f ca="1">IFERROR(VLOOKUP($AA36,'Base des données'!$A$2:$J$198,COLUMN(G:G),0),"")</f>
        <v/>
      </c>
      <c r="AI34" s="93" t="str">
        <f ca="1">IFERROR(VLOOKUP($AA36,'Base des données'!$A$2:$J$198,COLUMN(H:H),0),"")</f>
        <v/>
      </c>
      <c r="AJ34" s="159" t="str">
        <f ca="1">IFERROR(VLOOKUP($AA36,'Base des données'!$A$2:$J$198,COLUMN(I:I),0),"")</f>
        <v/>
      </c>
    </row>
    <row r="35" spans="1:36" s="151" customFormat="1" ht="15" customHeight="1">
      <c r="A35" s="150"/>
      <c r="K35" s="150"/>
      <c r="L35" s="150"/>
      <c r="M35" s="114" t="str">
        <f ca="1">PROPER(TEXT(A1,"mmmm"))</f>
        <v>Juin</v>
      </c>
      <c r="N35" s="114"/>
      <c r="O35" s="111"/>
      <c r="P35" s="116"/>
      <c r="Q35" s="93" t="str">
        <f>IFERROR(VLOOKUP($O37*1,'Base des données'!$A$2:$J$198,COLUMN(B:B),0),"")</f>
        <v/>
      </c>
      <c r="R35" s="93" t="str">
        <f>IFERROR(VLOOKUP($O37*1,'Base des données'!$A$2:$J$198,COLUMN(C:C),0),"")</f>
        <v/>
      </c>
      <c r="S35" s="93" t="str">
        <f>IFERROR(VLOOKUP($O37*1,'Base des données'!$A$2:$J$198,COLUMN(D:D),0),"")</f>
        <v/>
      </c>
      <c r="T35" s="93" t="str">
        <f>IFERROR(VLOOKUP($O37*1,'Base des données'!$A$2:$J$198,COLUMN(E:E),0),"")</f>
        <v/>
      </c>
      <c r="U35" s="93" t="str">
        <f>IFERROR(VLOOKUP($O37*1,'Base des données'!$A$2:$J$198,COLUMN(F:F),0),"")</f>
        <v/>
      </c>
      <c r="V35" s="93" t="str">
        <f>IFERROR(VLOOKUP($O37*1,'Base des données'!$A$2:$J$198,COLUMN(G:G),0),"")</f>
        <v/>
      </c>
      <c r="W35" s="93" t="str">
        <f>IFERROR(VLOOKUP($O37*1,'Base des données'!$A$2:$J$198,COLUMN(H:H),0),"")</f>
        <v/>
      </c>
      <c r="X35" s="165"/>
      <c r="Y35" s="114" t="str">
        <f ca="1">PROPER(TEXT(A1,"mmmm"))</f>
        <v>Juin</v>
      </c>
      <c r="Z35" s="114"/>
      <c r="AA35" s="166"/>
      <c r="AB35" s="91"/>
      <c r="AC35" s="93" t="str">
        <f>IFERROR(VLOOKUP($AA37,'Base des données'!$A$2:$J$198,COLUMN(B:B),0),"")</f>
        <v/>
      </c>
      <c r="AD35" s="93" t="str">
        <f>IFERROR(VLOOKUP($AA37,'Base des données'!$A$2:$J$198,COLUMN(C:C),0),"")</f>
        <v/>
      </c>
      <c r="AE35" s="93" t="str">
        <f>IFERROR(VLOOKUP($AA37,'Base des données'!$A$2:$J$198,COLUMN(D:D),0),"")</f>
        <v/>
      </c>
      <c r="AF35" s="93" t="str">
        <f>IFERROR(VLOOKUP($AA37,'Base des données'!$A$2:$J$198,COLUMN(E:E),0),"")</f>
        <v/>
      </c>
      <c r="AG35" s="93" t="str">
        <f>IFERROR(VLOOKUP($AA37,'Base des données'!$A$2:$J$198,COLUMN(F:F),0),"")</f>
        <v/>
      </c>
      <c r="AH35" s="93" t="str">
        <f>IFERROR(VLOOKUP($AA37,'Base des données'!$A$2:$J$198,COLUMN(G:G),0),"")</f>
        <v/>
      </c>
      <c r="AI35" s="93" t="str">
        <f>IFERROR(VLOOKUP($AA37,'Base des données'!$A$2:$J$198,COLUMN(H:H),0),"")</f>
        <v/>
      </c>
      <c r="AJ35" s="159" t="str">
        <f>IFERROR(VLOOKUP($AA37,'Base des données'!$A$2:$J$198,COLUMN(I:I),0),"")</f>
        <v/>
      </c>
    </row>
    <row r="36" spans="1:36" s="151" customFormat="1" ht="15" customHeight="1">
      <c r="A36" s="150"/>
      <c r="K36" s="150"/>
      <c r="L36" s="150"/>
      <c r="M36" s="111"/>
      <c r="N36" s="111"/>
      <c r="O36" s="108">
        <f ca="1">7*O6+DATE(B6,1,3)-WEEKDAY(DATE(B6,1,3))-2</f>
        <v>42901</v>
      </c>
      <c r="P36" s="116"/>
      <c r="Q36" s="93" t="str">
        <f>IFERROR(VLOOKUP($O38*1,'Base des données'!$A$2:$J$198,COLUMN(B:B),0),"")</f>
        <v/>
      </c>
      <c r="R36" s="93" t="str">
        <f>IFERROR(VLOOKUP($O38*1,'Base des données'!$A$2:$J$198,COLUMN(C:C),0),"")</f>
        <v/>
      </c>
      <c r="S36" s="93" t="str">
        <f>IFERROR(VLOOKUP($O38*1,'Base des données'!$A$2:$J$198,COLUMN(D:D),0),"")</f>
        <v/>
      </c>
      <c r="T36" s="93" t="str">
        <f>IFERROR(VLOOKUP($O38*1,'Base des données'!$A$2:$J$198,COLUMN(E:E),0),"")</f>
        <v/>
      </c>
      <c r="U36" s="93" t="str">
        <f>IFERROR(VLOOKUP($O38*1,'Base des données'!$A$2:$J$198,COLUMN(F:F),0),"")</f>
        <v/>
      </c>
      <c r="V36" s="93" t="str">
        <f>IFERROR(VLOOKUP($O38*1,'Base des données'!$A$2:$J$198,COLUMN(G:G),0),"")</f>
        <v/>
      </c>
      <c r="W36" s="93" t="str">
        <f>IFERROR(VLOOKUP($O38*1,'Base des données'!$A$2:$J$198,COLUMN(H:H),0),"")</f>
        <v/>
      </c>
      <c r="X36" s="165"/>
      <c r="Y36" s="111"/>
      <c r="Z36" s="111"/>
      <c r="AA36" s="111">
        <f ca="1">7*AD6+DATE(Y6,1,3)-WEEKDAY(DATE(Y6,1,3))-2</f>
        <v>42908</v>
      </c>
      <c r="AB36" s="91"/>
      <c r="AC36" s="93" t="str">
        <f>IFERROR(VLOOKUP($AA38,'Base des données'!$A$2:$J$198,COLUMN(B:B),0),"")</f>
        <v/>
      </c>
      <c r="AD36" s="93" t="str">
        <f>IFERROR(VLOOKUP($AA38,'Base des données'!$A$2:$J$198,COLUMN(C:C),0),"")</f>
        <v/>
      </c>
      <c r="AE36" s="93" t="str">
        <f>IFERROR(VLOOKUP($AA38,'Base des données'!$A$2:$J$198,COLUMN(D:D),0),"")</f>
        <v/>
      </c>
      <c r="AF36" s="93" t="str">
        <f>IFERROR(VLOOKUP($AA38,'Base des données'!$A$2:$J$198,COLUMN(E:E),0),"")</f>
        <v/>
      </c>
      <c r="AG36" s="93" t="str">
        <f>IFERROR(VLOOKUP($AA38,'Base des données'!$A$2:$J$198,COLUMN(F:F),0),"")</f>
        <v/>
      </c>
      <c r="AH36" s="93" t="str">
        <f>IFERROR(VLOOKUP($AA38,'Base des données'!$A$2:$J$198,COLUMN(G:G),0),"")</f>
        <v/>
      </c>
      <c r="AI36" s="93" t="str">
        <f>IFERROR(VLOOKUP($AA38,'Base des données'!$A$2:$J$198,COLUMN(H:H),0),"")</f>
        <v/>
      </c>
      <c r="AJ36" s="159" t="str">
        <f>IFERROR(VLOOKUP($AA38,'Base des données'!$A$2:$J$198,COLUMN(I:I),0),"")</f>
        <v/>
      </c>
    </row>
    <row r="37" spans="1:36" s="151" customFormat="1" ht="15" customHeight="1">
      <c r="A37" s="150"/>
      <c r="B37" s="150"/>
      <c r="C37" s="150"/>
      <c r="D37" s="150"/>
      <c r="E37" s="150"/>
      <c r="F37" s="150"/>
      <c r="G37" s="150"/>
      <c r="H37" s="150"/>
      <c r="I37" s="150"/>
      <c r="J37" s="150"/>
      <c r="K37" s="150"/>
      <c r="L37" s="150"/>
      <c r="M37" s="107" t="s">
        <v>33</v>
      </c>
      <c r="N37" s="107"/>
      <c r="O37" s="111"/>
      <c r="P37" s="116"/>
      <c r="Q37" s="93" t="str">
        <f>IFERROR(VLOOKUP($O39*1,'Base des données'!$A$2:$J$198,COLUMN(B:B),0),"")</f>
        <v/>
      </c>
      <c r="R37" s="93" t="str">
        <f>IFERROR(VLOOKUP($O39*1,'Base des données'!$A$2:$J$198,COLUMN(C:C),0),"")</f>
        <v/>
      </c>
      <c r="S37" s="93" t="str">
        <f>IFERROR(VLOOKUP($O39*1,'Base des données'!$A$2:$J$198,COLUMN(D:D),0),"")</f>
        <v/>
      </c>
      <c r="T37" s="93" t="str">
        <f>IFERROR(VLOOKUP($O39*1,'Base des données'!$A$2:$J$198,COLUMN(E:E),0),"")</f>
        <v/>
      </c>
      <c r="U37" s="93" t="str">
        <f>IFERROR(VLOOKUP($O39*1,'Base des données'!$A$2:$J$198,COLUMN(F:F),0),"")</f>
        <v/>
      </c>
      <c r="V37" s="93" t="str">
        <f>IFERROR(VLOOKUP($O39*1,'Base des données'!$A$2:$J$198,COLUMN(G:G),0),"")</f>
        <v/>
      </c>
      <c r="W37" s="93" t="str">
        <f>IFERROR(VLOOKUP($O39*1,'Base des données'!$A$2:$J$198,COLUMN(H:H),0),"")</f>
        <v/>
      </c>
      <c r="X37" s="165"/>
      <c r="Y37" s="107" t="s">
        <v>33</v>
      </c>
      <c r="Z37" s="107"/>
      <c r="AA37" s="111"/>
      <c r="AB37" s="91"/>
      <c r="AC37" s="93" t="str">
        <f>IFERROR(VLOOKUP($AA39,'Base des données'!$A$2:$J$198,COLUMN(B:B),0),"")</f>
        <v/>
      </c>
      <c r="AD37" s="93" t="str">
        <f>IFERROR(VLOOKUP($AA39,'Base des données'!$A$2:$J$198,COLUMN(C:C),0),"")</f>
        <v/>
      </c>
      <c r="AE37" s="93" t="str">
        <f>IFERROR(VLOOKUP($AA39,'Base des données'!$A$2:$J$198,COLUMN(D:D),0),"")</f>
        <v/>
      </c>
      <c r="AF37" s="93" t="str">
        <f>IFERROR(VLOOKUP($AA39,'Base des données'!$A$2:$J$198,COLUMN(E:E),0),"")</f>
        <v/>
      </c>
      <c r="AG37" s="93" t="str">
        <f>IFERROR(VLOOKUP($AA39,'Base des données'!$A$2:$J$198,COLUMN(F:F),0),"")</f>
        <v/>
      </c>
      <c r="AH37" s="93" t="str">
        <f>IFERROR(VLOOKUP($AA39,'Base des données'!$A$2:$J$198,COLUMN(G:G),0),"")</f>
        <v/>
      </c>
      <c r="AI37" s="93" t="str">
        <f>IFERROR(VLOOKUP($AA39,'Base des données'!$A$2:$J$198,COLUMN(H:H),0),"")</f>
        <v/>
      </c>
      <c r="AJ37" s="159" t="str">
        <f>IFERROR(VLOOKUP($AA39,'Base des données'!$A$2:$J$198,COLUMN(I:I),0),"")</f>
        <v/>
      </c>
    </row>
    <row r="38" spans="1:36" s="151" customFormat="1" ht="15" customHeight="1">
      <c r="A38" s="150"/>
      <c r="B38" s="150"/>
      <c r="C38" s="150"/>
      <c r="D38" s="150"/>
      <c r="E38" s="150"/>
      <c r="F38" s="150"/>
      <c r="G38" s="150"/>
      <c r="H38" s="150"/>
      <c r="I38" s="150"/>
      <c r="J38" s="150"/>
      <c r="K38" s="150"/>
      <c r="L38" s="150"/>
      <c r="M38" s="107"/>
      <c r="N38" s="107"/>
      <c r="O38" s="111"/>
      <c r="P38" s="116"/>
      <c r="Q38" s="93" t="str">
        <f>IFERROR(VLOOKUP($O40*1,'Base des données'!$A$2:$J$198,COLUMN(B:B),0),"")</f>
        <v/>
      </c>
      <c r="R38" s="93" t="str">
        <f>IFERROR(VLOOKUP($O40*1,'Base des données'!$A$2:$J$198,COLUMN(C:C),0),"")</f>
        <v/>
      </c>
      <c r="S38" s="93" t="str">
        <f>IFERROR(VLOOKUP($O40*1,'Base des données'!$A$2:$J$198,COLUMN(D:D),0),"")</f>
        <v/>
      </c>
      <c r="T38" s="93" t="str">
        <f>IFERROR(VLOOKUP($O40*1,'Base des données'!$A$2:$J$198,COLUMN(E:E),0),"")</f>
        <v/>
      </c>
      <c r="U38" s="93" t="str">
        <f>IFERROR(VLOOKUP($O40*1,'Base des données'!$A$2:$J$198,COLUMN(F:F),0),"")</f>
        <v/>
      </c>
      <c r="V38" s="93" t="str">
        <f>IFERROR(VLOOKUP($O40*1,'Base des données'!$A$2:$J$198,COLUMN(G:G),0),"")</f>
        <v/>
      </c>
      <c r="W38" s="93" t="str">
        <f>IFERROR(VLOOKUP($O40*1,'Base des données'!$A$2:$J$198,COLUMN(H:H),0),"")</f>
        <v/>
      </c>
      <c r="X38" s="165"/>
      <c r="Y38" s="107"/>
      <c r="Z38" s="107"/>
      <c r="AA38" s="111"/>
      <c r="AB38" s="91"/>
      <c r="AC38" s="93" t="str">
        <f>IFERROR(VLOOKUP($AA40,'Base des données'!$A$2:$J$198,COLUMN(B:B),0),"")</f>
        <v/>
      </c>
      <c r="AD38" s="93" t="str">
        <f>IFERROR(VLOOKUP($AA40,'Base des données'!$A$2:$J$198,COLUMN(C:C),0),"")</f>
        <v/>
      </c>
      <c r="AE38" s="93" t="str">
        <f>IFERROR(VLOOKUP($AA40,'Base des données'!$A$2:$J$198,COLUMN(D:D),0),"")</f>
        <v/>
      </c>
      <c r="AF38" s="93" t="str">
        <f>IFERROR(VLOOKUP($AA40,'Base des données'!$A$2:$J$198,COLUMN(E:E),0),"")</f>
        <v/>
      </c>
      <c r="AG38" s="93" t="str">
        <f>IFERROR(VLOOKUP($AA40,'Base des données'!$A$2:$J$198,COLUMN(F:F),0),"")</f>
        <v/>
      </c>
      <c r="AH38" s="93" t="str">
        <f>IFERROR(VLOOKUP($AA40,'Base des données'!$A$2:$J$198,COLUMN(G:G),0),"")</f>
        <v/>
      </c>
      <c r="AI38" s="93" t="str">
        <f>IFERROR(VLOOKUP($AA40,'Base des données'!$A$2:$J$198,COLUMN(H:H),0),"")</f>
        <v/>
      </c>
      <c r="AJ38" s="159" t="str">
        <f>IFERROR(VLOOKUP($AA40,'Base des données'!$A$2:$J$198,COLUMN(I:I),0),"")</f>
        <v/>
      </c>
    </row>
    <row r="39" spans="1:36" s="151" customFormat="1" ht="15" customHeight="1">
      <c r="A39" s="150"/>
      <c r="B39" s="150"/>
      <c r="C39" s="150"/>
      <c r="D39" s="150"/>
      <c r="E39" s="150"/>
      <c r="F39" s="150"/>
      <c r="G39" s="150"/>
      <c r="H39" s="150"/>
      <c r="I39" s="150"/>
      <c r="J39" s="150"/>
      <c r="K39" s="150"/>
      <c r="L39" s="150"/>
      <c r="M39" s="107"/>
      <c r="N39" s="107"/>
      <c r="O39" s="111"/>
      <c r="P39" s="116"/>
      <c r="Q39" s="93" t="str">
        <f>IFERROR(VLOOKUP($O41*1,'Base des données'!$A$2:$J$198,COLUMN(B:B),0),"")</f>
        <v/>
      </c>
      <c r="R39" s="93" t="str">
        <f>IFERROR(VLOOKUP($O41*1,'Base des données'!$A$2:$J$198,COLUMN(C:C),0),"")</f>
        <v/>
      </c>
      <c r="S39" s="93" t="str">
        <f>IFERROR(VLOOKUP($O41*1,'Base des données'!$A$2:$J$198,COLUMN(D:D),0),"")</f>
        <v/>
      </c>
      <c r="T39" s="93" t="str">
        <f>IFERROR(VLOOKUP($O41*1,'Base des données'!$A$2:$J$198,COLUMN(E:E),0),"")</f>
        <v/>
      </c>
      <c r="U39" s="93" t="str">
        <f>IFERROR(VLOOKUP($O41*1,'Base des données'!$A$2:$J$198,COLUMN(F:F),0),"")</f>
        <v/>
      </c>
      <c r="V39" s="93" t="str">
        <f>IFERROR(VLOOKUP($O41*1,'Base des données'!$A$2:$J$198,COLUMN(G:G),0),"")</f>
        <v/>
      </c>
      <c r="W39" s="93" t="str">
        <f>IFERROR(VLOOKUP($O41*1,'Base des données'!$A$2:$J$198,COLUMN(H:H),0),"")</f>
        <v/>
      </c>
      <c r="X39" s="165"/>
      <c r="Y39" s="107"/>
      <c r="Z39" s="107"/>
      <c r="AA39" s="111"/>
      <c r="AB39" s="91"/>
      <c r="AC39" s="93" t="str">
        <f>IFERROR(VLOOKUP($AA41,'Base des données'!$A$2:$J$198,COLUMN(B:B),0),"")</f>
        <v/>
      </c>
      <c r="AD39" s="93" t="str">
        <f>IFERROR(VLOOKUP($AA41,'Base des données'!$A$2:$J$198,COLUMN(C:C),0),"")</f>
        <v/>
      </c>
      <c r="AE39" s="93" t="str">
        <f>IFERROR(VLOOKUP($AA41,'Base des données'!$A$2:$J$198,COLUMN(D:D),0),"")</f>
        <v/>
      </c>
      <c r="AF39" s="93" t="str">
        <f>IFERROR(VLOOKUP($AA41,'Base des données'!$A$2:$J$198,COLUMN(E:E),0),"")</f>
        <v/>
      </c>
      <c r="AG39" s="93" t="str">
        <f>IFERROR(VLOOKUP($AA41,'Base des données'!$A$2:$J$198,COLUMN(F:F),0),"")</f>
        <v/>
      </c>
      <c r="AH39" s="93" t="str">
        <f>IFERROR(VLOOKUP($AA41,'Base des données'!$A$2:$J$198,COLUMN(G:G),0),"")</f>
        <v/>
      </c>
      <c r="AI39" s="93" t="str">
        <f>IFERROR(VLOOKUP($AA41,'Base des données'!$A$2:$J$198,COLUMN(H:H),0),"")</f>
        <v/>
      </c>
      <c r="AJ39" s="159" t="str">
        <f>IFERROR(VLOOKUP($AA41,'Base des données'!$A$2:$J$198,COLUMN(I:I),0),"")</f>
        <v/>
      </c>
    </row>
    <row r="40" spans="1:36" s="151" customFormat="1" ht="15" customHeight="1">
      <c r="A40" s="150"/>
      <c r="B40" s="150"/>
      <c r="C40" s="150"/>
      <c r="D40" s="150"/>
      <c r="E40" s="150"/>
      <c r="F40" s="150"/>
      <c r="G40" s="150"/>
      <c r="H40" s="150"/>
      <c r="I40" s="150"/>
      <c r="J40" s="150"/>
      <c r="K40" s="150"/>
      <c r="L40" s="150"/>
      <c r="M40" s="95"/>
      <c r="N40" s="95"/>
      <c r="O40" s="177"/>
      <c r="P40" s="115"/>
      <c r="Q40" s="93" t="str">
        <f>IFERROR(VLOOKUP($O42*1,'Base des données'!$A$2:$J$198,COLUMN(B:B),0),"")</f>
        <v/>
      </c>
      <c r="R40" s="93" t="str">
        <f>IFERROR(VLOOKUP($O42*1,'Base des données'!$A$2:$J$198,COLUMN(C:C),0),"")</f>
        <v/>
      </c>
      <c r="S40" s="93" t="str">
        <f>IFERROR(VLOOKUP($O42*1,'Base des données'!$A$2:$J$198,COLUMN(D:D),0),"")</f>
        <v/>
      </c>
      <c r="T40" s="93" t="str">
        <f>IFERROR(VLOOKUP($O42*1,'Base des données'!$A$2:$J$198,COLUMN(E:E),0),"")</f>
        <v/>
      </c>
      <c r="U40" s="93" t="str">
        <f>IFERROR(VLOOKUP($O42*1,'Base des données'!$A$2:$J$198,COLUMN(F:F),0),"")</f>
        <v/>
      </c>
      <c r="V40" s="93" t="str">
        <f>IFERROR(VLOOKUP($O42*1,'Base des données'!$A$2:$J$198,COLUMN(G:G),0),"")</f>
        <v/>
      </c>
      <c r="W40" s="93" t="str">
        <f>IFERROR(VLOOKUP($O42*1,'Base des données'!$A$2:$J$198,COLUMN(H:H),0),"")</f>
        <v/>
      </c>
      <c r="X40" s="165"/>
      <c r="Y40" s="95"/>
      <c r="Z40" s="95"/>
      <c r="AA40" s="95"/>
      <c r="AB40" s="91"/>
      <c r="AC40" s="93" t="str">
        <f>IFERROR(VLOOKUP($AA42,'Base des données'!$A$2:$J$198,COLUMN(B:B),0),"")</f>
        <v/>
      </c>
      <c r="AD40" s="93" t="str">
        <f>IFERROR(VLOOKUP($AA42,'Base des données'!$A$2:$J$198,COLUMN(C:C),0),"")</f>
        <v/>
      </c>
      <c r="AE40" s="93" t="str">
        <f>IFERROR(VLOOKUP($AA42,'Base des données'!$A$2:$J$198,COLUMN(D:D),0),"")</f>
        <v/>
      </c>
      <c r="AF40" s="93" t="str">
        <f>IFERROR(VLOOKUP($AA42,'Base des données'!$A$2:$J$198,COLUMN(E:E),0),"")</f>
        <v/>
      </c>
      <c r="AG40" s="93" t="str">
        <f>IFERROR(VLOOKUP($AA42,'Base des données'!$A$2:$J$198,COLUMN(F:F),0),"")</f>
        <v/>
      </c>
      <c r="AH40" s="93" t="str">
        <f>IFERROR(VLOOKUP($AA42,'Base des données'!$A$2:$J$198,COLUMN(G:G),0),"")</f>
        <v/>
      </c>
      <c r="AI40" s="93" t="str">
        <f>IFERROR(VLOOKUP($AA42,'Base des données'!$A$2:$J$198,COLUMN(H:H),0),"")</f>
        <v/>
      </c>
      <c r="AJ40" s="159" t="str">
        <f>IFERROR(VLOOKUP($AA42,'Base des données'!$A$2:$J$198,COLUMN(I:I),0),"")</f>
        <v/>
      </c>
    </row>
    <row r="41" spans="1:36" s="151" customFormat="1" ht="15" customHeight="1">
      <c r="A41" s="150"/>
      <c r="B41" s="150"/>
      <c r="C41" s="150"/>
      <c r="D41" s="150"/>
      <c r="E41" s="150"/>
      <c r="F41" s="150"/>
      <c r="G41" s="150"/>
      <c r="H41" s="150"/>
      <c r="I41" s="150"/>
      <c r="J41" s="150"/>
      <c r="K41" s="150"/>
      <c r="L41" s="150"/>
      <c r="M41" s="110"/>
      <c r="N41" s="110"/>
      <c r="O41" s="110"/>
      <c r="P41" s="119"/>
      <c r="Q41" s="93" t="str">
        <f ca="1">IFERROR(VLOOKUP($O43*1,'Base des données'!$A$2:$J$198,COLUMN(B:B),0),"")</f>
        <v/>
      </c>
      <c r="R41" s="93" t="str">
        <f ca="1">IFERROR(VLOOKUP($O43*1,'Base des données'!$A$2:$J$198,COLUMN(C:C),0),"")</f>
        <v/>
      </c>
      <c r="S41" s="93" t="str">
        <f ca="1">IFERROR(VLOOKUP($O43*1,'Base des données'!$A$2:$J$198,COLUMN(D:D),0),"")</f>
        <v/>
      </c>
      <c r="T41" s="93" t="str">
        <f ca="1">IFERROR(VLOOKUP($O43*1,'Base des données'!$A$2:$J$198,COLUMN(E:E),0),"")</f>
        <v/>
      </c>
      <c r="U41" s="93" t="str">
        <f ca="1">IFERROR(VLOOKUP($O43*1,'Base des données'!$A$2:$J$198,COLUMN(F:F),0),"")</f>
        <v/>
      </c>
      <c r="V41" s="93" t="str">
        <f ca="1">IFERROR(VLOOKUP($O43*1,'Base des données'!$A$2:$J$198,COLUMN(G:G),0),"")</f>
        <v/>
      </c>
      <c r="W41" s="93" t="str">
        <f ca="1">IFERROR(VLOOKUP($O43*1,'Base des données'!$A$2:$J$198,COLUMN(H:H),0),"")</f>
        <v/>
      </c>
      <c r="X41" s="165"/>
      <c r="Y41" s="112"/>
      <c r="Z41" s="112"/>
      <c r="AA41" s="112"/>
      <c r="AB41" s="97"/>
      <c r="AC41" s="93" t="str">
        <f ca="1">IFERROR(VLOOKUP($AA43,'Base des données'!$A$2:$J$198,COLUMN(B:B),0),"")</f>
        <v/>
      </c>
      <c r="AD41" s="93" t="str">
        <f ca="1">IFERROR(VLOOKUP($AA43,'Base des données'!$A$2:$J$198,COLUMN(C:C),0),"")</f>
        <v/>
      </c>
      <c r="AE41" s="93" t="str">
        <f ca="1">IFERROR(VLOOKUP($AA43,'Base des données'!$A$2:$J$198,COLUMN(D:D),0),"")</f>
        <v/>
      </c>
      <c r="AF41" s="93" t="str">
        <f ca="1">IFERROR(VLOOKUP($AA43,'Base des données'!$A$2:$J$198,COLUMN(E:E),0),"")</f>
        <v/>
      </c>
      <c r="AG41" s="93" t="str">
        <f ca="1">IFERROR(VLOOKUP($AA43,'Base des données'!$A$2:$J$198,COLUMN(F:F),0),"")</f>
        <v/>
      </c>
      <c r="AH41" s="93" t="str">
        <f ca="1">IFERROR(VLOOKUP($AA43,'Base des données'!$A$2:$J$198,COLUMN(G:G),0),"")</f>
        <v/>
      </c>
      <c r="AI41" s="93" t="str">
        <f ca="1">IFERROR(VLOOKUP($AA43,'Base des données'!$A$2:$J$198,COLUMN(H:H),0),"")</f>
        <v/>
      </c>
      <c r="AJ41" s="159" t="str">
        <f ca="1">IFERROR(VLOOKUP($AA43,'Base des données'!$A$2:$J$198,COLUMN(I:I),0),"")</f>
        <v/>
      </c>
    </row>
    <row r="42" spans="1:36" s="151" customFormat="1" ht="15" customHeight="1">
      <c r="A42" s="150"/>
      <c r="B42" s="150"/>
      <c r="C42" s="150"/>
      <c r="D42" s="150"/>
      <c r="E42" s="150"/>
      <c r="F42" s="150"/>
      <c r="G42" s="150"/>
      <c r="H42" s="150"/>
      <c r="I42" s="150"/>
      <c r="J42" s="150"/>
      <c r="K42" s="150"/>
      <c r="L42" s="150"/>
      <c r="M42" s="112" t="str">
        <f ca="1">PROPER(TEXT(A1,"mmmm"))</f>
        <v>Juin</v>
      </c>
      <c r="N42" s="112"/>
      <c r="O42" s="110"/>
      <c r="P42" s="118"/>
      <c r="Q42" s="93" t="str">
        <f>IFERROR(VLOOKUP($O44*1,'Base des données'!$A$2:$J$198,COLUMN(B:B),0),"")</f>
        <v/>
      </c>
      <c r="R42" s="93" t="str">
        <f>IFERROR(VLOOKUP($O44*1,'Base des données'!$A$2:$J$198,COLUMN(C:C),0),"")</f>
        <v/>
      </c>
      <c r="S42" s="93" t="str">
        <f>IFERROR(VLOOKUP($O44*1,'Base des données'!$A$2:$J$198,COLUMN(D:D),0),"")</f>
        <v/>
      </c>
      <c r="T42" s="93" t="str">
        <f>IFERROR(VLOOKUP($O44*1,'Base des données'!$A$2:$J$198,COLUMN(E:E),0),"")</f>
        <v/>
      </c>
      <c r="U42" s="93" t="str">
        <f>IFERROR(VLOOKUP($O44*1,'Base des données'!$A$2:$J$198,COLUMN(F:F),0),"")</f>
        <v/>
      </c>
      <c r="V42" s="93" t="str">
        <f>IFERROR(VLOOKUP($O44*1,'Base des données'!$A$2:$J$198,COLUMN(G:G),0),"")</f>
        <v/>
      </c>
      <c r="W42" s="93" t="str">
        <f>IFERROR(VLOOKUP($O44*1,'Base des données'!$A$2:$J$198,COLUMN(H:H),0),"")</f>
        <v/>
      </c>
      <c r="X42" s="165"/>
      <c r="Y42" s="112" t="str">
        <f ca="1">PROPER(TEXT(A1,"mmmm"))</f>
        <v>Juin</v>
      </c>
      <c r="Z42" s="112"/>
      <c r="AA42" s="161"/>
      <c r="AB42" s="97"/>
      <c r="AC42" s="93" t="str">
        <f>IFERROR(VLOOKUP($AA44,'Base des données'!$A$2:$J$198,COLUMN(B:B),0),"")</f>
        <v/>
      </c>
      <c r="AD42" s="93" t="str">
        <f>IFERROR(VLOOKUP($AA44,'Base des données'!$A$2:$J$198,COLUMN(C:C),0),"")</f>
        <v/>
      </c>
      <c r="AE42" s="93" t="str">
        <f>IFERROR(VLOOKUP($AA44,'Base des données'!$A$2:$J$198,COLUMN(D:D),0),"")</f>
        <v/>
      </c>
      <c r="AF42" s="93" t="str">
        <f>IFERROR(VLOOKUP($AA44,'Base des données'!$A$2:$J$198,COLUMN(E:E),0),"")</f>
        <v/>
      </c>
      <c r="AG42" s="93" t="str">
        <f>IFERROR(VLOOKUP($AA44,'Base des données'!$A$2:$J$198,COLUMN(F:F),0),"")</f>
        <v/>
      </c>
      <c r="AH42" s="93" t="str">
        <f>IFERROR(VLOOKUP($AA44,'Base des données'!$A$2:$J$198,COLUMN(G:G),0),"")</f>
        <v/>
      </c>
      <c r="AI42" s="93" t="str">
        <f>IFERROR(VLOOKUP($AA44,'Base des données'!$A$2:$J$198,COLUMN(H:H),0),"")</f>
        <v/>
      </c>
      <c r="AJ42" s="159" t="str">
        <f>IFERROR(VLOOKUP($AA44,'Base des données'!$A$2:$J$198,COLUMN(I:I),0),"")</f>
        <v/>
      </c>
    </row>
    <row r="43" spans="1:36" s="151" customFormat="1" ht="15" customHeight="1">
      <c r="A43" s="150"/>
      <c r="B43" s="150"/>
      <c r="C43" s="150"/>
      <c r="D43" s="150"/>
      <c r="E43" s="150"/>
      <c r="F43" s="150"/>
      <c r="G43" s="150"/>
      <c r="H43" s="150"/>
      <c r="I43" s="150"/>
      <c r="J43" s="150"/>
      <c r="K43" s="150"/>
      <c r="L43" s="150"/>
      <c r="M43" s="110"/>
      <c r="N43" s="110"/>
      <c r="O43" s="108">
        <f ca="1">7*O6+DATE(B6,1,3)-WEEKDAY(DATE(B6,1,3))-1</f>
        <v>42902</v>
      </c>
      <c r="P43" s="118"/>
      <c r="Q43" s="93" t="str">
        <f>IFERROR(VLOOKUP($O45*1,'Base des données'!$A$2:$J$198,COLUMN(B:B),0),"")</f>
        <v/>
      </c>
      <c r="R43" s="93" t="str">
        <f>IFERROR(VLOOKUP($O45*1,'Base des données'!$A$2:$J$198,COLUMN(C:C),0),"")</f>
        <v/>
      </c>
      <c r="S43" s="93" t="str">
        <f>IFERROR(VLOOKUP($O45*1,'Base des données'!$A$2:$J$198,COLUMN(D:D),0),"")</f>
        <v/>
      </c>
      <c r="T43" s="93" t="str">
        <f>IFERROR(VLOOKUP($O45*1,'Base des données'!$A$2:$J$198,COLUMN(E:E),0),"")</f>
        <v/>
      </c>
      <c r="U43" s="93" t="str">
        <f>IFERROR(VLOOKUP($O45*1,'Base des données'!$A$2:$J$198,COLUMN(F:F),0),"")</f>
        <v/>
      </c>
      <c r="V43" s="93" t="str">
        <f>IFERROR(VLOOKUP($O45*1,'Base des données'!$A$2:$J$198,COLUMN(G:G),0),"")</f>
        <v/>
      </c>
      <c r="W43" s="93" t="str">
        <f>IFERROR(VLOOKUP($O45*1,'Base des données'!$A$2:$J$198,COLUMN(H:H),0),"")</f>
        <v/>
      </c>
      <c r="X43" s="165"/>
      <c r="Y43" s="110"/>
      <c r="Z43" s="110"/>
      <c r="AA43" s="110">
        <f ca="1">7*AD6+DATE(Y6,1,3)-WEEKDAY(DATE(Y6,1,3))-1</f>
        <v>42909</v>
      </c>
      <c r="AB43" s="97"/>
      <c r="AC43" s="93" t="str">
        <f>IFERROR(VLOOKUP($AA45,'Base des données'!$A$2:$J$198,COLUMN(B:B),0),"")</f>
        <v/>
      </c>
      <c r="AD43" s="93" t="str">
        <f>IFERROR(VLOOKUP($AA45,'Base des données'!$A$2:$J$198,COLUMN(C:C),0),"")</f>
        <v/>
      </c>
      <c r="AE43" s="93" t="str">
        <f>IFERROR(VLOOKUP($AA45,'Base des données'!$A$2:$J$198,COLUMN(D:D),0),"")</f>
        <v/>
      </c>
      <c r="AF43" s="93" t="str">
        <f>IFERROR(VLOOKUP($AA45,'Base des données'!$A$2:$J$198,COLUMN(E:E),0),"")</f>
        <v/>
      </c>
      <c r="AG43" s="93" t="str">
        <f>IFERROR(VLOOKUP($AA45,'Base des données'!$A$2:$J$198,COLUMN(F:F),0),"")</f>
        <v/>
      </c>
      <c r="AH43" s="93" t="str">
        <f>IFERROR(VLOOKUP($AA45,'Base des données'!$A$2:$J$198,COLUMN(G:G),0),"")</f>
        <v/>
      </c>
      <c r="AI43" s="93" t="str">
        <f>IFERROR(VLOOKUP($AA45,'Base des données'!$A$2:$J$198,COLUMN(H:H),0),"")</f>
        <v/>
      </c>
      <c r="AJ43" s="159" t="str">
        <f>IFERROR(VLOOKUP($AA45,'Base des données'!$A$2:$J$198,COLUMN(I:I),0),"")</f>
        <v/>
      </c>
    </row>
    <row r="44" spans="1:36" ht="15" customHeight="1">
      <c r="A44" s="120"/>
      <c r="B44" s="120"/>
      <c r="C44" s="120"/>
      <c r="D44" s="120"/>
      <c r="E44" s="120"/>
      <c r="F44" s="120"/>
      <c r="G44" s="120"/>
      <c r="H44" s="120"/>
      <c r="I44" s="120"/>
      <c r="J44" s="120"/>
      <c r="K44" s="120"/>
      <c r="L44" s="120"/>
      <c r="M44" s="106" t="s">
        <v>34</v>
      </c>
      <c r="N44" s="106"/>
      <c r="O44" s="110"/>
      <c r="P44" s="118"/>
      <c r="Q44" s="93" t="str">
        <f>IFERROR(VLOOKUP($O46*1,'Base des données'!$A$2:$J$198,COLUMN(B:B),0),"")</f>
        <v/>
      </c>
      <c r="R44" s="93" t="str">
        <f>IFERROR(VLOOKUP($O46*1,'Base des données'!$A$2:$J$198,COLUMN(C:C),0),"")</f>
        <v/>
      </c>
      <c r="S44" s="93" t="str">
        <f>IFERROR(VLOOKUP($O46*1,'Base des données'!$A$2:$J$198,COLUMN(D:D),0),"")</f>
        <v/>
      </c>
      <c r="T44" s="93" t="str">
        <f>IFERROR(VLOOKUP($O46*1,'Base des données'!$A$2:$J$198,COLUMN(E:E),0),"")</f>
        <v/>
      </c>
      <c r="U44" s="93" t="str">
        <f>IFERROR(VLOOKUP($O46*1,'Base des données'!$A$2:$J$198,COLUMN(F:F),0),"")</f>
        <v/>
      </c>
      <c r="V44" s="93" t="str">
        <f>IFERROR(VLOOKUP($O46*1,'Base des données'!$A$2:$J$198,COLUMN(G:G),0),"")</f>
        <v/>
      </c>
      <c r="W44" s="93" t="str">
        <f>IFERROR(VLOOKUP($O46*1,'Base des données'!$A$2:$J$198,COLUMN(H:H),0),"")</f>
        <v/>
      </c>
      <c r="X44" s="154"/>
      <c r="Y44" s="106" t="s">
        <v>34</v>
      </c>
      <c r="Z44" s="106"/>
      <c r="AA44" s="110"/>
      <c r="AB44" s="97"/>
      <c r="AC44" s="93" t="str">
        <f>IFERROR(VLOOKUP($AA46,'Base des données'!$A$2:$J$198,COLUMN(B:B),0),"")</f>
        <v/>
      </c>
      <c r="AD44" s="93" t="str">
        <f>IFERROR(VLOOKUP($AA46,'Base des données'!$A$2:$J$198,COLUMN(C:C),0),"")</f>
        <v/>
      </c>
      <c r="AE44" s="93" t="str">
        <f>IFERROR(VLOOKUP($AA46,'Base des données'!$A$2:$J$198,COLUMN(D:D),0),"")</f>
        <v/>
      </c>
      <c r="AF44" s="93" t="str">
        <f>IFERROR(VLOOKUP($AA46,'Base des données'!$A$2:$J$198,COLUMN(E:E),0),"")</f>
        <v/>
      </c>
      <c r="AG44" s="93" t="str">
        <f>IFERROR(VLOOKUP($AA46,'Base des données'!$A$2:$J$198,COLUMN(F:F),0),"")</f>
        <v/>
      </c>
      <c r="AH44" s="93" t="str">
        <f>IFERROR(VLOOKUP($AA46,'Base des données'!$A$2:$J$198,COLUMN(G:G),0),"")</f>
        <v/>
      </c>
      <c r="AI44" s="93" t="str">
        <f>IFERROR(VLOOKUP($AA46,'Base des données'!$A$2:$J$198,COLUMN(H:H),0),"")</f>
        <v/>
      </c>
      <c r="AJ44" s="159" t="str">
        <f>IFERROR(VLOOKUP($AA46,'Base des données'!$A$2:$J$198,COLUMN(I:I),0),"")</f>
        <v/>
      </c>
    </row>
    <row r="45" spans="1:36" ht="15" customHeight="1">
      <c r="A45" s="120"/>
      <c r="B45" s="120"/>
      <c r="C45" s="120"/>
      <c r="D45" s="120"/>
      <c r="E45" s="120"/>
      <c r="F45" s="120"/>
      <c r="G45" s="120"/>
      <c r="H45" s="120"/>
      <c r="I45" s="120"/>
      <c r="J45" s="120"/>
      <c r="K45" s="120"/>
      <c r="L45" s="120"/>
      <c r="M45" s="106"/>
      <c r="N45" s="106"/>
      <c r="O45" s="110"/>
      <c r="P45" s="118"/>
      <c r="Q45" s="93" t="str">
        <f>IFERROR(VLOOKUP($O47*1,'Base des données'!$A$2:$J$198,COLUMN(B:B),0),"")</f>
        <v/>
      </c>
      <c r="R45" s="93" t="str">
        <f>IFERROR(VLOOKUP($O47*1,'Base des données'!$A$2:$J$198,COLUMN(C:C),0),"")</f>
        <v/>
      </c>
      <c r="S45" s="93" t="str">
        <f>IFERROR(VLOOKUP($O47*1,'Base des données'!$A$2:$J$198,COLUMN(D:D),0),"")</f>
        <v/>
      </c>
      <c r="T45" s="93" t="str">
        <f>IFERROR(VLOOKUP($O47*1,'Base des données'!$A$2:$J$198,COLUMN(E:E),0),"")</f>
        <v/>
      </c>
      <c r="U45" s="93" t="str">
        <f>IFERROR(VLOOKUP($O47*1,'Base des données'!$A$2:$J$198,COLUMN(F:F),0),"")</f>
        <v/>
      </c>
      <c r="V45" s="93" t="str">
        <f>IFERROR(VLOOKUP($O47*1,'Base des données'!$A$2:$J$198,COLUMN(G:G),0),"")</f>
        <v/>
      </c>
      <c r="W45" s="93" t="str">
        <f>IFERROR(VLOOKUP($O47*1,'Base des données'!$A$2:$J$198,COLUMN(H:H),0),"")</f>
        <v/>
      </c>
      <c r="X45" s="154"/>
      <c r="Y45" s="106"/>
      <c r="Z45" s="106"/>
      <c r="AA45" s="110"/>
      <c r="AB45" s="97"/>
      <c r="AC45" s="93" t="str">
        <f>IFERROR(VLOOKUP($AA47,'Base des données'!$A$2:$J$198,COLUMN(B:B),0),"")</f>
        <v/>
      </c>
      <c r="AD45" s="93" t="str">
        <f>IFERROR(VLOOKUP($AA47,'Base des données'!$A$2:$J$198,COLUMN(C:C),0),"")</f>
        <v/>
      </c>
      <c r="AE45" s="93" t="str">
        <f>IFERROR(VLOOKUP($AA47,'Base des données'!$A$2:$J$198,COLUMN(D:D),0),"")</f>
        <v/>
      </c>
      <c r="AF45" s="93" t="str">
        <f>IFERROR(VLOOKUP($AA47,'Base des données'!$A$2:$J$198,COLUMN(E:E),0),"")</f>
        <v/>
      </c>
      <c r="AG45" s="93" t="str">
        <f>IFERROR(VLOOKUP($AA47,'Base des données'!$A$2:$J$198,COLUMN(F:F),0),"")</f>
        <v/>
      </c>
      <c r="AH45" s="93" t="str">
        <f>IFERROR(VLOOKUP($AA47,'Base des données'!$A$2:$J$198,COLUMN(G:G),0),"")</f>
        <v/>
      </c>
      <c r="AI45" s="93" t="str">
        <f>IFERROR(VLOOKUP($AA47,'Base des données'!$A$2:$J$198,COLUMN(H:H),0),"")</f>
        <v/>
      </c>
      <c r="AJ45" s="159" t="str">
        <f>IFERROR(VLOOKUP($AA47,'Base des données'!$A$2:$J$198,COLUMN(I:I),0),"")</f>
        <v/>
      </c>
    </row>
    <row r="46" spans="1:36" ht="15" customHeight="1">
      <c r="A46" s="120"/>
      <c r="B46" s="120"/>
      <c r="C46" s="120"/>
      <c r="D46" s="120"/>
      <c r="E46" s="120"/>
      <c r="F46" s="120"/>
      <c r="G46" s="120"/>
      <c r="H46" s="120"/>
      <c r="I46" s="120"/>
      <c r="J46" s="120"/>
      <c r="K46" s="120"/>
      <c r="L46" s="120"/>
      <c r="M46" s="106"/>
      <c r="N46" s="106"/>
      <c r="O46" s="110"/>
      <c r="P46" s="118"/>
      <c r="Q46" s="93" t="str">
        <f>IFERROR(VLOOKUP($O48*1,'Base des données'!$A$2:$J$198,COLUMN(B:B),0),"")</f>
        <v/>
      </c>
      <c r="R46" s="93" t="str">
        <f>IFERROR(VLOOKUP($O48*1,'Base des données'!$A$2:$J$198,COLUMN(C:C),0),"")</f>
        <v/>
      </c>
      <c r="S46" s="93" t="str">
        <f>IFERROR(VLOOKUP($O48*1,'Base des données'!$A$2:$J$198,COLUMN(D:D),0),"")</f>
        <v/>
      </c>
      <c r="T46" s="93" t="str">
        <f>IFERROR(VLOOKUP($O48*1,'Base des données'!$A$2:$J$198,COLUMN(E:E),0),"")</f>
        <v/>
      </c>
      <c r="U46" s="93" t="str">
        <f>IFERROR(VLOOKUP($O48*1,'Base des données'!$A$2:$J$198,COLUMN(F:F),0),"")</f>
        <v/>
      </c>
      <c r="V46" s="93" t="str">
        <f>IFERROR(VLOOKUP($O48*1,'Base des données'!$A$2:$J$198,COLUMN(G:G),0),"")</f>
        <v/>
      </c>
      <c r="W46" s="93" t="str">
        <f>IFERROR(VLOOKUP($O48*1,'Base des données'!$A$2:$J$198,COLUMN(H:H),0),"")</f>
        <v/>
      </c>
      <c r="X46" s="154"/>
      <c r="Y46" s="106"/>
      <c r="Z46" s="106"/>
      <c r="AA46" s="110"/>
      <c r="AB46" s="97"/>
      <c r="AC46" s="93" t="str">
        <f>IFERROR(VLOOKUP($AA48,'Base des données'!$A$2:$J$198,COLUMN(B:B),0),"")</f>
        <v/>
      </c>
      <c r="AD46" s="93" t="str">
        <f>IFERROR(VLOOKUP($AA48,'Base des données'!$A$2:$J$198,COLUMN(C:C),0),"")</f>
        <v/>
      </c>
      <c r="AE46" s="93" t="str">
        <f>IFERROR(VLOOKUP($AA48,'Base des données'!$A$2:$J$198,COLUMN(D:D),0),"")</f>
        <v/>
      </c>
      <c r="AF46" s="93" t="str">
        <f>IFERROR(VLOOKUP($AA48,'Base des données'!$A$2:$J$198,COLUMN(E:E),0),"")</f>
        <v/>
      </c>
      <c r="AG46" s="93" t="str">
        <f>IFERROR(VLOOKUP($AA48,'Base des données'!$A$2:$J$198,COLUMN(F:F),0),"")</f>
        <v/>
      </c>
      <c r="AH46" s="93" t="str">
        <f>IFERROR(VLOOKUP($AA48,'Base des données'!$A$2:$J$198,COLUMN(G:G),0),"")</f>
        <v/>
      </c>
      <c r="AI46" s="93" t="str">
        <f>IFERROR(VLOOKUP($AA48,'Base des données'!$A$2:$J$198,COLUMN(H:H),0),"")</f>
        <v/>
      </c>
      <c r="AJ46" s="159" t="str">
        <f>IFERROR(VLOOKUP($AA48,'Base des données'!$A$2:$J$198,COLUMN(I:I),0),"")</f>
        <v/>
      </c>
    </row>
    <row r="47" spans="1:36" ht="15" customHeight="1">
      <c r="A47" s="120"/>
      <c r="B47" s="120"/>
      <c r="C47" s="120"/>
      <c r="D47" s="120"/>
      <c r="E47" s="120"/>
      <c r="F47" s="120"/>
      <c r="G47" s="120"/>
      <c r="H47" s="120"/>
      <c r="I47" s="120"/>
      <c r="J47" s="120"/>
      <c r="K47" s="120"/>
      <c r="L47" s="120"/>
      <c r="M47" s="96"/>
      <c r="N47" s="96"/>
      <c r="O47" s="178"/>
      <c r="P47" s="118"/>
      <c r="Q47" s="93" t="str">
        <f>IFERROR(VLOOKUP($O49*1,'Base des données'!$A$2:$J$198,COLUMN(B:B),0),"")</f>
        <v/>
      </c>
      <c r="R47" s="93" t="str">
        <f>IFERROR(VLOOKUP($O49*1,'Base des données'!$A$2:$J$198,COLUMN(C:C),0),"")</f>
        <v/>
      </c>
      <c r="S47" s="93" t="str">
        <f>IFERROR(VLOOKUP($O49*1,'Base des données'!$A$2:$J$198,COLUMN(D:D),0),"")</f>
        <v/>
      </c>
      <c r="T47" s="93" t="str">
        <f>IFERROR(VLOOKUP($O49*1,'Base des données'!$A$2:$J$198,COLUMN(E:E),0),"")</f>
        <v/>
      </c>
      <c r="U47" s="93" t="str">
        <f>IFERROR(VLOOKUP($O49*1,'Base des données'!$A$2:$J$198,COLUMN(F:F),0),"")</f>
        <v/>
      </c>
      <c r="V47" s="93" t="str">
        <f>IFERROR(VLOOKUP($O49*1,'Base des données'!$A$2:$J$198,COLUMN(G:G),0),"")</f>
        <v/>
      </c>
      <c r="W47" s="93" t="str">
        <f>IFERROR(VLOOKUP($O49*1,'Base des données'!$A$2:$J$198,COLUMN(H:H),0),"")</f>
        <v/>
      </c>
      <c r="X47" s="154"/>
      <c r="Y47" s="96"/>
      <c r="Z47" s="96"/>
      <c r="AA47" s="96"/>
      <c r="AB47" s="91"/>
      <c r="AC47" s="93" t="str">
        <f>IFERROR(VLOOKUP($AA49,'Base des données'!$A$2:$J$198,COLUMN(B:B),0),"")</f>
        <v/>
      </c>
      <c r="AD47" s="93" t="str">
        <f>IFERROR(VLOOKUP($AA49,'Base des données'!$A$2:$J$198,COLUMN(C:C),0),"")</f>
        <v/>
      </c>
      <c r="AE47" s="93" t="str">
        <f>IFERROR(VLOOKUP($AA49,'Base des données'!$A$2:$J$198,COLUMN(D:D),0),"")</f>
        <v/>
      </c>
      <c r="AF47" s="93" t="str">
        <f>IFERROR(VLOOKUP($AA49,'Base des données'!$A$2:$J$198,COLUMN(E:E),0),"")</f>
        <v/>
      </c>
      <c r="AG47" s="93" t="str">
        <f>IFERROR(VLOOKUP($AA49,'Base des données'!$A$2:$J$198,COLUMN(F:F),0),"")</f>
        <v/>
      </c>
      <c r="AH47" s="93" t="str">
        <f>IFERROR(VLOOKUP($AA49,'Base des données'!$A$2:$J$198,COLUMN(G:G),0),"")</f>
        <v/>
      </c>
      <c r="AI47" s="93" t="str">
        <f>IFERROR(VLOOKUP($AA49,'Base des données'!$A$2:$J$198,COLUMN(H:H),0),"")</f>
        <v/>
      </c>
      <c r="AJ47" s="159" t="str">
        <f>IFERROR(VLOOKUP($AA49,'Base des données'!$A$2:$J$198,COLUMN(I:I),0),"")</f>
        <v/>
      </c>
    </row>
    <row r="48" spans="1:36" ht="15" customHeight="1">
      <c r="A48" s="120"/>
      <c r="B48" s="120"/>
      <c r="C48" s="120"/>
      <c r="D48" s="120"/>
      <c r="E48" s="120"/>
      <c r="F48" s="120"/>
      <c r="G48" s="120"/>
      <c r="H48" s="120"/>
      <c r="I48" s="120"/>
      <c r="J48" s="120"/>
      <c r="K48" s="120"/>
      <c r="L48" s="120"/>
      <c r="M48" s="104"/>
      <c r="N48" s="104"/>
      <c r="O48" s="109"/>
      <c r="P48" s="115"/>
      <c r="Q48" s="93" t="str">
        <f ca="1">IFERROR(VLOOKUP($O50*1,'Base des données'!$A$2:$J$198,COLUMN(B:B),0),"")</f>
        <v/>
      </c>
      <c r="R48" s="93" t="str">
        <f ca="1">IFERROR(VLOOKUP($O50*1,'Base des données'!$A$2:$J$198,COLUMN(C:C),0),"")</f>
        <v/>
      </c>
      <c r="S48" s="93" t="str">
        <f ca="1">IFERROR(VLOOKUP($O50*1,'Base des données'!$A$2:$J$198,COLUMN(D:D),0),"")</f>
        <v/>
      </c>
      <c r="T48" s="93" t="str">
        <f ca="1">IFERROR(VLOOKUP($O50*1,'Base des données'!$A$2:$J$198,COLUMN(E:E),0),"")</f>
        <v/>
      </c>
      <c r="U48" s="93" t="str">
        <f ca="1">IFERROR(VLOOKUP($O50*1,'Base des données'!$A$2:$J$198,COLUMN(F:F),0),"")</f>
        <v/>
      </c>
      <c r="V48" s="93" t="str">
        <f ca="1">IFERROR(VLOOKUP($O50*1,'Base des données'!$A$2:$J$198,COLUMN(G:G),0),"")</f>
        <v/>
      </c>
      <c r="W48" s="93" t="str">
        <f ca="1">IFERROR(VLOOKUP($O50*1,'Base des données'!$A$2:$J$198,COLUMN(H:H),0),"")</f>
        <v/>
      </c>
      <c r="X48" s="154"/>
      <c r="Y48" s="104"/>
      <c r="Z48" s="104"/>
      <c r="AA48" s="113"/>
      <c r="AB48" s="84"/>
      <c r="AC48" s="93" t="str">
        <f ca="1">IFERROR(VLOOKUP($AA50,'Base des données'!$A$2:$J$198,COLUMN(B:B),0),"")</f>
        <v/>
      </c>
      <c r="AD48" s="93" t="str">
        <f ca="1">IFERROR(VLOOKUP($AA50,'Base des données'!$A$2:$J$198,COLUMN(C:C),0),"")</f>
        <v/>
      </c>
      <c r="AE48" s="93" t="str">
        <f ca="1">IFERROR(VLOOKUP($AA50,'Base des données'!$A$2:$J$198,COLUMN(D:D),0),"")</f>
        <v/>
      </c>
      <c r="AF48" s="93" t="str">
        <f ca="1">IFERROR(VLOOKUP($AA50,'Base des données'!$A$2:$J$198,COLUMN(E:E),0),"")</f>
        <v/>
      </c>
      <c r="AG48" s="93" t="str">
        <f ca="1">IFERROR(VLOOKUP($AA50,'Base des données'!$A$2:$J$198,COLUMN(F:F),0),"")</f>
        <v/>
      </c>
      <c r="AH48" s="93" t="str">
        <f ca="1">IFERROR(VLOOKUP($AA50,'Base des données'!$A$2:$J$198,COLUMN(G:G),0),"")</f>
        <v/>
      </c>
      <c r="AI48" s="93" t="str">
        <f ca="1">IFERROR(VLOOKUP($AA50,'Base des données'!$A$2:$J$198,COLUMN(H:H),0),"")</f>
        <v/>
      </c>
      <c r="AJ48" s="159" t="str">
        <f ca="1">IFERROR(VLOOKUP($AA50,'Base des données'!$A$2:$J$198,COLUMN(I:I),0),"")</f>
        <v/>
      </c>
    </row>
    <row r="49" spans="1:36" ht="15" customHeight="1">
      <c r="A49" s="120"/>
      <c r="B49" s="120"/>
      <c r="C49" s="120"/>
      <c r="D49" s="120"/>
      <c r="E49" s="120"/>
      <c r="F49" s="120"/>
      <c r="G49" s="120"/>
      <c r="H49" s="120"/>
      <c r="I49" s="120"/>
      <c r="J49" s="120"/>
      <c r="K49" s="120"/>
      <c r="L49" s="120"/>
      <c r="M49" s="113" t="str">
        <f ca="1">PROPER(TEXT(A1,"mmmm"))</f>
        <v>Juin</v>
      </c>
      <c r="N49" s="113"/>
      <c r="O49" s="109"/>
      <c r="P49" s="115"/>
      <c r="Q49" s="93" t="str">
        <f>IFERROR(VLOOKUP($O51*1,'Base des données'!$A$2:$J$198,COLUMN(B:B),0),"")</f>
        <v/>
      </c>
      <c r="R49" s="93" t="str">
        <f>IFERROR(VLOOKUP($O51*1,'Base des données'!$A$2:$J$198,COLUMN(C:C),0),"")</f>
        <v/>
      </c>
      <c r="S49" s="93" t="str">
        <f>IFERROR(VLOOKUP($O51*1,'Base des données'!$A$2:$J$198,COLUMN(D:D),0),"")</f>
        <v/>
      </c>
      <c r="T49" s="93" t="str">
        <f>IFERROR(VLOOKUP($O51*1,'Base des données'!$A$2:$J$198,COLUMN(E:E),0),"")</f>
        <v/>
      </c>
      <c r="U49" s="93" t="str">
        <f>IFERROR(VLOOKUP($O51*1,'Base des données'!$A$2:$J$198,COLUMN(F:F),0),"")</f>
        <v/>
      </c>
      <c r="V49" s="93" t="str">
        <f>IFERROR(VLOOKUP($O51*1,'Base des données'!$A$2:$J$198,COLUMN(G:G),0),"")</f>
        <v/>
      </c>
      <c r="W49" s="93" t="str">
        <f>IFERROR(VLOOKUP($O51*1,'Base des données'!$A$2:$J$198,COLUMN(H:H),0),"")</f>
        <v/>
      </c>
      <c r="X49" s="154"/>
      <c r="Y49" s="113" t="str">
        <f ca="1">PROPER(TEXT(A1,"mmmm"))</f>
        <v>Juin</v>
      </c>
      <c r="Z49" s="113"/>
      <c r="AA49" s="172"/>
      <c r="AB49" s="84"/>
      <c r="AC49" s="93" t="str">
        <f>IFERROR(VLOOKUP($AA51,'Base des données'!$A$2:$J$198,COLUMN(B:B),0),"")</f>
        <v/>
      </c>
      <c r="AD49" s="93" t="str">
        <f>IFERROR(VLOOKUP($AA51,'Base des données'!$A$2:$J$198,COLUMN(C:C),0),"")</f>
        <v/>
      </c>
      <c r="AE49" s="93" t="str">
        <f>IFERROR(VLOOKUP($AA51,'Base des données'!$A$2:$J$198,COLUMN(D:D),0),"")</f>
        <v/>
      </c>
      <c r="AF49" s="93" t="str">
        <f>IFERROR(VLOOKUP($AA51,'Base des données'!$A$2:$J$198,COLUMN(E:E),0),"")</f>
        <v/>
      </c>
      <c r="AG49" s="93" t="str">
        <f>IFERROR(VLOOKUP($AA51,'Base des données'!$A$2:$J$198,COLUMN(F:F),0),"")</f>
        <v/>
      </c>
      <c r="AH49" s="93" t="str">
        <f>IFERROR(VLOOKUP($AA51,'Base des données'!$A$2:$J$198,COLUMN(G:G),0),"")</f>
        <v/>
      </c>
      <c r="AI49" s="93" t="str">
        <f>IFERROR(VLOOKUP($AA51,'Base des données'!$A$2:$J$198,COLUMN(H:H),0),"")</f>
        <v/>
      </c>
      <c r="AJ49" s="159" t="str">
        <f>IFERROR(VLOOKUP($AA51,'Base des données'!$A$2:$J$198,COLUMN(I:I),0),"")</f>
        <v/>
      </c>
    </row>
    <row r="50" spans="1:36" ht="15" customHeight="1">
      <c r="A50" s="120"/>
      <c r="B50" s="120"/>
      <c r="C50" s="120"/>
      <c r="D50" s="120"/>
      <c r="E50" s="120"/>
      <c r="F50" s="120"/>
      <c r="G50" s="120"/>
      <c r="H50" s="120"/>
      <c r="I50" s="120"/>
      <c r="J50" s="120"/>
      <c r="K50" s="120"/>
      <c r="L50" s="120"/>
      <c r="M50" s="104"/>
      <c r="N50" s="104"/>
      <c r="O50" s="108">
        <f ca="1">7*O6+DATE(B6,1,3)-WEEKDAY(DATE(B6,1,3))</f>
        <v>42903</v>
      </c>
      <c r="P50" s="115"/>
      <c r="Q50" s="93" t="str">
        <f>IFERROR(VLOOKUP($O52*1,'Base des données'!$A$2:$J$198,COLUMN(B:B),0),"")</f>
        <v/>
      </c>
      <c r="R50" s="93" t="str">
        <f>IFERROR(VLOOKUP($O52*1,'Base des données'!$A$2:$J$198,COLUMN(C:C),0),"")</f>
        <v/>
      </c>
      <c r="S50" s="93" t="str">
        <f>IFERROR(VLOOKUP($O52*1,'Base des données'!$A$2:$J$198,COLUMN(D:D),0),"")</f>
        <v/>
      </c>
      <c r="T50" s="93" t="str">
        <f>IFERROR(VLOOKUP($O52*1,'Base des données'!$A$2:$J$198,COLUMN(E:E),0),"")</f>
        <v/>
      </c>
      <c r="U50" s="93" t="str">
        <f>IFERROR(VLOOKUP($O52*1,'Base des données'!$A$2:$J$198,COLUMN(F:F),0),"")</f>
        <v/>
      </c>
      <c r="V50" s="93" t="str">
        <f>IFERROR(VLOOKUP($O52*1,'Base des données'!$A$2:$J$198,COLUMN(G:G),0),"")</f>
        <v/>
      </c>
      <c r="W50" s="93" t="str">
        <f>IFERROR(VLOOKUP($O52*1,'Base des données'!$A$2:$J$198,COLUMN(H:H),0),"")</f>
        <v/>
      </c>
      <c r="X50" s="154"/>
      <c r="Y50" s="104"/>
      <c r="Z50" s="104"/>
      <c r="AA50" s="109">
        <f ca="1">7*AD6+DATE(Y6,1,3)-WEEKDAY(DATE(Y6,1,3))</f>
        <v>42910</v>
      </c>
      <c r="AB50" s="84"/>
      <c r="AC50" s="93" t="str">
        <f>IFERROR(VLOOKUP($AA52,'Base des données'!$A$2:$J$198,COLUMN(B:B),0),"")</f>
        <v/>
      </c>
      <c r="AD50" s="93" t="str">
        <f>IFERROR(VLOOKUP($AA52,'Base des données'!$A$2:$J$198,COLUMN(C:C),0),"")</f>
        <v/>
      </c>
      <c r="AE50" s="93" t="str">
        <f>IFERROR(VLOOKUP($AA52,'Base des données'!$A$2:$J$198,COLUMN(D:D),0),"")</f>
        <v/>
      </c>
      <c r="AF50" s="93" t="str">
        <f>IFERROR(VLOOKUP($AA52,'Base des données'!$A$2:$J$198,COLUMN(E:E),0),"")</f>
        <v/>
      </c>
      <c r="AG50" s="93" t="str">
        <f>IFERROR(VLOOKUP($AA52,'Base des données'!$A$2:$J$198,COLUMN(F:F),0),"")</f>
        <v/>
      </c>
      <c r="AH50" s="93" t="str">
        <f>IFERROR(VLOOKUP($AA52,'Base des données'!$A$2:$J$198,COLUMN(G:G),0),"")</f>
        <v/>
      </c>
      <c r="AI50" s="93" t="str">
        <f>IFERROR(VLOOKUP($AA52,'Base des données'!$A$2:$J$198,COLUMN(H:H),0),"")</f>
        <v/>
      </c>
      <c r="AJ50" s="159" t="str">
        <f>IFERROR(VLOOKUP($AA52,'Base des données'!$A$2:$J$198,COLUMN(I:I),0),"")</f>
        <v/>
      </c>
    </row>
    <row r="51" spans="1:36" ht="15" customHeight="1">
      <c r="A51" s="120"/>
      <c r="B51" s="120"/>
      <c r="C51" s="120"/>
      <c r="D51" s="120"/>
      <c r="E51" s="120"/>
      <c r="F51" s="120"/>
      <c r="G51" s="120"/>
      <c r="H51" s="120"/>
      <c r="I51" s="120"/>
      <c r="J51" s="120"/>
      <c r="K51" s="120"/>
      <c r="L51" s="120"/>
      <c r="M51" s="104" t="s">
        <v>35</v>
      </c>
      <c r="N51" s="104"/>
      <c r="O51" s="109"/>
      <c r="P51" s="115"/>
      <c r="Q51" s="93" t="str">
        <f>IFERROR(VLOOKUP($O53*1,'Base des données'!$A$2:$J$198,COLUMN(B:B),0),"")</f>
        <v/>
      </c>
      <c r="R51" s="93" t="str">
        <f>IFERROR(VLOOKUP($O53*1,'Base des données'!$A$2:$J$198,COLUMN(C:C),0),"")</f>
        <v/>
      </c>
      <c r="S51" s="93" t="str">
        <f>IFERROR(VLOOKUP($O53*1,'Base des données'!$A$2:$J$198,COLUMN(D:D),0),"")</f>
        <v/>
      </c>
      <c r="T51" s="93" t="str">
        <f>IFERROR(VLOOKUP($O53*1,'Base des données'!$A$2:$J$198,COLUMN(E:E),0),"")</f>
        <v/>
      </c>
      <c r="U51" s="93" t="str">
        <f>IFERROR(VLOOKUP($O53*1,'Base des données'!$A$2:$J$198,COLUMN(F:F),0),"")</f>
        <v/>
      </c>
      <c r="V51" s="93" t="str">
        <f>IFERROR(VLOOKUP($O53*1,'Base des données'!$A$2:$J$198,COLUMN(G:G),0),"")</f>
        <v/>
      </c>
      <c r="W51" s="93" t="str">
        <f>IFERROR(VLOOKUP($O53*1,'Base des données'!$A$2:$J$198,COLUMN(H:H),0),"")</f>
        <v/>
      </c>
      <c r="X51" s="154"/>
      <c r="Y51" s="104" t="s">
        <v>35</v>
      </c>
      <c r="Z51" s="104"/>
      <c r="AA51" s="109"/>
      <c r="AB51" s="84"/>
      <c r="AC51" s="93" t="str">
        <f>IFERROR(VLOOKUP($AA53,'Base des données'!$A$2:$J$198,COLUMN(B:B),0),"")</f>
        <v/>
      </c>
      <c r="AD51" s="93" t="str">
        <f>IFERROR(VLOOKUP($AA53,'Base des données'!$A$2:$J$198,COLUMN(C:C),0),"")</f>
        <v/>
      </c>
      <c r="AE51" s="93" t="str">
        <f>IFERROR(VLOOKUP($AA53,'Base des données'!$A$2:$J$198,COLUMN(D:D),0),"")</f>
        <v/>
      </c>
      <c r="AF51" s="93" t="str">
        <f>IFERROR(VLOOKUP($AA53,'Base des données'!$A$2:$J$198,COLUMN(E:E),0),"")</f>
        <v/>
      </c>
      <c r="AG51" s="93" t="str">
        <f>IFERROR(VLOOKUP($AA53,'Base des données'!$A$2:$J$198,COLUMN(F:F),0),"")</f>
        <v/>
      </c>
      <c r="AH51" s="93" t="str">
        <f>IFERROR(VLOOKUP($AA53,'Base des données'!$A$2:$J$198,COLUMN(G:G),0),"")</f>
        <v/>
      </c>
      <c r="AI51" s="93" t="str">
        <f>IFERROR(VLOOKUP($AA53,'Base des données'!$A$2:$J$198,COLUMN(H:H),0),"")</f>
        <v/>
      </c>
      <c r="AJ51" s="159" t="str">
        <f>IFERROR(VLOOKUP($AA53,'Base des données'!$A$2:$J$198,COLUMN(I:I),0),"")</f>
        <v/>
      </c>
    </row>
    <row r="52" spans="1:36" ht="15" customHeight="1">
      <c r="A52" s="120"/>
      <c r="B52" s="120"/>
      <c r="C52" s="120"/>
      <c r="D52" s="120"/>
      <c r="E52" s="120"/>
      <c r="F52" s="120"/>
      <c r="G52" s="120"/>
      <c r="H52" s="120"/>
      <c r="I52" s="120"/>
      <c r="J52" s="120"/>
      <c r="K52" s="120"/>
      <c r="L52" s="120"/>
      <c r="M52" s="104"/>
      <c r="N52" s="104"/>
      <c r="O52" s="109"/>
      <c r="P52" s="115"/>
      <c r="Q52" s="93" t="str">
        <f>IFERROR(VLOOKUP($O54*1,'Base des données'!$A$2:$J$198,COLUMN(B:B),0),"")</f>
        <v/>
      </c>
      <c r="R52" s="93" t="str">
        <f>IFERROR(VLOOKUP($O54*1,'Base des données'!$A$2:$J$198,COLUMN(C:C),0),"")</f>
        <v/>
      </c>
      <c r="S52" s="93" t="str">
        <f>IFERROR(VLOOKUP($O54*1,'Base des données'!$A$2:$J$198,COLUMN(D:D),0),"")</f>
        <v/>
      </c>
      <c r="T52" s="93" t="str">
        <f>IFERROR(VLOOKUP($O54*1,'Base des données'!$A$2:$J$198,COLUMN(E:E),0),"")</f>
        <v/>
      </c>
      <c r="U52" s="93" t="str">
        <f>IFERROR(VLOOKUP($O54*1,'Base des données'!$A$2:$J$198,COLUMN(F:F),0),"")</f>
        <v/>
      </c>
      <c r="V52" s="93" t="str">
        <f>IFERROR(VLOOKUP($O54*1,'Base des données'!$A$2:$J$198,COLUMN(G:G),0),"")</f>
        <v/>
      </c>
      <c r="W52" s="93" t="str">
        <f>IFERROR(VLOOKUP($O54*1,'Base des données'!$A$2:$J$198,COLUMN(H:H),0),"")</f>
        <v/>
      </c>
      <c r="X52" s="154"/>
      <c r="Y52" s="104"/>
      <c r="Z52" s="104"/>
      <c r="AA52" s="109"/>
      <c r="AB52" s="84"/>
      <c r="AC52" s="93" t="str">
        <f>IFERROR(VLOOKUP($AA54,'Base des données'!$A$2:$J$198,COLUMN(B:B),0),"")</f>
        <v/>
      </c>
      <c r="AD52" s="93" t="str">
        <f>IFERROR(VLOOKUP($AA54,'Base des données'!$A$2:$J$198,COLUMN(C:C),0),"")</f>
        <v/>
      </c>
      <c r="AE52" s="93" t="str">
        <f>IFERROR(VLOOKUP($AA54,'Base des données'!$A$2:$J$198,COLUMN(D:D),0),"")</f>
        <v/>
      </c>
      <c r="AF52" s="93" t="str">
        <f>IFERROR(VLOOKUP($AA54,'Base des données'!$A$2:$J$198,COLUMN(E:E),0),"")</f>
        <v/>
      </c>
      <c r="AG52" s="93" t="str">
        <f>IFERROR(VLOOKUP($AA54,'Base des données'!$A$2:$J$198,COLUMN(F:F),0),"")</f>
        <v/>
      </c>
      <c r="AH52" s="93" t="str">
        <f>IFERROR(VLOOKUP($AA54,'Base des données'!$A$2:$J$198,COLUMN(G:G),0),"")</f>
        <v/>
      </c>
      <c r="AI52" s="93" t="str">
        <f>IFERROR(VLOOKUP($AA54,'Base des données'!$A$2:$J$198,COLUMN(H:H),0),"")</f>
        <v/>
      </c>
      <c r="AJ52" s="159" t="str">
        <f>IFERROR(VLOOKUP($AA54,'Base des données'!$A$2:$J$198,COLUMN(I:I),0),"")</f>
        <v/>
      </c>
    </row>
    <row r="53" spans="1:36" ht="15" customHeight="1">
      <c r="A53" s="120"/>
      <c r="B53" s="120"/>
      <c r="C53" s="120"/>
      <c r="D53" s="120"/>
      <c r="E53" s="120"/>
      <c r="F53" s="120"/>
      <c r="G53" s="120"/>
      <c r="H53" s="120"/>
      <c r="I53" s="120"/>
      <c r="J53" s="120"/>
      <c r="K53" s="120"/>
      <c r="L53" s="120"/>
      <c r="M53" s="104"/>
      <c r="N53" s="104"/>
      <c r="O53" s="109"/>
      <c r="P53" s="115"/>
      <c r="Q53" s="93" t="str">
        <f>IFERROR(VLOOKUP($O55*1,'Base des données'!$A$2:$J$198,COLUMN(B:B),0),"")</f>
        <v/>
      </c>
      <c r="R53" s="93" t="str">
        <f>IFERROR(VLOOKUP($O55*1,'Base des données'!$A$2:$J$198,COLUMN(C:C),0),"")</f>
        <v/>
      </c>
      <c r="S53" s="93" t="str">
        <f>IFERROR(VLOOKUP($O55*1,'Base des données'!$A$2:$J$198,COLUMN(D:D),0),"")</f>
        <v/>
      </c>
      <c r="T53" s="93" t="str">
        <f>IFERROR(VLOOKUP($O55*1,'Base des données'!$A$2:$J$198,COLUMN(E:E),0),"")</f>
        <v/>
      </c>
      <c r="U53" s="93" t="str">
        <f>IFERROR(VLOOKUP($O55*1,'Base des données'!$A$2:$J$198,COLUMN(F:F),0),"")</f>
        <v/>
      </c>
      <c r="V53" s="93" t="str">
        <f>IFERROR(VLOOKUP($O55*1,'Base des données'!$A$2:$J$198,COLUMN(G:G),0),"")</f>
        <v/>
      </c>
      <c r="W53" s="93" t="str">
        <f>IFERROR(VLOOKUP($O55*1,'Base des données'!$A$2:$J$198,COLUMN(H:H),0),"")</f>
        <v/>
      </c>
      <c r="X53" s="154"/>
      <c r="Y53" s="104"/>
      <c r="Z53" s="104"/>
      <c r="AA53" s="104"/>
      <c r="AB53" s="84"/>
      <c r="AC53" s="93" t="str">
        <f>IFERROR(VLOOKUP($AA55,'Base des données'!$A$2:$J$198,COLUMN(B:B),0),"")</f>
        <v/>
      </c>
      <c r="AD53" s="93" t="str">
        <f>IFERROR(VLOOKUP($AA55,'Base des données'!$A$2:$J$198,COLUMN(C:C),0),"")</f>
        <v/>
      </c>
      <c r="AE53" s="93" t="str">
        <f>IFERROR(VLOOKUP($AA55,'Base des données'!$A$2:$J$198,COLUMN(D:D),0),"")</f>
        <v/>
      </c>
      <c r="AF53" s="93" t="str">
        <f>IFERROR(VLOOKUP($AA55,'Base des données'!$A$2:$J$198,COLUMN(E:E),0),"")</f>
        <v/>
      </c>
      <c r="AG53" s="93" t="str">
        <f>IFERROR(VLOOKUP($AA55,'Base des données'!$A$2:$J$198,COLUMN(F:F),0),"")</f>
        <v/>
      </c>
      <c r="AH53" s="93" t="str">
        <f>IFERROR(VLOOKUP($AA55,'Base des données'!$A$2:$J$198,COLUMN(G:G),0),"")</f>
        <v/>
      </c>
      <c r="AI53" s="93" t="str">
        <f>IFERROR(VLOOKUP($AA55,'Base des données'!$A$2:$J$198,COLUMN(H:H),0),"")</f>
        <v/>
      </c>
      <c r="AJ53" s="159" t="str">
        <f>IFERROR(VLOOKUP($AA55,'Base des données'!$A$2:$J$198,COLUMN(I:I),0),"")</f>
        <v/>
      </c>
    </row>
    <row r="54" spans="1:36" ht="15" customHeight="1">
      <c r="A54" s="120"/>
      <c r="B54" s="120"/>
      <c r="C54" s="120"/>
      <c r="D54" s="120"/>
      <c r="E54" s="120"/>
      <c r="F54" s="120"/>
      <c r="G54" s="120"/>
      <c r="H54" s="120"/>
      <c r="I54" s="120"/>
      <c r="J54" s="120"/>
      <c r="K54" s="120"/>
      <c r="L54" s="120"/>
      <c r="M54" s="98"/>
      <c r="N54" s="98"/>
      <c r="O54" s="179"/>
      <c r="P54" s="115"/>
      <c r="Q54" s="93" t="str">
        <f>IFERROR(VLOOKUP($O56*1,'Base des données'!$A$2:$J$198,COLUMN(B:B),0),"")</f>
        <v/>
      </c>
      <c r="R54" s="93" t="str">
        <f>IFERROR(VLOOKUP($O56*1,'Base des données'!$A$2:$J$198,COLUMN(C:C),0),"")</f>
        <v/>
      </c>
      <c r="S54" s="93" t="str">
        <f>IFERROR(VLOOKUP($O56*1,'Base des données'!$A$2:$J$198,COLUMN(D:D),0),"")</f>
        <v/>
      </c>
      <c r="T54" s="93" t="str">
        <f>IFERROR(VLOOKUP($O56*1,'Base des données'!$A$2:$J$198,COLUMN(E:E),0),"")</f>
        <v/>
      </c>
      <c r="U54" s="93" t="str">
        <f>IFERROR(VLOOKUP($O56*1,'Base des données'!$A$2:$J$198,COLUMN(F:F),0),"")</f>
        <v/>
      </c>
      <c r="V54" s="93" t="str">
        <f>IFERROR(VLOOKUP($O56*1,'Base des données'!$A$2:$J$198,COLUMN(G:G),0),"")</f>
        <v/>
      </c>
      <c r="W54" s="93" t="str">
        <f>IFERROR(VLOOKUP($O56*1,'Base des données'!$A$2:$J$198,COLUMN(H:H),0),"")</f>
        <v/>
      </c>
      <c r="X54" s="154"/>
      <c r="Y54" s="98"/>
      <c r="Z54" s="98"/>
      <c r="AA54" s="98"/>
      <c r="AB54" s="87"/>
      <c r="AC54" s="93" t="str">
        <f>IFERROR(VLOOKUP($AA56,'Base des données'!$A$2:$J$198,COLUMN(B:B),0),"")</f>
        <v/>
      </c>
      <c r="AD54" s="93" t="str">
        <f>IFERROR(VLOOKUP($AA56,'Base des données'!$A$2:$J$198,COLUMN(C:C),0),"")</f>
        <v/>
      </c>
      <c r="AE54" s="93" t="str">
        <f>IFERROR(VLOOKUP($AA56,'Base des données'!$A$2:$J$198,COLUMN(D:D),0),"")</f>
        <v/>
      </c>
      <c r="AF54" s="93" t="str">
        <f>IFERROR(VLOOKUP($AA56,'Base des données'!$A$2:$J$198,COLUMN(E:E),0),"")</f>
        <v/>
      </c>
      <c r="AG54" s="93" t="str">
        <f>IFERROR(VLOOKUP($AA56,'Base des données'!$A$2:$J$198,COLUMN(F:F),0),"")</f>
        <v/>
      </c>
      <c r="AH54" s="93" t="str">
        <f>IFERROR(VLOOKUP($AA56,'Base des données'!$A$2:$J$198,COLUMN(G:G),0),"")</f>
        <v/>
      </c>
      <c r="AI54" s="93" t="str">
        <f>IFERROR(VLOOKUP($AA56,'Base des données'!$A$2:$J$198,COLUMN(H:H),0),"")</f>
        <v/>
      </c>
      <c r="AJ54" s="159" t="str">
        <f>IFERROR(VLOOKUP($AA56,'Base des données'!$A$2:$J$198,COLUMN(I:I),0),"")</f>
        <v/>
      </c>
    </row>
    <row r="55" spans="1:36" ht="15" customHeight="1">
      <c r="A55" s="120"/>
      <c r="B55" s="120"/>
      <c r="C55" s="120"/>
      <c r="D55" s="120"/>
      <c r="E55" s="120"/>
      <c r="F55" s="120"/>
      <c r="G55" s="120"/>
      <c r="H55" s="120"/>
      <c r="I55" s="120"/>
      <c r="J55" s="120"/>
      <c r="K55" s="120"/>
      <c r="L55" s="120"/>
      <c r="M55" s="117"/>
      <c r="N55" s="117"/>
      <c r="O55" s="108"/>
      <c r="P55" s="173"/>
      <c r="Q55" s="93">
        <f ca="1">IFERROR(VLOOKUP($O57*1,'Base des données'!$A$2:$J$198,COLUMN(B:B),0),"")</f>
        <v>14</v>
      </c>
      <c r="R55" s="93" t="str">
        <f ca="1">IFERROR(VLOOKUP($O57*1,'Base des données'!$A$2:$J$198,COLUMN(C:C),0),"")</f>
        <v>Caserne</v>
      </c>
      <c r="S55" s="93">
        <f ca="1">IFERROR(VLOOKUP($O57*1,'Base des données'!$A$2:$J$198,COLUMN(D:D),0),"")</f>
        <v>0.33333333333333298</v>
      </c>
      <c r="T55" s="93">
        <f ca="1">IFERROR(VLOOKUP($O57*1,'Base des données'!$A$2:$J$198,COLUMN(E:E),0),"")</f>
        <v>0.70833333333333304</v>
      </c>
      <c r="U55" s="93" t="str">
        <f ca="1">IFERROR(VLOOKUP($O57*1,'Base des données'!$A$2:$J$198,COLUMN(F:F),0),"")</f>
        <v xml:space="preserve">HUM </v>
      </c>
      <c r="V55" s="93" t="str">
        <f ca="1">IFERROR(VLOOKUP($O57*1,'Base des données'!$A$2:$J$198,COLUMN(G:G),0),"")</f>
        <v>AAAA</v>
      </c>
      <c r="W55" s="93">
        <f ca="1">IFERROR(VLOOKUP($O57*1,'Base des données'!$A$2:$J$198,COLUMN(H:H),0),"")</f>
        <v>8</v>
      </c>
      <c r="X55" s="154"/>
      <c r="Y55" s="117"/>
      <c r="Z55" s="117"/>
      <c r="AA55" s="117"/>
      <c r="AB55" s="174"/>
      <c r="AC55" s="93">
        <f ca="1">IFERROR(VLOOKUP($AA57,'Base des données'!$A$2:$J$198,COLUMN(B:B),0),"")</f>
        <v>1</v>
      </c>
      <c r="AD55" s="93" t="str">
        <f ca="1">IFERROR(VLOOKUP($AA57,'Base des données'!$A$2:$J$198,COLUMN(C:C),0),"")</f>
        <v>tulipe</v>
      </c>
      <c r="AE55" s="93">
        <f ca="1">IFERROR(VLOOKUP($AA57,'Base des données'!$A$2:$J$198,COLUMN(D:D),0),"")</f>
        <v>0</v>
      </c>
      <c r="AF55" s="93">
        <f ca="1">IFERROR(VLOOKUP($AA57,'Base des données'!$A$2:$J$198,COLUMN(E:E),0),"")</f>
        <v>0.99930555555555556</v>
      </c>
      <c r="AG55" s="93" t="str">
        <f ca="1">IFERROR(VLOOKUP($AA57,'Base des données'!$A$2:$J$198,COLUMN(F:F),0),"")</f>
        <v>Parking ext. Bât 1001</v>
      </c>
      <c r="AH55" s="93" t="str">
        <f ca="1">IFERROR(VLOOKUP($AA57,'Base des données'!$A$2:$J$198,COLUMN(G:G),0),"")</f>
        <v>AAAA</v>
      </c>
      <c r="AI55" s="93">
        <f ca="1">IFERROR(VLOOKUP($AA57,'Base des données'!$A$2:$J$198,COLUMN(H:H),0),"")</f>
        <v>1</v>
      </c>
      <c r="AJ55" s="159">
        <f ca="1">IFERROR(VLOOKUP($AA57,'Base des données'!$A$2:$J$198,COLUMN(I:I),0),"")</f>
        <v>0.99930555555555556</v>
      </c>
    </row>
    <row r="56" spans="1:36" ht="15" customHeight="1">
      <c r="A56" s="120"/>
      <c r="B56" s="120"/>
      <c r="C56" s="120"/>
      <c r="D56" s="120"/>
      <c r="E56" s="120"/>
      <c r="F56" s="120"/>
      <c r="G56" s="120"/>
      <c r="H56" s="120"/>
      <c r="I56" s="120"/>
      <c r="J56" s="120"/>
      <c r="K56" s="120"/>
      <c r="L56" s="120"/>
      <c r="M56" s="117" t="str">
        <f ca="1">PROPER(TEXT(A1,"mmmm"))</f>
        <v>Juin</v>
      </c>
      <c r="N56" s="117"/>
      <c r="O56" s="108"/>
      <c r="P56" s="173"/>
      <c r="Q56" s="93" t="str">
        <f>IFERROR(VLOOKUP($O58*1,'Base des données'!$A$2:$J$198,COLUMN(B:B),0),"")</f>
        <v/>
      </c>
      <c r="R56" s="93" t="str">
        <f>IFERROR(VLOOKUP($O58*1,'Base des données'!$A$2:$J$198,COLUMN(C:C),0),"")</f>
        <v/>
      </c>
      <c r="S56" s="93" t="str">
        <f>IFERROR(VLOOKUP($O58*1,'Base des données'!$A$2:$J$198,COLUMN(D:D),0),"")</f>
        <v/>
      </c>
      <c r="T56" s="93" t="str">
        <f>IFERROR(VLOOKUP($O58*1,'Base des données'!$A$2:$J$198,COLUMN(E:E),0),"")</f>
        <v/>
      </c>
      <c r="U56" s="93" t="str">
        <f>IFERROR(VLOOKUP($O58*1,'Base des données'!$A$2:$J$198,COLUMN(F:F),0),"")</f>
        <v/>
      </c>
      <c r="V56" s="93" t="str">
        <f>IFERROR(VLOOKUP($O58*1,'Base des données'!$A$2:$J$198,COLUMN(G:G),0),"")</f>
        <v/>
      </c>
      <c r="W56" s="93" t="str">
        <f>IFERROR(VLOOKUP($O58*1,'Base des données'!$A$2:$J$198,COLUMN(H:H),0),"")</f>
        <v/>
      </c>
      <c r="X56" s="154"/>
      <c r="Y56" s="117" t="str">
        <f ca="1">PROPER(TEXT(A1,"mmmm"))</f>
        <v>Juin</v>
      </c>
      <c r="Z56" s="117"/>
      <c r="AA56" s="175"/>
      <c r="AB56" s="174"/>
      <c r="AC56" s="93" t="str">
        <f>IFERROR(VLOOKUP($AA58,'Base des données'!$A$2:$J$198,COLUMN(B:B),0),"")</f>
        <v/>
      </c>
      <c r="AD56" s="93" t="str">
        <f>IFERROR(VLOOKUP($AA58,'Base des données'!$A$2:$J$198,COLUMN(C:C),0),"")</f>
        <v/>
      </c>
      <c r="AE56" s="93" t="str">
        <f>IFERROR(VLOOKUP($AA58,'Base des données'!$A$2:$J$198,COLUMN(D:D),0),"")</f>
        <v/>
      </c>
      <c r="AF56" s="93" t="str">
        <f>IFERROR(VLOOKUP($AA58,'Base des données'!$A$2:$J$198,COLUMN(E:E),0),"")</f>
        <v/>
      </c>
      <c r="AG56" s="93" t="str">
        <f>IFERROR(VLOOKUP($AA58,'Base des données'!$A$2:$J$198,COLUMN(F:F),0),"")</f>
        <v/>
      </c>
      <c r="AH56" s="93" t="str">
        <f>IFERROR(VLOOKUP($AA58,'Base des données'!$A$2:$J$198,COLUMN(G:G),0),"")</f>
        <v/>
      </c>
      <c r="AI56" s="93" t="str">
        <f>IFERROR(VLOOKUP($AA58,'Base des données'!$A$2:$J$198,COLUMN(H:H),0),"")</f>
        <v/>
      </c>
      <c r="AJ56" s="159" t="str">
        <f>IFERROR(VLOOKUP($AA58,'Base des données'!$A$2:$J$198,COLUMN(I:I),0),"")</f>
        <v/>
      </c>
    </row>
    <row r="57" spans="1:36" ht="15" customHeight="1">
      <c r="A57" s="120"/>
      <c r="B57" s="120"/>
      <c r="C57" s="120"/>
      <c r="D57" s="120"/>
      <c r="E57" s="120"/>
      <c r="F57" s="120"/>
      <c r="G57" s="120"/>
      <c r="H57" s="120"/>
      <c r="I57" s="120"/>
      <c r="J57" s="120"/>
      <c r="K57" s="120"/>
      <c r="L57" s="120"/>
      <c r="M57" s="117"/>
      <c r="N57" s="117"/>
      <c r="O57" s="108">
        <f ca="1">7*O6+DATE(B6,1,3)-WEEKDAY(DATE(B6,1,3))+1</f>
        <v>42904</v>
      </c>
      <c r="P57" s="173"/>
      <c r="Q57" s="93" t="str">
        <f>IFERROR(VLOOKUP($O59*1,'Base des données'!$A$2:$J$198,COLUMN(B:B),0),"")</f>
        <v/>
      </c>
      <c r="R57" s="93" t="str">
        <f>IFERROR(VLOOKUP($O59*1,'Base des données'!$A$2:$J$198,COLUMN(C:C),0),"")</f>
        <v/>
      </c>
      <c r="S57" s="93" t="str">
        <f>IFERROR(VLOOKUP($O59*1,'Base des données'!$A$2:$J$198,COLUMN(D:D),0),"")</f>
        <v/>
      </c>
      <c r="T57" s="93" t="str">
        <f>IFERROR(VLOOKUP($O59*1,'Base des données'!$A$2:$J$198,COLUMN(E:E),0),"")</f>
        <v/>
      </c>
      <c r="U57" s="93" t="str">
        <f>IFERROR(VLOOKUP($O59*1,'Base des données'!$A$2:$J$198,COLUMN(F:F),0),"")</f>
        <v/>
      </c>
      <c r="V57" s="93" t="str">
        <f>IFERROR(VLOOKUP($O59*1,'Base des données'!$A$2:$J$198,COLUMN(G:G),0),"")</f>
        <v/>
      </c>
      <c r="W57" s="93" t="str">
        <f>IFERROR(VLOOKUP($O59*1,'Base des données'!$A$2:$J$198,COLUMN(H:H),0),"")</f>
        <v/>
      </c>
      <c r="X57" s="154"/>
      <c r="Y57" s="117"/>
      <c r="Z57" s="117"/>
      <c r="AA57" s="108">
        <f ca="1">7*AD6+DATE(Y6,1,3)-WEEKDAY(DATE(Y6,1,3))+1</f>
        <v>42911</v>
      </c>
      <c r="AB57" s="174"/>
      <c r="AC57" s="93" t="str">
        <f>IFERROR(VLOOKUP($AA59,'Base des données'!$A$2:$J$198,COLUMN(B:B),0),"")</f>
        <v/>
      </c>
      <c r="AD57" s="93" t="str">
        <f>IFERROR(VLOOKUP($AA59,'Base des données'!$A$2:$J$198,COLUMN(C:C),0),"")</f>
        <v/>
      </c>
      <c r="AE57" s="93" t="str">
        <f>IFERROR(VLOOKUP($AA59,'Base des données'!$A$2:$J$198,COLUMN(D:D),0),"")</f>
        <v/>
      </c>
      <c r="AF57" s="93" t="str">
        <f>IFERROR(VLOOKUP($AA59,'Base des données'!$A$2:$J$198,COLUMN(E:E),0),"")</f>
        <v/>
      </c>
      <c r="AG57" s="93" t="str">
        <f>IFERROR(VLOOKUP($AA59,'Base des données'!$A$2:$J$198,COLUMN(F:F),0),"")</f>
        <v/>
      </c>
      <c r="AH57" s="93" t="str">
        <f>IFERROR(VLOOKUP($AA59,'Base des données'!$A$2:$J$198,COLUMN(G:G),0),"")</f>
        <v/>
      </c>
      <c r="AI57" s="93" t="str">
        <f>IFERROR(VLOOKUP($AA59,'Base des données'!$A$2:$J$198,COLUMN(H:H),0),"")</f>
        <v/>
      </c>
      <c r="AJ57" s="159" t="str">
        <f>IFERROR(VLOOKUP($AA59,'Base des données'!$A$2:$J$198,COLUMN(I:I),0),"")</f>
        <v/>
      </c>
    </row>
    <row r="58" spans="1:36" ht="15" customHeight="1">
      <c r="A58" s="120"/>
      <c r="B58" s="120"/>
      <c r="C58" s="120"/>
      <c r="D58" s="120"/>
      <c r="E58" s="120"/>
      <c r="F58" s="120"/>
      <c r="G58" s="120"/>
      <c r="H58" s="120"/>
      <c r="I58" s="120"/>
      <c r="J58" s="120"/>
      <c r="K58" s="120"/>
      <c r="L58" s="120"/>
      <c r="M58" s="105" t="s">
        <v>36</v>
      </c>
      <c r="N58" s="105"/>
      <c r="O58" s="108"/>
      <c r="P58" s="173"/>
      <c r="Q58" s="93" t="str">
        <f>IFERROR(VLOOKUP($O60*1,'Base des données'!$A$2:$J$198,COLUMN(B:B),0),"")</f>
        <v/>
      </c>
      <c r="R58" s="93" t="str">
        <f>IFERROR(VLOOKUP($O60*1,'Base des données'!$A$2:$J$198,COLUMN(C:C),0),"")</f>
        <v/>
      </c>
      <c r="S58" s="93" t="str">
        <f>IFERROR(VLOOKUP($O60*1,'Base des données'!$A$2:$J$198,COLUMN(D:D),0),"")</f>
        <v/>
      </c>
      <c r="T58" s="93" t="str">
        <f>IFERROR(VLOOKUP($O60*1,'Base des données'!$A$2:$J$198,COLUMN(E:E),0),"")</f>
        <v/>
      </c>
      <c r="U58" s="93" t="str">
        <f>IFERROR(VLOOKUP($O60*1,'Base des données'!$A$2:$J$198,COLUMN(F:F),0),"")</f>
        <v/>
      </c>
      <c r="V58" s="93" t="str">
        <f>IFERROR(VLOOKUP($O60*1,'Base des données'!$A$2:$J$198,COLUMN(G:G),0),"")</f>
        <v/>
      </c>
      <c r="W58" s="93" t="str">
        <f>IFERROR(VLOOKUP($O60*1,'Base des données'!$A$2:$J$198,COLUMN(H:H),0),"")</f>
        <v/>
      </c>
      <c r="X58" s="154"/>
      <c r="Y58" s="105" t="s">
        <v>36</v>
      </c>
      <c r="Z58" s="105"/>
      <c r="AA58" s="108"/>
      <c r="AB58" s="174"/>
      <c r="AC58" s="93" t="str">
        <f>IFERROR(VLOOKUP($AA60,'Base des données'!$A$2:$J$198,COLUMN(B:B),0),"")</f>
        <v/>
      </c>
      <c r="AD58" s="93" t="str">
        <f>IFERROR(VLOOKUP($AA60,'Base des données'!$A$2:$J$198,COLUMN(C:C),0),"")</f>
        <v/>
      </c>
      <c r="AE58" s="93" t="str">
        <f>IFERROR(VLOOKUP($AA60,'Base des données'!$A$2:$J$198,COLUMN(D:D),0),"")</f>
        <v/>
      </c>
      <c r="AF58" s="93" t="str">
        <f>IFERROR(VLOOKUP($AA60,'Base des données'!$A$2:$J$198,COLUMN(E:E),0),"")</f>
        <v/>
      </c>
      <c r="AG58" s="93" t="str">
        <f>IFERROR(VLOOKUP($AA60,'Base des données'!$A$2:$J$198,COLUMN(F:F),0),"")</f>
        <v/>
      </c>
      <c r="AH58" s="93" t="str">
        <f>IFERROR(VLOOKUP($AA60,'Base des données'!$A$2:$J$198,COLUMN(G:G),0),"")</f>
        <v/>
      </c>
      <c r="AI58" s="93" t="str">
        <f>IFERROR(VLOOKUP($AA60,'Base des données'!$A$2:$J$198,COLUMN(H:H),0),"")</f>
        <v/>
      </c>
      <c r="AJ58" s="159" t="str">
        <f>IFERROR(VLOOKUP($AA60,'Base des données'!$A$2:$J$198,COLUMN(I:I),0),"")</f>
        <v/>
      </c>
    </row>
    <row r="59" spans="1:36" ht="15" customHeight="1">
      <c r="A59" s="120"/>
      <c r="B59" s="120"/>
      <c r="C59" s="120"/>
      <c r="D59" s="120"/>
      <c r="E59" s="120"/>
      <c r="F59" s="120"/>
      <c r="G59" s="120"/>
      <c r="H59" s="120"/>
      <c r="I59" s="120"/>
      <c r="J59" s="120"/>
      <c r="K59" s="120"/>
      <c r="L59" s="120"/>
      <c r="M59" s="105"/>
      <c r="N59" s="105"/>
      <c r="O59" s="108"/>
      <c r="P59" s="173"/>
      <c r="Q59" s="93" t="str">
        <f>IFERROR(VLOOKUP($O61*1,'Base des données'!$A$2:$J$198,COLUMN(B:B),0),"")</f>
        <v/>
      </c>
      <c r="R59" s="93" t="str">
        <f>IFERROR(VLOOKUP($O61*1,'Base des données'!$A$2:$J$198,COLUMN(C:C),0),"")</f>
        <v/>
      </c>
      <c r="S59" s="93" t="str">
        <f>IFERROR(VLOOKUP($O61*1,'Base des données'!$A$2:$J$198,COLUMN(D:D),0),"")</f>
        <v/>
      </c>
      <c r="T59" s="93" t="str">
        <f>IFERROR(VLOOKUP($O61*1,'Base des données'!$A$2:$J$198,COLUMN(E:E),0),"")</f>
        <v/>
      </c>
      <c r="U59" s="93" t="str">
        <f>IFERROR(VLOOKUP($O61*1,'Base des données'!$A$2:$J$198,COLUMN(F:F),0),"")</f>
        <v/>
      </c>
      <c r="V59" s="93" t="str">
        <f>IFERROR(VLOOKUP($O61*1,'Base des données'!$A$2:$J$198,COLUMN(G:G),0),"")</f>
        <v/>
      </c>
      <c r="W59" s="93" t="str">
        <f>IFERROR(VLOOKUP($O61*1,'Base des données'!$A$2:$J$198,COLUMN(H:H),0),"")</f>
        <v/>
      </c>
      <c r="X59" s="154"/>
      <c r="Y59" s="105"/>
      <c r="Z59" s="105"/>
      <c r="AA59" s="108"/>
      <c r="AB59" s="174"/>
      <c r="AC59" s="93" t="str">
        <f>IFERROR(VLOOKUP($AA61,'Base des données'!$A$2:$J$198,COLUMN(B:B),0),"")</f>
        <v/>
      </c>
      <c r="AD59" s="93" t="str">
        <f>IFERROR(VLOOKUP($AA61,'Base des données'!$A$2:$J$198,COLUMN(C:C),0),"")</f>
        <v/>
      </c>
      <c r="AE59" s="93" t="str">
        <f>IFERROR(VLOOKUP($AA61,'Base des données'!$A$2:$J$198,COLUMN(D:D),0),"")</f>
        <v/>
      </c>
      <c r="AF59" s="93" t="str">
        <f>IFERROR(VLOOKUP($AA61,'Base des données'!$A$2:$J$198,COLUMN(E:E),0),"")</f>
        <v/>
      </c>
      <c r="AG59" s="93" t="str">
        <f>IFERROR(VLOOKUP($AA61,'Base des données'!$A$2:$J$198,COLUMN(F:F),0),"")</f>
        <v/>
      </c>
      <c r="AH59" s="93" t="str">
        <f>IFERROR(VLOOKUP($AA61,'Base des données'!$A$2:$J$198,COLUMN(G:G),0),"")</f>
        <v/>
      </c>
      <c r="AI59" s="93" t="str">
        <f>IFERROR(VLOOKUP($AA61,'Base des données'!$A$2:$J$198,COLUMN(H:H),0),"")</f>
        <v/>
      </c>
      <c r="AJ59" s="159" t="str">
        <f>IFERROR(VLOOKUP($AA61,'Base des données'!$A$2:$J$198,COLUMN(I:I),0),"")</f>
        <v/>
      </c>
    </row>
    <row r="60" spans="1:36" ht="15" customHeight="1">
      <c r="A60" s="120"/>
      <c r="B60" s="120"/>
      <c r="C60" s="120"/>
      <c r="D60" s="120"/>
      <c r="E60" s="120"/>
      <c r="F60" s="120"/>
      <c r="G60" s="120"/>
      <c r="H60" s="120"/>
      <c r="I60" s="120"/>
      <c r="J60" s="120"/>
      <c r="K60" s="120"/>
      <c r="L60" s="120"/>
      <c r="M60" s="105"/>
      <c r="N60" s="105"/>
      <c r="O60" s="108"/>
      <c r="P60" s="173"/>
      <c r="Q60" s="93" t="str">
        <f>IFERROR(VLOOKUP($O62*1,'Base des données'!$A$2:$J$198,COLUMN(B:B),0),"")</f>
        <v/>
      </c>
      <c r="R60" s="93" t="str">
        <f>IFERROR(VLOOKUP($O62*1,'Base des données'!$A$2:$J$198,COLUMN(C:C),0),"")</f>
        <v/>
      </c>
      <c r="S60" s="93" t="str">
        <f>IFERROR(VLOOKUP($O62*1,'Base des données'!$A$2:$J$198,COLUMN(D:D),0),"")</f>
        <v/>
      </c>
      <c r="T60" s="93" t="str">
        <f>IFERROR(VLOOKUP($O62*1,'Base des données'!$A$2:$J$198,COLUMN(E:E),0),"")</f>
        <v/>
      </c>
      <c r="U60" s="93" t="str">
        <f>IFERROR(VLOOKUP($O62*1,'Base des données'!$A$2:$J$198,COLUMN(F:F),0),"")</f>
        <v/>
      </c>
      <c r="V60" s="93" t="str">
        <f>IFERROR(VLOOKUP($O62*1,'Base des données'!$A$2:$J$198,COLUMN(G:G),0),"")</f>
        <v/>
      </c>
      <c r="W60" s="93" t="str">
        <f>IFERROR(VLOOKUP($O62*1,'Base des données'!$A$2:$J$198,COLUMN(H:H),0),"")</f>
        <v/>
      </c>
      <c r="X60" s="154"/>
      <c r="Y60" s="105"/>
      <c r="Z60" s="105"/>
      <c r="AA60" s="108"/>
      <c r="AB60" s="174"/>
      <c r="AC60" s="93" t="str">
        <f>IFERROR(VLOOKUP($AA62,'Base des données'!$A$2:$J$198,COLUMN(B:B),0),"")</f>
        <v/>
      </c>
      <c r="AD60" s="93" t="str">
        <f>IFERROR(VLOOKUP($AA62,'Base des données'!$A$2:$J$198,COLUMN(C:C),0),"")</f>
        <v/>
      </c>
      <c r="AE60" s="93" t="str">
        <f>IFERROR(VLOOKUP($AA62,'Base des données'!$A$2:$J$198,COLUMN(D:D),0),"")</f>
        <v/>
      </c>
      <c r="AF60" s="93" t="str">
        <f>IFERROR(VLOOKUP($AA62,'Base des données'!$A$2:$J$198,COLUMN(E:E),0),"")</f>
        <v/>
      </c>
      <c r="AG60" s="93" t="str">
        <f>IFERROR(VLOOKUP($AA62,'Base des données'!$A$2:$J$198,COLUMN(F:F),0),"")</f>
        <v/>
      </c>
      <c r="AH60" s="93" t="str">
        <f>IFERROR(VLOOKUP($AA62,'Base des données'!$A$2:$J$198,COLUMN(G:G),0),"")</f>
        <v/>
      </c>
      <c r="AI60" s="93" t="str">
        <f>IFERROR(VLOOKUP($AA62,'Base des données'!$A$2:$J$198,COLUMN(H:H),0),"")</f>
        <v/>
      </c>
      <c r="AJ60" s="159" t="str">
        <f>IFERROR(VLOOKUP($AA62,'Base des données'!$A$2:$J$198,COLUMN(I:I),0),"")</f>
        <v/>
      </c>
    </row>
    <row r="61" spans="1:36" ht="15" customHeight="1">
      <c r="A61" s="120"/>
      <c r="B61" s="120"/>
      <c r="C61" s="120"/>
      <c r="D61" s="120"/>
      <c r="E61" s="120"/>
      <c r="F61" s="120"/>
      <c r="G61" s="120"/>
      <c r="H61" s="120"/>
      <c r="I61" s="120"/>
      <c r="J61" s="120"/>
      <c r="K61" s="120"/>
      <c r="L61" s="120"/>
      <c r="M61" s="99"/>
      <c r="N61" s="99"/>
      <c r="O61" s="180"/>
      <c r="P61" s="173"/>
      <c r="Q61" s="93" t="str">
        <f>IFERROR(VLOOKUP($O63*1,'Base des données'!$A$2:$J$198,COLUMN(B:B),0),"")</f>
        <v/>
      </c>
      <c r="R61" s="93" t="str">
        <f>IFERROR(VLOOKUP($O63*1,'Base des données'!$A$2:$J$198,COLUMN(C:C),0),"")</f>
        <v/>
      </c>
      <c r="S61" s="93" t="str">
        <f>IFERROR(VLOOKUP($O63*1,'Base des données'!$A$2:$J$198,COLUMN(D:D),0),"")</f>
        <v/>
      </c>
      <c r="T61" s="93" t="str">
        <f>IFERROR(VLOOKUP($O63*1,'Base des données'!$A$2:$J$198,COLUMN(E:E),0),"")</f>
        <v/>
      </c>
      <c r="U61" s="93" t="str">
        <f>IFERROR(VLOOKUP($O63*1,'Base des données'!$A$2:$J$198,COLUMN(F:F),0),"")</f>
        <v/>
      </c>
      <c r="V61" s="93" t="str">
        <f>IFERROR(VLOOKUP($O63*1,'Base des données'!$A$2:$J$198,COLUMN(G:G),0),"")</f>
        <v/>
      </c>
      <c r="W61" s="93" t="str">
        <f>IFERROR(VLOOKUP($O63*1,'Base des données'!$A$2:$J$198,COLUMN(H:H),0),"")</f>
        <v/>
      </c>
      <c r="X61" s="154"/>
      <c r="Y61" s="99"/>
      <c r="Z61" s="99"/>
      <c r="AA61" s="99"/>
      <c r="AB61" s="174"/>
      <c r="AC61" s="93" t="str">
        <f>IFERROR(VLOOKUP($AA63,'Base des données'!$A$2:$J$198,COLUMN(B:B),0),"")</f>
        <v/>
      </c>
      <c r="AD61" s="93" t="str">
        <f>IFERROR(VLOOKUP($AA63,'Base des données'!$A$2:$J$198,COLUMN(C:C),0),"")</f>
        <v/>
      </c>
      <c r="AE61" s="93" t="str">
        <f>IFERROR(VLOOKUP($AA63,'Base des données'!$A$2:$J$198,COLUMN(D:D),0),"")</f>
        <v/>
      </c>
      <c r="AF61" s="93" t="str">
        <f>IFERROR(VLOOKUP($AA63,'Base des données'!$A$2:$J$198,COLUMN(E:E),0),"")</f>
        <v/>
      </c>
      <c r="AG61" s="93" t="str">
        <f>IFERROR(VLOOKUP($AA63,'Base des données'!$A$2:$J$198,COLUMN(F:F),0),"")</f>
        <v/>
      </c>
      <c r="AH61" s="93" t="str">
        <f>IFERROR(VLOOKUP($AA63,'Base des données'!$A$2:$J$198,COLUMN(G:G),0),"")</f>
        <v/>
      </c>
      <c r="AI61" s="93" t="str">
        <f>IFERROR(VLOOKUP($AA63,'Base des données'!$A$2:$J$198,COLUMN(H:H),0),"")</f>
        <v/>
      </c>
      <c r="AJ61" s="159" t="str">
        <f>IFERROR(VLOOKUP($AA63,'Base des données'!$A$2:$J$198,COLUMN(I:I),0),"")</f>
        <v/>
      </c>
    </row>
    <row r="62" spans="1:36">
      <c r="A62" s="120"/>
      <c r="B62" s="120"/>
      <c r="C62" s="120"/>
      <c r="D62" s="120"/>
      <c r="E62" s="120"/>
      <c r="F62" s="120"/>
      <c r="G62" s="120"/>
      <c r="H62" s="120"/>
      <c r="I62" s="120"/>
      <c r="J62" s="120"/>
      <c r="K62" s="120"/>
      <c r="L62" s="120"/>
      <c r="M62" s="120"/>
      <c r="N62" s="120"/>
      <c r="O62" s="122"/>
      <c r="P62" s="122"/>
      <c r="Q62" s="122"/>
      <c r="R62" s="122"/>
      <c r="S62" s="122"/>
      <c r="T62" s="120"/>
      <c r="U62" s="120"/>
      <c r="V62" s="120"/>
      <c r="W62" s="120"/>
      <c r="X62" s="120"/>
      <c r="Y62" s="120"/>
      <c r="Z62" s="120"/>
      <c r="AA62" s="120"/>
      <c r="AB62" s="120"/>
      <c r="AC62" s="120"/>
      <c r="AD62" s="120"/>
      <c r="AE62" s="120"/>
      <c r="AF62" s="120"/>
      <c r="AG62" s="120"/>
      <c r="AH62" s="120"/>
      <c r="AI62" s="120"/>
      <c r="AJ62" s="120"/>
    </row>
    <row r="63" spans="1:36">
      <c r="A63" s="120"/>
      <c r="B63" s="120"/>
      <c r="C63" s="120"/>
      <c r="D63" s="120"/>
      <c r="E63" s="120"/>
      <c r="F63" s="120"/>
      <c r="G63" s="120"/>
      <c r="H63" s="120"/>
      <c r="I63" s="120"/>
      <c r="J63" s="120"/>
      <c r="K63" s="120"/>
      <c r="L63" s="120"/>
      <c r="M63" s="120"/>
      <c r="N63" s="120"/>
      <c r="O63" s="122"/>
      <c r="P63" s="122"/>
      <c r="Q63" s="122"/>
      <c r="R63" s="122"/>
      <c r="S63" s="122"/>
      <c r="T63" s="120"/>
      <c r="U63" s="120"/>
      <c r="V63" s="120"/>
      <c r="W63" s="120"/>
      <c r="X63" s="120"/>
      <c r="Y63" s="120"/>
      <c r="Z63" s="120"/>
      <c r="AA63" s="120"/>
      <c r="AB63" s="120"/>
      <c r="AC63" s="120"/>
      <c r="AD63" s="120"/>
      <c r="AE63" s="120"/>
      <c r="AF63" s="120"/>
      <c r="AG63" s="120"/>
      <c r="AH63" s="120"/>
      <c r="AI63" s="120"/>
      <c r="AJ63" s="120"/>
    </row>
    <row r="64" spans="1:36">
      <c r="A64" s="120"/>
      <c r="B64" s="120"/>
      <c r="C64" s="120"/>
      <c r="D64" s="120"/>
      <c r="E64" s="120"/>
      <c r="F64" s="120"/>
      <c r="G64" s="120"/>
      <c r="H64" s="120"/>
      <c r="I64" s="120"/>
      <c r="J64" s="120"/>
      <c r="K64" s="120"/>
      <c r="L64" s="120"/>
      <c r="M64" s="120"/>
      <c r="N64" s="120"/>
      <c r="O64" s="122"/>
      <c r="P64" s="122"/>
      <c r="Q64" s="122"/>
      <c r="R64" s="122"/>
      <c r="S64" s="122"/>
      <c r="T64" s="120"/>
      <c r="U64" s="120"/>
      <c r="V64" s="120"/>
      <c r="W64" s="120"/>
      <c r="X64" s="120"/>
      <c r="Y64" s="120"/>
      <c r="Z64" s="120"/>
      <c r="AA64" s="120"/>
      <c r="AB64" s="120"/>
      <c r="AC64" s="120"/>
      <c r="AD64" s="120"/>
      <c r="AE64" s="120"/>
      <c r="AF64" s="120"/>
      <c r="AG64" s="120"/>
      <c r="AH64" s="120"/>
      <c r="AI64" s="120"/>
      <c r="AJ64" s="120"/>
    </row>
    <row r="65" spans="1:36">
      <c r="A65" s="120"/>
      <c r="B65" s="120"/>
      <c r="C65" s="120"/>
      <c r="D65" s="120"/>
      <c r="E65" s="120"/>
      <c r="F65" s="120"/>
      <c r="G65" s="120"/>
      <c r="H65" s="120"/>
      <c r="I65" s="120"/>
      <c r="J65" s="120"/>
      <c r="K65" s="120"/>
      <c r="L65" s="120"/>
      <c r="M65" s="120"/>
      <c r="N65" s="120"/>
      <c r="O65" s="122"/>
      <c r="P65" s="122"/>
      <c r="Q65" s="122"/>
      <c r="R65" s="122"/>
      <c r="S65" s="122"/>
      <c r="T65" s="120"/>
      <c r="U65" s="120"/>
      <c r="V65" s="120"/>
      <c r="W65" s="120"/>
      <c r="X65" s="120"/>
      <c r="Y65" s="120"/>
      <c r="Z65" s="120"/>
      <c r="AA65" s="120"/>
      <c r="AB65" s="120"/>
      <c r="AC65" s="120"/>
      <c r="AD65" s="120"/>
      <c r="AE65" s="120"/>
      <c r="AF65" s="120"/>
      <c r="AG65" s="120"/>
      <c r="AH65" s="120"/>
      <c r="AI65" s="120"/>
      <c r="AJ65" s="120"/>
    </row>
    <row r="66" spans="1:36">
      <c r="A66" s="120"/>
      <c r="B66" s="120"/>
      <c r="C66" s="120"/>
      <c r="D66" s="120"/>
      <c r="E66" s="120"/>
      <c r="F66" s="120"/>
      <c r="G66" s="120"/>
      <c r="H66" s="120"/>
      <c r="I66" s="120"/>
      <c r="J66" s="120"/>
      <c r="K66" s="120"/>
      <c r="L66" s="120"/>
      <c r="M66" s="120"/>
      <c r="N66" s="120"/>
      <c r="O66" s="122"/>
      <c r="P66" s="122"/>
      <c r="Q66" s="122"/>
      <c r="R66" s="122"/>
      <c r="S66" s="122"/>
      <c r="T66" s="120"/>
      <c r="U66" s="120"/>
      <c r="V66" s="120"/>
      <c r="W66" s="120"/>
      <c r="X66" s="120"/>
      <c r="Y66" s="120"/>
      <c r="Z66" s="120"/>
      <c r="AA66" s="120"/>
      <c r="AB66" s="120"/>
      <c r="AC66" s="120"/>
      <c r="AD66" s="120"/>
      <c r="AE66" s="120"/>
      <c r="AF66" s="120"/>
      <c r="AG66" s="120"/>
      <c r="AH66" s="120"/>
      <c r="AI66" s="120"/>
      <c r="AJ66" s="120"/>
    </row>
    <row r="67" spans="1:36">
      <c r="A67" s="120"/>
      <c r="B67" s="120"/>
      <c r="C67" s="120"/>
      <c r="D67" s="120"/>
      <c r="E67" s="120"/>
      <c r="F67" s="120"/>
      <c r="G67" s="120"/>
      <c r="H67" s="120"/>
      <c r="I67" s="120"/>
      <c r="J67" s="120"/>
      <c r="K67" s="120"/>
      <c r="L67" s="120"/>
      <c r="M67" s="120"/>
      <c r="N67" s="120"/>
      <c r="O67" s="122"/>
      <c r="P67" s="122"/>
      <c r="Q67" s="122"/>
      <c r="R67" s="122"/>
      <c r="S67" s="122"/>
      <c r="T67" s="120"/>
      <c r="U67" s="120"/>
      <c r="V67" s="120"/>
      <c r="W67" s="120"/>
      <c r="X67" s="120"/>
      <c r="Y67" s="120"/>
      <c r="Z67" s="120"/>
      <c r="AA67" s="120"/>
      <c r="AB67" s="120"/>
      <c r="AC67" s="120"/>
      <c r="AD67" s="120"/>
      <c r="AE67" s="120"/>
      <c r="AF67" s="120"/>
      <c r="AG67" s="120"/>
      <c r="AH67" s="120"/>
      <c r="AI67" s="120"/>
      <c r="AJ67" s="120"/>
    </row>
    <row r="68" spans="1:36">
      <c r="O68" s="123"/>
      <c r="P68" s="123"/>
      <c r="Q68" s="123"/>
      <c r="R68" s="123"/>
      <c r="S68" s="123"/>
    </row>
    <row r="69" spans="1:36">
      <c r="O69" s="123"/>
      <c r="P69" s="123"/>
      <c r="Q69" s="123"/>
      <c r="R69" s="123"/>
      <c r="S69" s="123"/>
    </row>
    <row r="70" spans="1:36" ht="15.5">
      <c r="O70" s="157"/>
      <c r="P70" s="157"/>
      <c r="Q70" s="157"/>
      <c r="R70" s="157"/>
      <c r="S70" s="123"/>
    </row>
    <row r="71" spans="1:36" ht="15.5">
      <c r="O71" s="157"/>
      <c r="P71" s="157"/>
      <c r="Q71" s="157"/>
      <c r="R71" s="157"/>
      <c r="S71" s="123"/>
    </row>
  </sheetData>
  <mergeCells count="16">
    <mergeCell ref="Y6:Z6"/>
    <mergeCell ref="F6:G6"/>
    <mergeCell ref="AE2:AH2"/>
    <mergeCell ref="V2:AB2"/>
    <mergeCell ref="P2:U2"/>
    <mergeCell ref="O68:R69"/>
    <mergeCell ref="S68:S69"/>
    <mergeCell ref="S70:S71"/>
    <mergeCell ref="O62:R63"/>
    <mergeCell ref="S62:S63"/>
    <mergeCell ref="O64:R65"/>
    <mergeCell ref="S64:S65"/>
    <mergeCell ref="H2:O2"/>
    <mergeCell ref="B6:E6"/>
    <mergeCell ref="O66:R67"/>
    <mergeCell ref="S66:S67"/>
  </mergeCells>
  <conditionalFormatting sqref="AB22">
    <cfRule type="iconSet" priority="26">
      <iconSet iconSet="3Symbols" showValue="0">
        <cfvo type="percent" val="0"/>
        <cfvo type="num" val="1"/>
        <cfvo type="num" val="2"/>
      </iconSet>
    </cfRule>
  </conditionalFormatting>
  <conditionalFormatting sqref="AB22">
    <cfRule type="iconSet" priority="27">
      <iconSet iconSet="3Symbols" showValue="0">
        <cfvo type="percent" val="0"/>
        <cfvo type="num" val="2"/>
        <cfvo type="num" val="3"/>
      </iconSet>
    </cfRule>
  </conditionalFormatting>
  <conditionalFormatting sqref="AB25">
    <cfRule type="iconSet" priority="24">
      <iconSet iconSet="3Symbols" showValue="0">
        <cfvo type="percent" val="0"/>
        <cfvo type="num" val="1"/>
        <cfvo type="num" val="2"/>
      </iconSet>
    </cfRule>
  </conditionalFormatting>
  <conditionalFormatting sqref="AB25">
    <cfRule type="iconSet" priority="25">
      <iconSet iconSet="3Symbols" showValue="0">
        <cfvo type="percent" val="0"/>
        <cfvo type="num" val="2"/>
        <cfvo type="num" val="3"/>
      </iconSet>
    </cfRule>
  </conditionalFormatting>
  <conditionalFormatting sqref="AB26">
    <cfRule type="iconSet" priority="22">
      <iconSet iconSet="3Symbols" showValue="0">
        <cfvo type="percent" val="0"/>
        <cfvo type="num" val="1"/>
        <cfvo type="num" val="2"/>
      </iconSet>
    </cfRule>
  </conditionalFormatting>
  <conditionalFormatting sqref="AB26">
    <cfRule type="iconSet" priority="23">
      <iconSet iconSet="3Symbols" showValue="0">
        <cfvo type="percent" val="0"/>
        <cfvo type="num" val="2"/>
        <cfvo type="num" val="3"/>
      </iconSet>
    </cfRule>
  </conditionalFormatting>
  <conditionalFormatting sqref="AB27">
    <cfRule type="iconSet" priority="20">
      <iconSet iconSet="3Symbols" showValue="0">
        <cfvo type="percent" val="0"/>
        <cfvo type="num" val="1"/>
        <cfvo type="num" val="2"/>
      </iconSet>
    </cfRule>
  </conditionalFormatting>
  <conditionalFormatting sqref="AB27">
    <cfRule type="iconSet" priority="21">
      <iconSet iconSet="3Symbols" showValue="0">
        <cfvo type="percent" val="0"/>
        <cfvo type="num" val="2"/>
        <cfvo type="num" val="3"/>
      </iconSet>
    </cfRule>
  </conditionalFormatting>
  <conditionalFormatting sqref="AB28">
    <cfRule type="iconSet" priority="18">
      <iconSet iconSet="3Symbols" showValue="0">
        <cfvo type="percent" val="0"/>
        <cfvo type="num" val="1"/>
        <cfvo type="num" val="2"/>
      </iconSet>
    </cfRule>
  </conditionalFormatting>
  <conditionalFormatting sqref="AB28">
    <cfRule type="iconSet" priority="19">
      <iconSet iconSet="3Symbols" showValue="0">
        <cfvo type="percent" val="0"/>
        <cfvo type="num" val="2"/>
        <cfvo type="num" val="3"/>
      </iconSet>
    </cfRule>
  </conditionalFormatting>
  <conditionalFormatting sqref="AB29">
    <cfRule type="iconSet" priority="16">
      <iconSet iconSet="3Symbols" showValue="0">
        <cfvo type="percent" val="0"/>
        <cfvo type="num" val="1"/>
        <cfvo type="num" val="2"/>
      </iconSet>
    </cfRule>
  </conditionalFormatting>
  <conditionalFormatting sqref="AB29">
    <cfRule type="iconSet" priority="17">
      <iconSet iconSet="3Symbols" showValue="0">
        <cfvo type="percent" val="0"/>
        <cfvo type="num" val="2"/>
        <cfvo type="num" val="3"/>
      </iconSet>
    </cfRule>
  </conditionalFormatting>
  <conditionalFormatting sqref="AB30:AB31">
    <cfRule type="iconSet" priority="14">
      <iconSet iconSet="3Symbols" showValue="0">
        <cfvo type="percent" val="0"/>
        <cfvo type="num" val="1"/>
        <cfvo type="num" val="2"/>
      </iconSet>
    </cfRule>
  </conditionalFormatting>
  <conditionalFormatting sqref="AB30:AB31">
    <cfRule type="iconSet" priority="15">
      <iconSet iconSet="3Symbols" showValue="0">
        <cfvo type="percent" val="0"/>
        <cfvo type="num" val="2"/>
        <cfvo type="num" val="3"/>
      </iconSet>
    </cfRule>
  </conditionalFormatting>
  <conditionalFormatting sqref="AB32">
    <cfRule type="iconSet" priority="12">
      <iconSet iconSet="3Symbols" showValue="0">
        <cfvo type="percent" val="0"/>
        <cfvo type="num" val="1"/>
        <cfvo type="num" val="2"/>
      </iconSet>
    </cfRule>
  </conditionalFormatting>
  <conditionalFormatting sqref="AB32">
    <cfRule type="iconSet" priority="13">
      <iconSet iconSet="3Symbols" showValue="0">
        <cfvo type="percent" val="0"/>
        <cfvo type="num" val="2"/>
        <cfvo type="num" val="3"/>
      </iconSet>
    </cfRule>
  </conditionalFormatting>
  <conditionalFormatting sqref="AB33">
    <cfRule type="iconSet" priority="10">
      <iconSet iconSet="3Symbols" showValue="0">
        <cfvo type="percent" val="0"/>
        <cfvo type="num" val="1"/>
        <cfvo type="num" val="2"/>
      </iconSet>
    </cfRule>
  </conditionalFormatting>
  <conditionalFormatting sqref="AB33">
    <cfRule type="iconSet" priority="11">
      <iconSet iconSet="3Symbols" showValue="0">
        <cfvo type="percent" val="0"/>
        <cfvo type="num" val="2"/>
        <cfvo type="num" val="3"/>
      </iconSet>
    </cfRule>
  </conditionalFormatting>
  <conditionalFormatting sqref="AB23:AB24">
    <cfRule type="iconSet" priority="2">
      <iconSet iconSet="3Symbols" showValue="0">
        <cfvo type="percent" val="0"/>
        <cfvo type="num" val="1"/>
        <cfvo type="num" val="2"/>
      </iconSet>
    </cfRule>
  </conditionalFormatting>
  <conditionalFormatting sqref="AB23:AB24">
    <cfRule type="iconSet" priority="3">
      <iconSet iconSet="3Symbols" showValue="0">
        <cfvo type="percent" val="0"/>
        <cfvo type="num" val="2"/>
        <cfvo type="num" val="3"/>
      </iconSet>
    </cfRule>
  </conditionalFormatting>
  <pageMargins left="0" right="0" top="0.35" bottom="0" header="0.28999999999999998" footer="0"/>
  <pageSetup paperSize="8" scale="79" orientation="landscape" r:id="rId1"/>
  <ignoredErrors>
    <ignoredError sqref="AD6" unlockedFormula="1"/>
  </ignoredErrors>
  <drawing r:id="rId2"/>
  <webPublishItems count="1">
    <webPublishItem id="11801" divId="01 - Occupations civiles - Caserne des Vernets. bisxlsx_11801" sourceType="printArea" destinationFile="C:\Users\cobascruzrieray\Desktop\01 - Occupations civiles - Caserne des Vernets. bisxlsx.mht"/>
  </webPublishItems>
</worksheet>
</file>

<file path=xl/worksheets/sheet2.xml><?xml version="1.0" encoding="utf-8"?>
<worksheet xmlns="http://schemas.openxmlformats.org/spreadsheetml/2006/main" xmlns:r="http://schemas.openxmlformats.org/officeDocument/2006/relationships">
  <dimension ref="A1:J746"/>
  <sheetViews>
    <sheetView topLeftCell="A84" zoomScale="90" zoomScaleNormal="90" workbookViewId="0">
      <selection activeCell="A93" sqref="A93"/>
    </sheetView>
  </sheetViews>
  <sheetFormatPr baseColWidth="10" defaultRowHeight="12.5"/>
  <cols>
    <col min="1" max="1" width="11.54296875" customWidth="1"/>
    <col min="2" max="2" width="9.453125" bestFit="1" customWidth="1"/>
    <col min="3" max="3" width="13.26953125" style="8" customWidth="1"/>
    <col min="4" max="4" width="17.453125" bestFit="1" customWidth="1"/>
    <col min="5" max="5" width="16.81640625" bestFit="1" customWidth="1"/>
    <col min="6" max="6" width="26.1796875" bestFit="1" customWidth="1"/>
    <col min="7" max="7" width="31.26953125" customWidth="1"/>
    <col min="8" max="8" width="7" customWidth="1"/>
    <col min="9" max="9" width="14.1796875" customWidth="1"/>
    <col min="10" max="10" width="17.26953125" customWidth="1"/>
  </cols>
  <sheetData>
    <row r="1" spans="1:10" ht="15">
      <c r="A1" s="62" t="s">
        <v>1</v>
      </c>
      <c r="B1" s="62" t="s">
        <v>40</v>
      </c>
      <c r="C1" s="64" t="s">
        <v>23</v>
      </c>
      <c r="D1" s="63" t="s">
        <v>41</v>
      </c>
      <c r="E1" s="63" t="s">
        <v>42</v>
      </c>
      <c r="F1" s="63" t="s">
        <v>38</v>
      </c>
      <c r="G1" s="63" t="s">
        <v>39</v>
      </c>
      <c r="H1" s="63" t="s">
        <v>44</v>
      </c>
      <c r="I1" s="63" t="s">
        <v>0</v>
      </c>
      <c r="J1" s="103" t="s">
        <v>2</v>
      </c>
    </row>
    <row r="2" spans="1:10" ht="21" customHeight="1">
      <c r="A2" s="54">
        <v>42736</v>
      </c>
      <c r="B2" s="61">
        <v>18</v>
      </c>
      <c r="C2" s="9" t="s">
        <v>5</v>
      </c>
      <c r="D2" s="60">
        <v>0</v>
      </c>
      <c r="E2" s="5">
        <v>0.99930555555555556</v>
      </c>
      <c r="F2" s="59" t="s">
        <v>6</v>
      </c>
      <c r="G2" s="59" t="s">
        <v>45</v>
      </c>
      <c r="H2" s="61">
        <v>8</v>
      </c>
      <c r="I2" s="32">
        <f t="shared" ref="I2:I33" si="0">E2-D2</f>
        <v>0.99930555555555556</v>
      </c>
      <c r="J2" s="31"/>
    </row>
    <row r="3" spans="1:10" ht="21" customHeight="1">
      <c r="A3" s="48">
        <v>42737</v>
      </c>
      <c r="B3" s="47">
        <v>18</v>
      </c>
      <c r="C3" s="9" t="s">
        <v>5</v>
      </c>
      <c r="D3" s="32">
        <v>0</v>
      </c>
      <c r="E3" s="60">
        <v>0.75</v>
      </c>
      <c r="F3" s="59" t="s">
        <v>6</v>
      </c>
      <c r="G3" s="59" t="s">
        <v>45</v>
      </c>
      <c r="H3" s="49">
        <v>8</v>
      </c>
      <c r="I3" s="32">
        <f t="shared" si="0"/>
        <v>0.75</v>
      </c>
      <c r="J3" s="31"/>
    </row>
    <row r="4" spans="1:10" ht="21" customHeight="1">
      <c r="A4" s="57">
        <v>42738</v>
      </c>
      <c r="B4" s="47">
        <v>5</v>
      </c>
      <c r="C4" s="9" t="s">
        <v>5</v>
      </c>
      <c r="D4" s="32">
        <v>0.83333333333333337</v>
      </c>
      <c r="E4" s="32">
        <v>0.91666666666666663</v>
      </c>
      <c r="F4" s="59" t="s">
        <v>15</v>
      </c>
      <c r="G4" s="59" t="s">
        <v>45</v>
      </c>
      <c r="H4" s="6">
        <v>5</v>
      </c>
      <c r="I4" s="32">
        <f t="shared" si="0"/>
        <v>8.3333333333333259E-2</v>
      </c>
      <c r="J4" s="31"/>
    </row>
    <row r="5" spans="1:10" ht="21" customHeight="1">
      <c r="A5" s="55">
        <v>42738</v>
      </c>
      <c r="B5" s="47">
        <v>7</v>
      </c>
      <c r="C5" s="9" t="s">
        <v>5</v>
      </c>
      <c r="D5" s="32">
        <v>0.83333333333333304</v>
      </c>
      <c r="E5" s="32">
        <v>0.91666666666666696</v>
      </c>
      <c r="F5" s="46" t="s">
        <v>15</v>
      </c>
      <c r="G5" s="59" t="s">
        <v>45</v>
      </c>
      <c r="H5" s="6">
        <v>9</v>
      </c>
      <c r="I5" s="32">
        <f t="shared" si="0"/>
        <v>8.3333333333333925E-2</v>
      </c>
      <c r="J5" s="31"/>
    </row>
    <row r="6" spans="1:10" ht="21" customHeight="1">
      <c r="A6" s="56">
        <v>42742</v>
      </c>
      <c r="B6" s="47">
        <v>9</v>
      </c>
      <c r="C6" s="9" t="s">
        <v>5</v>
      </c>
      <c r="D6" s="32">
        <v>0</v>
      </c>
      <c r="E6" s="3">
        <v>0.99930555555555556</v>
      </c>
      <c r="F6" s="46" t="s">
        <v>16</v>
      </c>
      <c r="G6" s="59" t="s">
        <v>45</v>
      </c>
      <c r="H6" s="49">
        <v>1</v>
      </c>
      <c r="I6" s="32">
        <f t="shared" si="0"/>
        <v>0.99930555555555556</v>
      </c>
      <c r="J6" s="31"/>
    </row>
    <row r="7" spans="1:10" ht="21" customHeight="1">
      <c r="A7" s="56">
        <v>42742</v>
      </c>
      <c r="B7" s="47">
        <v>11</v>
      </c>
      <c r="C7" s="9" t="s">
        <v>5</v>
      </c>
      <c r="D7" s="32">
        <v>0</v>
      </c>
      <c r="E7" s="3">
        <v>0.99930555555555556</v>
      </c>
      <c r="F7" s="46" t="s">
        <v>8</v>
      </c>
      <c r="G7" s="59" t="s">
        <v>45</v>
      </c>
      <c r="H7" s="47">
        <v>1</v>
      </c>
      <c r="I7" s="32">
        <f t="shared" si="0"/>
        <v>0.99930555555555556</v>
      </c>
      <c r="J7" s="31"/>
    </row>
    <row r="8" spans="1:10" ht="21" customHeight="1">
      <c r="A8" s="56">
        <v>42743</v>
      </c>
      <c r="B8" s="47">
        <v>9</v>
      </c>
      <c r="C8" s="9" t="s">
        <v>5</v>
      </c>
      <c r="D8" s="32">
        <v>0</v>
      </c>
      <c r="E8" s="3">
        <v>0.99930555555555556</v>
      </c>
      <c r="F8" s="46" t="s">
        <v>16</v>
      </c>
      <c r="G8" s="59" t="s">
        <v>45</v>
      </c>
      <c r="H8" s="49">
        <v>1</v>
      </c>
      <c r="I8" s="32">
        <f t="shared" si="0"/>
        <v>0.99930555555555556</v>
      </c>
      <c r="J8" s="31"/>
    </row>
    <row r="9" spans="1:10" ht="21" customHeight="1">
      <c r="A9" s="56">
        <v>42743</v>
      </c>
      <c r="B9" s="47">
        <v>11</v>
      </c>
      <c r="C9" s="9" t="s">
        <v>5</v>
      </c>
      <c r="D9" s="32">
        <v>0</v>
      </c>
      <c r="E9" s="3">
        <v>0.99930555555555556</v>
      </c>
      <c r="F9" s="46" t="s">
        <v>8</v>
      </c>
      <c r="G9" s="59" t="s">
        <v>45</v>
      </c>
      <c r="H9" s="47">
        <v>1</v>
      </c>
      <c r="I9" s="32">
        <f t="shared" si="0"/>
        <v>0.99930555555555556</v>
      </c>
      <c r="J9" s="31"/>
    </row>
    <row r="10" spans="1:10" ht="21" customHeight="1">
      <c r="A10" s="56">
        <v>42744</v>
      </c>
      <c r="B10" s="47">
        <v>9</v>
      </c>
      <c r="C10" s="9" t="s">
        <v>5</v>
      </c>
      <c r="D10" s="32">
        <v>0</v>
      </c>
      <c r="E10" s="3">
        <v>0.99930555555555556</v>
      </c>
      <c r="F10" s="46" t="s">
        <v>16</v>
      </c>
      <c r="G10" s="59" t="s">
        <v>45</v>
      </c>
      <c r="H10" s="49">
        <v>1</v>
      </c>
      <c r="I10" s="32">
        <f t="shared" si="0"/>
        <v>0.99930555555555556</v>
      </c>
      <c r="J10" s="31"/>
    </row>
    <row r="11" spans="1:10" ht="21" customHeight="1">
      <c r="A11" s="56">
        <v>42744</v>
      </c>
      <c r="B11" s="47">
        <v>11</v>
      </c>
      <c r="C11" s="9" t="s">
        <v>5</v>
      </c>
      <c r="D11" s="32">
        <v>0</v>
      </c>
      <c r="E11" s="3">
        <v>0.99930555555555556</v>
      </c>
      <c r="F11" s="46" t="s">
        <v>8</v>
      </c>
      <c r="G11" s="59" t="s">
        <v>45</v>
      </c>
      <c r="H11" s="47">
        <v>1</v>
      </c>
      <c r="I11" s="32">
        <f t="shared" si="0"/>
        <v>0.99930555555555556</v>
      </c>
      <c r="J11" s="31"/>
    </row>
    <row r="12" spans="1:10" ht="21" customHeight="1">
      <c r="A12" s="55">
        <v>42745</v>
      </c>
      <c r="B12" s="47">
        <v>5</v>
      </c>
      <c r="C12" s="9" t="s">
        <v>5</v>
      </c>
      <c r="D12" s="32">
        <v>0.83333333333333337</v>
      </c>
      <c r="E12" s="32">
        <v>0.91666666666666663</v>
      </c>
      <c r="F12" s="46" t="s">
        <v>15</v>
      </c>
      <c r="G12" s="59" t="s">
        <v>45</v>
      </c>
      <c r="H12" s="6">
        <v>5</v>
      </c>
      <c r="I12" s="32">
        <f t="shared" si="0"/>
        <v>8.3333333333333259E-2</v>
      </c>
      <c r="J12" s="31"/>
    </row>
    <row r="13" spans="1:10" ht="21" customHeight="1">
      <c r="A13" s="55">
        <v>42745</v>
      </c>
      <c r="B13" s="47">
        <v>7</v>
      </c>
      <c r="C13" s="9" t="s">
        <v>5</v>
      </c>
      <c r="D13" s="32">
        <v>0.83333333333333304</v>
      </c>
      <c r="E13" s="32">
        <v>0.91666666666666696</v>
      </c>
      <c r="F13" s="46" t="s">
        <v>15</v>
      </c>
      <c r="G13" s="59" t="s">
        <v>45</v>
      </c>
      <c r="H13" s="6">
        <v>9</v>
      </c>
      <c r="I13" s="32">
        <f t="shared" si="0"/>
        <v>8.3333333333333925E-2</v>
      </c>
      <c r="J13" s="31"/>
    </row>
    <row r="14" spans="1:10" ht="21" customHeight="1">
      <c r="A14" s="56">
        <v>42745</v>
      </c>
      <c r="B14" s="47">
        <v>9</v>
      </c>
      <c r="C14" s="9" t="s">
        <v>5</v>
      </c>
      <c r="D14" s="32">
        <v>0</v>
      </c>
      <c r="E14" s="3">
        <v>0.99930555555555556</v>
      </c>
      <c r="F14" s="46" t="s">
        <v>16</v>
      </c>
      <c r="G14" s="59" t="s">
        <v>45</v>
      </c>
      <c r="H14" s="49">
        <v>1</v>
      </c>
      <c r="I14" s="32">
        <f t="shared" si="0"/>
        <v>0.99930555555555556</v>
      </c>
      <c r="J14" s="31"/>
    </row>
    <row r="15" spans="1:10" ht="21" customHeight="1">
      <c r="A15" s="56">
        <v>42745</v>
      </c>
      <c r="B15" s="47">
        <v>11</v>
      </c>
      <c r="C15" s="9" t="s">
        <v>5</v>
      </c>
      <c r="D15" s="32">
        <v>0</v>
      </c>
      <c r="E15" s="3">
        <v>0.99930555555555556</v>
      </c>
      <c r="F15" s="46" t="s">
        <v>8</v>
      </c>
      <c r="G15" s="59" t="s">
        <v>45</v>
      </c>
      <c r="H15" s="47">
        <v>1</v>
      </c>
      <c r="I15" s="32">
        <f t="shared" si="0"/>
        <v>0.99930555555555556</v>
      </c>
      <c r="J15" s="31"/>
    </row>
    <row r="16" spans="1:10" ht="21" customHeight="1">
      <c r="A16" s="56">
        <v>42746</v>
      </c>
      <c r="B16" s="47">
        <v>9</v>
      </c>
      <c r="C16" s="9" t="s">
        <v>5</v>
      </c>
      <c r="D16" s="32">
        <v>0</v>
      </c>
      <c r="E16" s="3">
        <v>0.99930555555555556</v>
      </c>
      <c r="F16" s="46" t="s">
        <v>16</v>
      </c>
      <c r="G16" s="59" t="s">
        <v>45</v>
      </c>
      <c r="H16" s="49">
        <v>1</v>
      </c>
      <c r="I16" s="32">
        <f t="shared" si="0"/>
        <v>0.99930555555555556</v>
      </c>
      <c r="J16" s="31"/>
    </row>
    <row r="17" spans="1:10" ht="21" customHeight="1">
      <c r="A17" s="56">
        <v>42746</v>
      </c>
      <c r="B17" s="47">
        <v>11</v>
      </c>
      <c r="C17" s="9" t="s">
        <v>5</v>
      </c>
      <c r="D17" s="32">
        <v>0</v>
      </c>
      <c r="E17" s="3">
        <v>0.99930555555555556</v>
      </c>
      <c r="F17" s="46" t="s">
        <v>8</v>
      </c>
      <c r="G17" s="59" t="s">
        <v>45</v>
      </c>
      <c r="H17" s="47">
        <v>1</v>
      </c>
      <c r="I17" s="32">
        <f t="shared" si="0"/>
        <v>0.99930555555555556</v>
      </c>
      <c r="J17" s="31"/>
    </row>
    <row r="18" spans="1:10" ht="21" customHeight="1">
      <c r="A18" s="56">
        <v>42747</v>
      </c>
      <c r="B18" s="47">
        <v>9</v>
      </c>
      <c r="C18" s="9" t="s">
        <v>5</v>
      </c>
      <c r="D18" s="32">
        <v>0</v>
      </c>
      <c r="E18" s="5">
        <v>0.99930555555555556</v>
      </c>
      <c r="F18" s="46" t="s">
        <v>16</v>
      </c>
      <c r="G18" s="59" t="s">
        <v>45</v>
      </c>
      <c r="H18" s="49">
        <v>1</v>
      </c>
      <c r="I18" s="32">
        <f t="shared" si="0"/>
        <v>0.99930555555555556</v>
      </c>
      <c r="J18" s="31"/>
    </row>
    <row r="19" spans="1:10" ht="21" customHeight="1">
      <c r="A19" s="56">
        <v>42747</v>
      </c>
      <c r="B19" s="47">
        <v>11</v>
      </c>
      <c r="C19" s="9" t="s">
        <v>5</v>
      </c>
      <c r="D19" s="32">
        <v>0</v>
      </c>
      <c r="E19" s="3">
        <v>0.99930555555555556</v>
      </c>
      <c r="F19" s="46" t="s">
        <v>8</v>
      </c>
      <c r="G19" s="59" t="s">
        <v>45</v>
      </c>
      <c r="H19" s="47">
        <v>1</v>
      </c>
      <c r="I19" s="32">
        <f t="shared" si="0"/>
        <v>0.99930555555555556</v>
      </c>
      <c r="J19" s="31"/>
    </row>
    <row r="20" spans="1:10" ht="21" customHeight="1">
      <c r="A20" s="56">
        <v>42748</v>
      </c>
      <c r="B20" s="47">
        <v>9</v>
      </c>
      <c r="C20" s="9" t="s">
        <v>5</v>
      </c>
      <c r="D20" s="32">
        <v>0</v>
      </c>
      <c r="E20" s="3">
        <v>0.99930555555555556</v>
      </c>
      <c r="F20" s="46" t="s">
        <v>16</v>
      </c>
      <c r="G20" s="59" t="s">
        <v>45</v>
      </c>
      <c r="H20" s="49">
        <v>1</v>
      </c>
      <c r="I20" s="32">
        <f t="shared" si="0"/>
        <v>0.99930555555555556</v>
      </c>
      <c r="J20" s="31"/>
    </row>
    <row r="21" spans="1:10" ht="21" customHeight="1">
      <c r="A21" s="56">
        <v>42748</v>
      </c>
      <c r="B21" s="47">
        <v>11</v>
      </c>
      <c r="C21" s="9" t="s">
        <v>5</v>
      </c>
      <c r="D21" s="32">
        <v>0</v>
      </c>
      <c r="E21" s="3">
        <v>0.99930555555555556</v>
      </c>
      <c r="F21" s="46" t="s">
        <v>8</v>
      </c>
      <c r="G21" s="59" t="s">
        <v>45</v>
      </c>
      <c r="H21" s="47">
        <v>1</v>
      </c>
      <c r="I21" s="32">
        <f t="shared" si="0"/>
        <v>0.99930555555555556</v>
      </c>
      <c r="J21" s="31"/>
    </row>
    <row r="22" spans="1:10" ht="21" customHeight="1">
      <c r="A22" s="56">
        <v>42749</v>
      </c>
      <c r="B22" s="47">
        <v>9</v>
      </c>
      <c r="C22" s="9" t="s">
        <v>5</v>
      </c>
      <c r="D22" s="32">
        <v>0</v>
      </c>
      <c r="E22" s="3">
        <v>0.99930555555555556</v>
      </c>
      <c r="F22" s="46" t="s">
        <v>16</v>
      </c>
      <c r="G22" s="59" t="s">
        <v>45</v>
      </c>
      <c r="H22" s="49">
        <v>1</v>
      </c>
      <c r="I22" s="32">
        <f t="shared" si="0"/>
        <v>0.99930555555555556</v>
      </c>
      <c r="J22" s="31"/>
    </row>
    <row r="23" spans="1:10" ht="21" customHeight="1">
      <c r="A23" s="58">
        <v>42749</v>
      </c>
      <c r="B23" s="47">
        <v>11</v>
      </c>
      <c r="C23" s="9" t="s">
        <v>5</v>
      </c>
      <c r="D23" s="32">
        <v>0</v>
      </c>
      <c r="E23" s="3">
        <v>0.99930555555555556</v>
      </c>
      <c r="F23" s="46" t="s">
        <v>8</v>
      </c>
      <c r="G23" s="59" t="s">
        <v>45</v>
      </c>
      <c r="H23" s="47">
        <v>1</v>
      </c>
      <c r="I23" s="32">
        <f t="shared" si="0"/>
        <v>0.99930555555555556</v>
      </c>
      <c r="J23" s="31"/>
    </row>
    <row r="24" spans="1:10" ht="21" customHeight="1">
      <c r="A24" s="44">
        <v>42750</v>
      </c>
      <c r="B24" s="47">
        <v>9</v>
      </c>
      <c r="C24" s="9" t="s">
        <v>5</v>
      </c>
      <c r="D24" s="32">
        <v>0</v>
      </c>
      <c r="E24" s="3">
        <v>0.99930555555555556</v>
      </c>
      <c r="F24" s="46" t="s">
        <v>16</v>
      </c>
      <c r="G24" s="59" t="s">
        <v>45</v>
      </c>
      <c r="H24" s="49">
        <v>1</v>
      </c>
      <c r="I24" s="32">
        <f t="shared" si="0"/>
        <v>0.99930555555555556</v>
      </c>
      <c r="J24" s="31"/>
    </row>
    <row r="25" spans="1:10" ht="21" customHeight="1">
      <c r="A25" s="44">
        <v>42750</v>
      </c>
      <c r="B25" s="47">
        <v>11</v>
      </c>
      <c r="C25" s="9" t="s">
        <v>5</v>
      </c>
      <c r="D25" s="32">
        <v>0</v>
      </c>
      <c r="E25" s="3">
        <v>0.99930555555555556</v>
      </c>
      <c r="F25" s="46" t="s">
        <v>8</v>
      </c>
      <c r="G25" s="59" t="s">
        <v>45</v>
      </c>
      <c r="H25" s="47">
        <v>1</v>
      </c>
      <c r="I25" s="32">
        <f t="shared" si="0"/>
        <v>0.99930555555555556</v>
      </c>
      <c r="J25" s="31"/>
    </row>
    <row r="26" spans="1:10" ht="21" customHeight="1">
      <c r="A26" s="44">
        <v>42751</v>
      </c>
      <c r="B26" s="47">
        <v>9</v>
      </c>
      <c r="C26" s="9" t="s">
        <v>5</v>
      </c>
      <c r="D26" s="32">
        <v>0</v>
      </c>
      <c r="E26" s="3">
        <v>0.99930555555555556</v>
      </c>
      <c r="F26" s="46" t="s">
        <v>16</v>
      </c>
      <c r="G26" s="59" t="s">
        <v>45</v>
      </c>
      <c r="H26" s="49">
        <v>1</v>
      </c>
      <c r="I26" s="32">
        <f t="shared" si="0"/>
        <v>0.99930555555555556</v>
      </c>
      <c r="J26" s="31"/>
    </row>
    <row r="27" spans="1:10" ht="21" customHeight="1">
      <c r="A27" s="44">
        <v>42751</v>
      </c>
      <c r="B27" s="47">
        <v>11</v>
      </c>
      <c r="C27" s="9" t="s">
        <v>5</v>
      </c>
      <c r="D27" s="32">
        <v>0</v>
      </c>
      <c r="E27" s="3">
        <v>0.99930555555555556</v>
      </c>
      <c r="F27" s="46" t="s">
        <v>8</v>
      </c>
      <c r="G27" s="59" t="s">
        <v>45</v>
      </c>
      <c r="H27" s="47">
        <v>1</v>
      </c>
      <c r="I27" s="32">
        <f t="shared" si="0"/>
        <v>0.99930555555555556</v>
      </c>
      <c r="J27" s="31"/>
    </row>
    <row r="28" spans="1:10" ht="21" customHeight="1">
      <c r="A28" s="48">
        <v>42752</v>
      </c>
      <c r="B28" s="47">
        <v>3</v>
      </c>
      <c r="C28" s="9" t="s">
        <v>5</v>
      </c>
      <c r="D28" s="32">
        <v>0.33333333333333331</v>
      </c>
      <c r="E28" s="32">
        <v>0.95833333333333337</v>
      </c>
      <c r="F28" s="46" t="s">
        <v>13</v>
      </c>
      <c r="G28" s="59" t="s">
        <v>45</v>
      </c>
      <c r="H28" s="49">
        <v>1</v>
      </c>
      <c r="I28" s="32">
        <f t="shared" si="0"/>
        <v>0.625</v>
      </c>
      <c r="J28" s="31"/>
    </row>
    <row r="29" spans="1:10" ht="21" customHeight="1">
      <c r="A29" s="4">
        <v>42752</v>
      </c>
      <c r="B29" s="47">
        <v>5</v>
      </c>
      <c r="C29" s="9" t="s">
        <v>5</v>
      </c>
      <c r="D29" s="32">
        <v>0.83333333333333304</v>
      </c>
      <c r="E29" s="32">
        <v>0.91666666666666696</v>
      </c>
      <c r="F29" s="46" t="s">
        <v>15</v>
      </c>
      <c r="G29" s="59" t="s">
        <v>45</v>
      </c>
      <c r="H29" s="6">
        <v>5</v>
      </c>
      <c r="I29" s="32">
        <f t="shared" si="0"/>
        <v>8.3333333333333925E-2</v>
      </c>
      <c r="J29" s="31"/>
    </row>
    <row r="30" spans="1:10" ht="21" customHeight="1">
      <c r="A30" s="4">
        <v>42752</v>
      </c>
      <c r="B30" s="47">
        <v>7</v>
      </c>
      <c r="C30" s="9" t="s">
        <v>5</v>
      </c>
      <c r="D30" s="32">
        <v>0.83333333333333304</v>
      </c>
      <c r="E30" s="32">
        <v>0.91666666666666696</v>
      </c>
      <c r="F30" s="46" t="s">
        <v>15</v>
      </c>
      <c r="G30" s="59" t="s">
        <v>45</v>
      </c>
      <c r="H30" s="6">
        <v>9</v>
      </c>
      <c r="I30" s="32">
        <f t="shared" si="0"/>
        <v>8.3333333333333925E-2</v>
      </c>
      <c r="J30" s="31"/>
    </row>
    <row r="31" spans="1:10" ht="21" customHeight="1">
      <c r="A31" s="56">
        <v>42752</v>
      </c>
      <c r="B31" s="47">
        <v>9</v>
      </c>
      <c r="C31" s="9" t="s">
        <v>5</v>
      </c>
      <c r="D31" s="32">
        <v>0</v>
      </c>
      <c r="E31" s="3">
        <v>0.99930555555555556</v>
      </c>
      <c r="F31" s="46" t="s">
        <v>16</v>
      </c>
      <c r="G31" s="59" t="s">
        <v>45</v>
      </c>
      <c r="H31" s="49">
        <v>1</v>
      </c>
      <c r="I31" s="32">
        <f t="shared" si="0"/>
        <v>0.99930555555555556</v>
      </c>
      <c r="J31" s="31"/>
    </row>
    <row r="32" spans="1:10" ht="21" customHeight="1">
      <c r="A32" s="58">
        <v>42752</v>
      </c>
      <c r="B32" s="47">
        <v>11</v>
      </c>
      <c r="C32" s="9" t="s">
        <v>5</v>
      </c>
      <c r="D32" s="32">
        <v>0</v>
      </c>
      <c r="E32" s="3">
        <v>0.99930555555555556</v>
      </c>
      <c r="F32" s="46" t="s">
        <v>8</v>
      </c>
      <c r="G32" s="7" t="s">
        <v>46</v>
      </c>
      <c r="H32" s="47">
        <v>1</v>
      </c>
      <c r="I32" s="32">
        <f t="shared" si="0"/>
        <v>0.99930555555555556</v>
      </c>
      <c r="J32" s="31"/>
    </row>
    <row r="33" spans="1:10" ht="21" customHeight="1">
      <c r="A33" s="44">
        <v>42753</v>
      </c>
      <c r="B33" s="47">
        <v>3</v>
      </c>
      <c r="C33" s="9" t="s">
        <v>5</v>
      </c>
      <c r="D33" s="32">
        <v>0</v>
      </c>
      <c r="E33" s="32">
        <v>0.33333333333333331</v>
      </c>
      <c r="F33" s="46" t="s">
        <v>13</v>
      </c>
      <c r="G33" s="7" t="s">
        <v>46</v>
      </c>
      <c r="H33" s="47">
        <v>1</v>
      </c>
      <c r="I33" s="32">
        <f t="shared" si="0"/>
        <v>0.33333333333333331</v>
      </c>
      <c r="J33" s="31"/>
    </row>
    <row r="34" spans="1:10" ht="21" customHeight="1">
      <c r="A34" s="44">
        <v>42753</v>
      </c>
      <c r="B34" s="47">
        <v>9</v>
      </c>
      <c r="C34" s="9" t="s">
        <v>5</v>
      </c>
      <c r="D34" s="32">
        <v>0</v>
      </c>
      <c r="E34" s="3">
        <v>0.99930555555555556</v>
      </c>
      <c r="F34" s="46" t="s">
        <v>16</v>
      </c>
      <c r="G34" s="7" t="s">
        <v>46</v>
      </c>
      <c r="H34" s="49">
        <v>1</v>
      </c>
      <c r="I34" s="32">
        <f t="shared" ref="I34:I64" si="1">E34-D34</f>
        <v>0.99930555555555556</v>
      </c>
      <c r="J34" s="31"/>
    </row>
    <row r="35" spans="1:10" ht="21" customHeight="1">
      <c r="A35" s="44">
        <v>42753</v>
      </c>
      <c r="B35" s="6">
        <v>11</v>
      </c>
      <c r="C35" s="9" t="s">
        <v>5</v>
      </c>
      <c r="D35" s="32">
        <v>0</v>
      </c>
      <c r="E35" s="3">
        <v>0.99930555555555556</v>
      </c>
      <c r="F35" s="46" t="s">
        <v>8</v>
      </c>
      <c r="G35" s="7" t="s">
        <v>46</v>
      </c>
      <c r="H35" s="47">
        <v>1</v>
      </c>
      <c r="I35" s="32">
        <f t="shared" si="1"/>
        <v>0.99930555555555556</v>
      </c>
      <c r="J35" s="31"/>
    </row>
    <row r="36" spans="1:10" ht="21" customHeight="1">
      <c r="A36" s="48">
        <v>42754</v>
      </c>
      <c r="B36" s="47">
        <v>3</v>
      </c>
      <c r="C36" s="9" t="s">
        <v>5</v>
      </c>
      <c r="D36" s="32">
        <v>0.33333333333333331</v>
      </c>
      <c r="E36" s="3">
        <v>0.99930555555555556</v>
      </c>
      <c r="F36" s="46" t="s">
        <v>13</v>
      </c>
      <c r="G36" s="7" t="s">
        <v>46</v>
      </c>
      <c r="H36" s="49">
        <v>1</v>
      </c>
      <c r="I36" s="32">
        <f t="shared" si="1"/>
        <v>0.66597222222222219</v>
      </c>
      <c r="J36" s="31"/>
    </row>
    <row r="37" spans="1:10" ht="21" customHeight="1">
      <c r="A37" s="44">
        <v>42754</v>
      </c>
      <c r="B37" s="47">
        <v>9</v>
      </c>
      <c r="C37" s="9" t="s">
        <v>5</v>
      </c>
      <c r="D37" s="32">
        <v>0</v>
      </c>
      <c r="E37" s="3">
        <v>0.99930555555555556</v>
      </c>
      <c r="F37" s="46" t="s">
        <v>16</v>
      </c>
      <c r="G37" s="7" t="s">
        <v>46</v>
      </c>
      <c r="H37" s="49">
        <v>1</v>
      </c>
      <c r="I37" s="32">
        <f t="shared" si="1"/>
        <v>0.99930555555555556</v>
      </c>
      <c r="J37" s="31"/>
    </row>
    <row r="38" spans="1:10" ht="21" customHeight="1">
      <c r="A38" s="44">
        <v>42754</v>
      </c>
      <c r="B38" s="6">
        <v>11</v>
      </c>
      <c r="C38" s="9" t="s">
        <v>5</v>
      </c>
      <c r="D38" s="32">
        <v>0</v>
      </c>
      <c r="E38" s="3">
        <v>0.99930555555555556</v>
      </c>
      <c r="F38" s="46" t="s">
        <v>8</v>
      </c>
      <c r="G38" s="7" t="s">
        <v>46</v>
      </c>
      <c r="H38" s="47">
        <v>1</v>
      </c>
      <c r="I38" s="32">
        <f t="shared" si="1"/>
        <v>0.99930555555555556</v>
      </c>
      <c r="J38" s="31"/>
    </row>
    <row r="39" spans="1:10" ht="21" customHeight="1">
      <c r="A39" s="48">
        <v>42755</v>
      </c>
      <c r="B39" s="47">
        <v>3</v>
      </c>
      <c r="C39" s="9" t="s">
        <v>5</v>
      </c>
      <c r="D39" s="32">
        <v>0</v>
      </c>
      <c r="E39" s="32">
        <v>0.33333333333333331</v>
      </c>
      <c r="F39" s="46" t="s">
        <v>13</v>
      </c>
      <c r="G39" s="7" t="s">
        <v>46</v>
      </c>
      <c r="H39" s="49">
        <v>1</v>
      </c>
      <c r="I39" s="32">
        <f t="shared" si="1"/>
        <v>0.33333333333333331</v>
      </c>
      <c r="J39" s="31"/>
    </row>
    <row r="40" spans="1:10" ht="21" customHeight="1">
      <c r="A40" s="44">
        <v>42755</v>
      </c>
      <c r="B40" s="47">
        <v>9</v>
      </c>
      <c r="C40" s="9" t="s">
        <v>5</v>
      </c>
      <c r="D40" s="32">
        <v>0</v>
      </c>
      <c r="E40" s="60">
        <v>0.75</v>
      </c>
      <c r="F40" s="46" t="s">
        <v>16</v>
      </c>
      <c r="G40" s="7" t="s">
        <v>46</v>
      </c>
      <c r="H40" s="49">
        <v>1</v>
      </c>
      <c r="I40" s="32">
        <f t="shared" si="1"/>
        <v>0.75</v>
      </c>
      <c r="J40" s="31"/>
    </row>
    <row r="41" spans="1:10" ht="21" customHeight="1">
      <c r="A41" s="44">
        <v>42755</v>
      </c>
      <c r="B41" s="6">
        <v>11</v>
      </c>
      <c r="C41" s="9" t="s">
        <v>5</v>
      </c>
      <c r="D41" s="32">
        <v>0</v>
      </c>
      <c r="E41" s="60">
        <v>0.75</v>
      </c>
      <c r="F41" s="46" t="s">
        <v>8</v>
      </c>
      <c r="G41" s="7" t="s">
        <v>46</v>
      </c>
      <c r="H41" s="47">
        <v>1</v>
      </c>
      <c r="I41" s="32">
        <f t="shared" si="1"/>
        <v>0.75</v>
      </c>
      <c r="J41" s="31"/>
    </row>
    <row r="42" spans="1:10" ht="21" customHeight="1">
      <c r="A42" s="48">
        <v>42758</v>
      </c>
      <c r="B42" s="47">
        <v>2</v>
      </c>
      <c r="C42" s="9" t="s">
        <v>5</v>
      </c>
      <c r="D42" s="32">
        <v>0.77083333333333337</v>
      </c>
      <c r="E42" s="60">
        <v>0.875</v>
      </c>
      <c r="F42" s="46" t="s">
        <v>14</v>
      </c>
      <c r="G42" s="7" t="s">
        <v>46</v>
      </c>
      <c r="H42" s="49">
        <v>6</v>
      </c>
      <c r="I42" s="32">
        <f t="shared" si="1"/>
        <v>0.10416666666666663</v>
      </c>
      <c r="J42" s="31"/>
    </row>
    <row r="43" spans="1:10" ht="21" customHeight="1">
      <c r="A43" s="4">
        <v>42759</v>
      </c>
      <c r="B43" s="47">
        <v>5</v>
      </c>
      <c r="C43" s="9" t="s">
        <v>5</v>
      </c>
      <c r="D43" s="32">
        <v>0.83333333333333304</v>
      </c>
      <c r="E43" s="60">
        <v>0.91666666666666696</v>
      </c>
      <c r="F43" s="46" t="s">
        <v>15</v>
      </c>
      <c r="G43" s="7" t="s">
        <v>46</v>
      </c>
      <c r="H43" s="6">
        <v>5</v>
      </c>
      <c r="I43" s="32">
        <f t="shared" si="1"/>
        <v>8.3333333333333925E-2</v>
      </c>
      <c r="J43" s="31"/>
    </row>
    <row r="44" spans="1:10" ht="21" customHeight="1">
      <c r="A44" s="4">
        <v>42759</v>
      </c>
      <c r="B44" s="47">
        <v>7</v>
      </c>
      <c r="C44" s="9" t="s">
        <v>5</v>
      </c>
      <c r="D44" s="32">
        <v>0.83333333333333304</v>
      </c>
      <c r="E44" s="60">
        <v>0.91666666666666696</v>
      </c>
      <c r="F44" s="46" t="s">
        <v>15</v>
      </c>
      <c r="G44" s="7" t="s">
        <v>46</v>
      </c>
      <c r="H44" s="6">
        <v>9</v>
      </c>
      <c r="I44" s="32">
        <f t="shared" si="1"/>
        <v>8.3333333333333925E-2</v>
      </c>
      <c r="J44" s="31"/>
    </row>
    <row r="45" spans="1:10" ht="21" customHeight="1">
      <c r="A45" s="4">
        <v>42766</v>
      </c>
      <c r="B45" s="47">
        <v>5</v>
      </c>
      <c r="C45" s="9" t="s">
        <v>5</v>
      </c>
      <c r="D45" s="32">
        <v>0.83333333333333304</v>
      </c>
      <c r="E45" s="60">
        <v>0.91666666666666696</v>
      </c>
      <c r="F45" s="46" t="s">
        <v>15</v>
      </c>
      <c r="G45" s="7" t="s">
        <v>46</v>
      </c>
      <c r="H45" s="6">
        <v>5</v>
      </c>
      <c r="I45" s="32">
        <f t="shared" si="1"/>
        <v>8.3333333333333925E-2</v>
      </c>
      <c r="J45" s="31"/>
    </row>
    <row r="46" spans="1:10" ht="21" customHeight="1">
      <c r="A46" s="4">
        <v>42766</v>
      </c>
      <c r="B46" s="47">
        <v>7</v>
      </c>
      <c r="C46" s="9" t="s">
        <v>5</v>
      </c>
      <c r="D46" s="32">
        <v>0.83333333333333304</v>
      </c>
      <c r="E46" s="60">
        <v>0.91666666666666696</v>
      </c>
      <c r="F46" s="46" t="s">
        <v>15</v>
      </c>
      <c r="G46" s="53" t="s">
        <v>48</v>
      </c>
      <c r="H46" s="6">
        <v>9</v>
      </c>
      <c r="I46" s="32">
        <f t="shared" si="1"/>
        <v>8.3333333333333925E-2</v>
      </c>
      <c r="J46" s="31"/>
    </row>
    <row r="47" spans="1:10" ht="21" customHeight="1">
      <c r="A47" s="4">
        <v>42773</v>
      </c>
      <c r="B47" s="47">
        <v>5</v>
      </c>
      <c r="C47" s="9" t="s">
        <v>5</v>
      </c>
      <c r="D47" s="32">
        <v>0.83333333333333304</v>
      </c>
      <c r="E47" s="60">
        <v>0.91666666666666696</v>
      </c>
      <c r="F47" s="46" t="s">
        <v>15</v>
      </c>
      <c r="G47" s="53" t="s">
        <v>48</v>
      </c>
      <c r="H47" s="6">
        <v>5</v>
      </c>
      <c r="I47" s="32">
        <f t="shared" si="1"/>
        <v>8.3333333333333925E-2</v>
      </c>
      <c r="J47" s="31"/>
    </row>
    <row r="48" spans="1:10" ht="21" customHeight="1">
      <c r="A48" s="4">
        <v>42773</v>
      </c>
      <c r="B48" s="47">
        <v>7</v>
      </c>
      <c r="C48" s="9" t="s">
        <v>5</v>
      </c>
      <c r="D48" s="32">
        <v>0.83333333333333304</v>
      </c>
      <c r="E48" s="60">
        <v>0.91666666666666696</v>
      </c>
      <c r="F48" s="46" t="s">
        <v>15</v>
      </c>
      <c r="G48" s="53" t="s">
        <v>48</v>
      </c>
      <c r="H48" s="6">
        <v>9</v>
      </c>
      <c r="I48" s="32">
        <f t="shared" si="1"/>
        <v>8.3333333333333925E-2</v>
      </c>
      <c r="J48" s="31"/>
    </row>
    <row r="49" spans="1:10" ht="21" customHeight="1">
      <c r="A49" s="48">
        <v>42774</v>
      </c>
      <c r="B49" s="47">
        <v>4</v>
      </c>
      <c r="C49" s="9" t="s">
        <v>5</v>
      </c>
      <c r="D49" s="32">
        <v>0.33333333333333331</v>
      </c>
      <c r="E49" s="60">
        <v>0.75</v>
      </c>
      <c r="F49" s="46" t="s">
        <v>12</v>
      </c>
      <c r="G49" s="53" t="s">
        <v>48</v>
      </c>
      <c r="H49" s="49">
        <v>9</v>
      </c>
      <c r="I49" s="32">
        <f t="shared" si="1"/>
        <v>0.41666666666666669</v>
      </c>
      <c r="J49" s="31"/>
    </row>
    <row r="50" spans="1:10" ht="21" customHeight="1">
      <c r="A50" s="48">
        <v>42775</v>
      </c>
      <c r="B50" s="47">
        <v>4</v>
      </c>
      <c r="C50" s="9" t="s">
        <v>5</v>
      </c>
      <c r="D50" s="32">
        <v>0.33333333333333331</v>
      </c>
      <c r="E50" s="60">
        <v>0.75</v>
      </c>
      <c r="F50" s="46" t="s">
        <v>12</v>
      </c>
      <c r="G50" s="53" t="s">
        <v>48</v>
      </c>
      <c r="H50" s="49">
        <v>9</v>
      </c>
      <c r="I50" s="32">
        <f t="shared" si="1"/>
        <v>0.41666666666666669</v>
      </c>
      <c r="J50" s="31"/>
    </row>
    <row r="51" spans="1:10" ht="21" customHeight="1">
      <c r="A51" s="4">
        <v>42780</v>
      </c>
      <c r="B51" s="47">
        <v>7</v>
      </c>
      <c r="C51" s="9" t="s">
        <v>5</v>
      </c>
      <c r="D51" s="32">
        <v>0.83333333333333304</v>
      </c>
      <c r="E51" s="60">
        <v>0.91666666666666696</v>
      </c>
      <c r="F51" s="46" t="s">
        <v>15</v>
      </c>
      <c r="G51" s="53" t="s">
        <v>47</v>
      </c>
      <c r="H51" s="6">
        <v>9</v>
      </c>
      <c r="I51" s="32">
        <f t="shared" si="1"/>
        <v>8.3333333333333925E-2</v>
      </c>
      <c r="J51" s="31"/>
    </row>
    <row r="52" spans="1:10" ht="21" customHeight="1">
      <c r="A52" s="48">
        <v>42786</v>
      </c>
      <c r="B52" s="47">
        <v>2</v>
      </c>
      <c r="C52" s="9" t="s">
        <v>5</v>
      </c>
      <c r="D52" s="32">
        <v>0.77083333333333337</v>
      </c>
      <c r="E52" s="32">
        <v>0.875</v>
      </c>
      <c r="F52" s="46" t="s">
        <v>14</v>
      </c>
      <c r="G52" s="53" t="s">
        <v>47</v>
      </c>
      <c r="H52" s="49">
        <v>6</v>
      </c>
      <c r="I52" s="32">
        <f t="shared" si="1"/>
        <v>0.10416666666666663</v>
      </c>
      <c r="J52" s="31"/>
    </row>
    <row r="53" spans="1:10" ht="21" customHeight="1">
      <c r="A53" s="4">
        <v>42787</v>
      </c>
      <c r="B53" s="47">
        <v>5</v>
      </c>
      <c r="C53" s="9" t="s">
        <v>5</v>
      </c>
      <c r="D53" s="32">
        <v>0.83333333333333304</v>
      </c>
      <c r="E53" s="32">
        <v>0.91666666666666696</v>
      </c>
      <c r="F53" s="46" t="s">
        <v>15</v>
      </c>
      <c r="G53" s="53" t="s">
        <v>47</v>
      </c>
      <c r="H53" s="6">
        <v>5</v>
      </c>
      <c r="I53" s="32">
        <f t="shared" si="1"/>
        <v>8.3333333333333925E-2</v>
      </c>
      <c r="J53" s="31"/>
    </row>
    <row r="54" spans="1:10" ht="21" customHeight="1">
      <c r="A54" s="4">
        <v>42787</v>
      </c>
      <c r="B54" s="47">
        <v>7</v>
      </c>
      <c r="C54" s="9" t="s">
        <v>5</v>
      </c>
      <c r="D54" s="32">
        <v>0.83333333333333304</v>
      </c>
      <c r="E54" s="60">
        <v>0.91666666666666696</v>
      </c>
      <c r="F54" s="46" t="s">
        <v>15</v>
      </c>
      <c r="G54" s="53" t="s">
        <v>47</v>
      </c>
      <c r="H54" s="6">
        <v>9</v>
      </c>
      <c r="I54" s="32">
        <f t="shared" si="1"/>
        <v>8.3333333333333925E-2</v>
      </c>
      <c r="J54" s="31"/>
    </row>
    <row r="55" spans="1:10" ht="21" customHeight="1">
      <c r="A55" s="44">
        <v>42789</v>
      </c>
      <c r="B55" s="47">
        <v>24</v>
      </c>
      <c r="C55" s="9" t="s">
        <v>5</v>
      </c>
      <c r="D55" s="32">
        <v>0</v>
      </c>
      <c r="E55" s="5">
        <v>0.99930555555555556</v>
      </c>
      <c r="F55" s="46" t="s">
        <v>16</v>
      </c>
      <c r="G55" s="53" t="s">
        <v>47</v>
      </c>
      <c r="H55" s="47">
        <v>1</v>
      </c>
      <c r="I55" s="32">
        <f t="shared" si="1"/>
        <v>0.99930555555555556</v>
      </c>
      <c r="J55" s="31"/>
    </row>
    <row r="56" spans="1:10" ht="21" customHeight="1">
      <c r="A56" s="48">
        <v>42790</v>
      </c>
      <c r="B56" s="6">
        <v>15</v>
      </c>
      <c r="C56" s="9" t="s">
        <v>5</v>
      </c>
      <c r="D56" s="32">
        <v>0.33333333333333331</v>
      </c>
      <c r="E56" s="5">
        <v>0.99930555555555556</v>
      </c>
      <c r="F56" s="46" t="s">
        <v>18</v>
      </c>
      <c r="G56" s="53" t="s">
        <v>47</v>
      </c>
      <c r="H56" s="47">
        <v>6</v>
      </c>
      <c r="I56" s="32">
        <f t="shared" si="1"/>
        <v>0.66597222222222219</v>
      </c>
      <c r="J56" s="31"/>
    </row>
    <row r="57" spans="1:10" ht="21" customHeight="1">
      <c r="A57" s="44">
        <v>42790</v>
      </c>
      <c r="B57" s="47">
        <v>24</v>
      </c>
      <c r="C57" s="9" t="s">
        <v>5</v>
      </c>
      <c r="D57" s="32">
        <v>0</v>
      </c>
      <c r="E57" s="5">
        <v>0.99930555555555556</v>
      </c>
      <c r="F57" s="46" t="s">
        <v>16</v>
      </c>
      <c r="G57" s="53" t="s">
        <v>47</v>
      </c>
      <c r="H57" s="47">
        <v>1</v>
      </c>
      <c r="I57" s="32">
        <f t="shared" si="1"/>
        <v>0.99930555555555556</v>
      </c>
      <c r="J57" s="31"/>
    </row>
    <row r="58" spans="1:10" ht="21" customHeight="1">
      <c r="A58" s="48">
        <v>42791</v>
      </c>
      <c r="B58" s="47">
        <v>15</v>
      </c>
      <c r="C58" s="9" t="s">
        <v>5</v>
      </c>
      <c r="D58" s="32">
        <v>0</v>
      </c>
      <c r="E58" s="60">
        <v>0.75</v>
      </c>
      <c r="F58" s="46" t="s">
        <v>18</v>
      </c>
      <c r="G58" s="53" t="s">
        <v>47</v>
      </c>
      <c r="H58" s="47">
        <v>6</v>
      </c>
      <c r="I58" s="32">
        <f t="shared" si="1"/>
        <v>0.75</v>
      </c>
      <c r="J58" s="31"/>
    </row>
    <row r="59" spans="1:10" ht="21" customHeight="1">
      <c r="A59" s="44">
        <v>42791</v>
      </c>
      <c r="B59" s="47">
        <v>24</v>
      </c>
      <c r="C59" s="9" t="s">
        <v>5</v>
      </c>
      <c r="D59" s="32">
        <v>0</v>
      </c>
      <c r="E59" s="5">
        <v>0.99930555555555556</v>
      </c>
      <c r="F59" s="46" t="s">
        <v>16</v>
      </c>
      <c r="G59" s="53" t="s">
        <v>47</v>
      </c>
      <c r="H59" s="47">
        <v>1</v>
      </c>
      <c r="I59" s="32">
        <f t="shared" si="1"/>
        <v>0.99930555555555556</v>
      </c>
      <c r="J59" s="31"/>
    </row>
    <row r="60" spans="1:10" ht="21" customHeight="1">
      <c r="A60" s="44">
        <v>42792</v>
      </c>
      <c r="B60" s="47">
        <v>24</v>
      </c>
      <c r="C60" s="9" t="s">
        <v>5</v>
      </c>
      <c r="D60" s="32">
        <v>0</v>
      </c>
      <c r="E60" s="5">
        <v>0.99930555555555556</v>
      </c>
      <c r="F60" s="46" t="s">
        <v>16</v>
      </c>
      <c r="G60" s="53" t="s">
        <v>47</v>
      </c>
      <c r="H60" s="47">
        <v>1</v>
      </c>
      <c r="I60" s="32">
        <f t="shared" si="1"/>
        <v>0.99930555555555556</v>
      </c>
      <c r="J60" s="31"/>
    </row>
    <row r="61" spans="1:10" ht="21" customHeight="1">
      <c r="A61" s="44">
        <v>42793</v>
      </c>
      <c r="B61" s="47">
        <v>24</v>
      </c>
      <c r="C61" s="9" t="s">
        <v>5</v>
      </c>
      <c r="D61" s="32">
        <v>0</v>
      </c>
      <c r="E61" s="5">
        <v>0.99930555555555556</v>
      </c>
      <c r="F61" s="46" t="s">
        <v>16</v>
      </c>
      <c r="G61" s="53" t="s">
        <v>47</v>
      </c>
      <c r="H61" s="47">
        <v>1</v>
      </c>
      <c r="I61" s="32">
        <f t="shared" si="1"/>
        <v>0.99930555555555556</v>
      </c>
      <c r="J61" s="31"/>
    </row>
    <row r="62" spans="1:10" ht="21" customHeight="1">
      <c r="A62" s="4">
        <v>42794</v>
      </c>
      <c r="B62" s="47">
        <v>5</v>
      </c>
      <c r="C62" s="9" t="s">
        <v>5</v>
      </c>
      <c r="D62" s="32">
        <v>0.83333333333333304</v>
      </c>
      <c r="E62" s="60">
        <v>0.91666666666666696</v>
      </c>
      <c r="F62" s="46" t="s">
        <v>15</v>
      </c>
      <c r="G62" s="53" t="s">
        <v>47</v>
      </c>
      <c r="H62" s="6">
        <v>5</v>
      </c>
      <c r="I62" s="32">
        <f t="shared" si="1"/>
        <v>8.3333333333333925E-2</v>
      </c>
      <c r="J62" s="31"/>
    </row>
    <row r="63" spans="1:10" ht="21" customHeight="1">
      <c r="A63" s="4">
        <v>42794</v>
      </c>
      <c r="B63" s="47">
        <v>7</v>
      </c>
      <c r="C63" s="9" t="s">
        <v>5</v>
      </c>
      <c r="D63" s="32">
        <v>0.83333333333333304</v>
      </c>
      <c r="E63" s="60">
        <v>0.91666666666666696</v>
      </c>
      <c r="F63" s="46" t="s">
        <v>15</v>
      </c>
      <c r="G63" s="53" t="s">
        <v>47</v>
      </c>
      <c r="H63" s="6">
        <v>9</v>
      </c>
      <c r="I63" s="32">
        <f t="shared" si="1"/>
        <v>8.3333333333333925E-2</v>
      </c>
      <c r="J63" s="31"/>
    </row>
    <row r="64" spans="1:10" ht="21" customHeight="1">
      <c r="A64" s="44">
        <v>42794</v>
      </c>
      <c r="B64" s="47">
        <v>24</v>
      </c>
      <c r="C64" s="9" t="s">
        <v>5</v>
      </c>
      <c r="D64" s="32">
        <v>0</v>
      </c>
      <c r="E64" s="5">
        <v>0.99930555555555556</v>
      </c>
      <c r="F64" s="46" t="s">
        <v>16</v>
      </c>
      <c r="G64" s="53" t="s">
        <v>47</v>
      </c>
      <c r="H64" s="47">
        <v>1</v>
      </c>
      <c r="I64" s="32">
        <f t="shared" si="1"/>
        <v>0.99930555555555556</v>
      </c>
      <c r="J64" s="31"/>
    </row>
    <row r="65" spans="1:10" ht="21" customHeight="1">
      <c r="A65" s="44">
        <v>42795</v>
      </c>
      <c r="B65" s="47">
        <v>10</v>
      </c>
      <c r="C65" s="9" t="s">
        <v>5</v>
      </c>
      <c r="D65" s="32">
        <v>0.79166666666666663</v>
      </c>
      <c r="E65" s="60">
        <v>0.9375</v>
      </c>
      <c r="F65" s="46" t="s">
        <v>3</v>
      </c>
      <c r="G65" s="53" t="s">
        <v>47</v>
      </c>
      <c r="H65" s="47">
        <v>7</v>
      </c>
      <c r="I65" s="32">
        <f t="shared" ref="I65:I96" si="2">E65-D65</f>
        <v>0.14583333333333337</v>
      </c>
      <c r="J65" s="31"/>
    </row>
    <row r="66" spans="1:10" ht="21" customHeight="1">
      <c r="A66" s="44">
        <v>42795</v>
      </c>
      <c r="B66" s="47">
        <v>24</v>
      </c>
      <c r="C66" s="9" t="s">
        <v>5</v>
      </c>
      <c r="D66" s="32">
        <v>0</v>
      </c>
      <c r="E66" s="5">
        <v>0.99930555555555556</v>
      </c>
      <c r="F66" s="46" t="s">
        <v>16</v>
      </c>
      <c r="G66" s="53" t="s">
        <v>47</v>
      </c>
      <c r="H66" s="47">
        <v>1</v>
      </c>
      <c r="I66" s="32">
        <f t="shared" si="2"/>
        <v>0.99930555555555556</v>
      </c>
      <c r="J66" s="31"/>
    </row>
    <row r="67" spans="1:10" ht="21" customHeight="1">
      <c r="A67" s="44">
        <v>42796</v>
      </c>
      <c r="B67" s="47">
        <v>20</v>
      </c>
      <c r="C67" s="9" t="s">
        <v>5</v>
      </c>
      <c r="D67" s="32">
        <v>0.72916666666666663</v>
      </c>
      <c r="E67" s="32">
        <v>0.89583333333333337</v>
      </c>
      <c r="F67" s="46" t="s">
        <v>20</v>
      </c>
      <c r="G67" s="53" t="s">
        <v>47</v>
      </c>
      <c r="H67" s="47">
        <v>8</v>
      </c>
      <c r="I67" s="32">
        <f t="shared" si="2"/>
        <v>0.16666666666666674</v>
      </c>
      <c r="J67" s="31"/>
    </row>
    <row r="68" spans="1:10" ht="21" customHeight="1">
      <c r="A68" s="44">
        <v>42796</v>
      </c>
      <c r="B68" s="47">
        <v>24</v>
      </c>
      <c r="C68" s="9" t="s">
        <v>5</v>
      </c>
      <c r="D68" s="32">
        <v>0</v>
      </c>
      <c r="E68" s="3">
        <v>0.99930555555555556</v>
      </c>
      <c r="F68" s="46" t="s">
        <v>16</v>
      </c>
      <c r="G68" s="53" t="s">
        <v>47</v>
      </c>
      <c r="H68" s="47">
        <v>1</v>
      </c>
      <c r="I68" s="32">
        <f t="shared" si="2"/>
        <v>0.99930555555555556</v>
      </c>
      <c r="J68" s="31"/>
    </row>
    <row r="69" spans="1:10" ht="21" customHeight="1">
      <c r="A69" s="44">
        <v>42797</v>
      </c>
      <c r="B69" s="47">
        <v>24</v>
      </c>
      <c r="C69" s="9" t="s">
        <v>5</v>
      </c>
      <c r="D69" s="32">
        <v>0</v>
      </c>
      <c r="E69" s="3">
        <v>0.99930555555555556</v>
      </c>
      <c r="F69" s="46" t="s">
        <v>16</v>
      </c>
      <c r="G69" s="53" t="s">
        <v>47</v>
      </c>
      <c r="H69" s="47">
        <v>1</v>
      </c>
      <c r="I69" s="32">
        <f t="shared" si="2"/>
        <v>0.99930555555555556</v>
      </c>
      <c r="J69" s="31"/>
    </row>
    <row r="70" spans="1:10" ht="21" customHeight="1">
      <c r="A70" s="48">
        <v>42798</v>
      </c>
      <c r="B70" s="47">
        <v>19</v>
      </c>
      <c r="C70" s="9" t="s">
        <v>5</v>
      </c>
      <c r="D70" s="32">
        <v>0.33333333333333331</v>
      </c>
      <c r="E70" s="32">
        <v>0.5</v>
      </c>
      <c r="F70" s="46" t="s">
        <v>19</v>
      </c>
      <c r="G70" s="53" t="s">
        <v>47</v>
      </c>
      <c r="H70" s="47">
        <v>4</v>
      </c>
      <c r="I70" s="32">
        <f t="shared" si="2"/>
        <v>0.16666666666666669</v>
      </c>
      <c r="J70" s="31"/>
    </row>
    <row r="71" spans="1:10" ht="21" customHeight="1">
      <c r="A71" s="44">
        <v>42798</v>
      </c>
      <c r="B71" s="47">
        <v>24</v>
      </c>
      <c r="C71" s="9" t="s">
        <v>5</v>
      </c>
      <c r="D71" s="32">
        <v>0</v>
      </c>
      <c r="E71" s="3">
        <v>0.99930555555555556</v>
      </c>
      <c r="F71" s="46" t="s">
        <v>16</v>
      </c>
      <c r="G71" s="53" t="s">
        <v>47</v>
      </c>
      <c r="H71" s="47">
        <v>1</v>
      </c>
      <c r="I71" s="32">
        <f t="shared" si="2"/>
        <v>0.99930555555555556</v>
      </c>
      <c r="J71" s="31"/>
    </row>
    <row r="72" spans="1:10" ht="21" customHeight="1">
      <c r="A72" s="44">
        <v>42799</v>
      </c>
      <c r="B72" s="47">
        <v>24</v>
      </c>
      <c r="C72" s="9" t="s">
        <v>5</v>
      </c>
      <c r="D72" s="32">
        <v>0</v>
      </c>
      <c r="E72" s="3">
        <v>0.99930555555555556</v>
      </c>
      <c r="F72" s="46" t="s">
        <v>16</v>
      </c>
      <c r="G72" s="53" t="s">
        <v>47</v>
      </c>
      <c r="H72" s="47">
        <v>1</v>
      </c>
      <c r="I72" s="32">
        <f t="shared" si="2"/>
        <v>0.99930555555555556</v>
      </c>
      <c r="J72" s="31"/>
    </row>
    <row r="73" spans="1:10" ht="21" customHeight="1">
      <c r="A73" s="44">
        <v>42800</v>
      </c>
      <c r="B73" s="47">
        <v>24</v>
      </c>
      <c r="C73" s="9" t="s">
        <v>5</v>
      </c>
      <c r="D73" s="32">
        <v>0</v>
      </c>
      <c r="E73" s="60">
        <v>0.75</v>
      </c>
      <c r="F73" s="46" t="s">
        <v>16</v>
      </c>
      <c r="G73" s="53" t="s">
        <v>47</v>
      </c>
      <c r="H73" s="47">
        <v>1</v>
      </c>
      <c r="I73" s="32">
        <f t="shared" si="2"/>
        <v>0.75</v>
      </c>
      <c r="J73" s="31"/>
    </row>
    <row r="74" spans="1:10" ht="21" customHeight="1">
      <c r="A74" s="44">
        <v>42803</v>
      </c>
      <c r="B74" s="47">
        <v>28</v>
      </c>
      <c r="C74" s="9" t="s">
        <v>5</v>
      </c>
      <c r="D74" s="32">
        <v>0.375</v>
      </c>
      <c r="E74" s="32">
        <v>0.66666666666666663</v>
      </c>
      <c r="F74" s="46" t="s">
        <v>7</v>
      </c>
      <c r="G74" s="53" t="s">
        <v>47</v>
      </c>
      <c r="H74" s="47">
        <v>1</v>
      </c>
      <c r="I74" s="32">
        <f t="shared" si="2"/>
        <v>0.29166666666666663</v>
      </c>
      <c r="J74" s="31"/>
    </row>
    <row r="75" spans="1:10" ht="21" customHeight="1">
      <c r="A75" s="48">
        <v>42805</v>
      </c>
      <c r="B75" s="47">
        <v>28</v>
      </c>
      <c r="C75" s="9" t="s">
        <v>5</v>
      </c>
      <c r="D75" s="32">
        <v>0.375</v>
      </c>
      <c r="E75" s="60">
        <v>0.66666666666666663</v>
      </c>
      <c r="F75" s="46" t="s">
        <v>7</v>
      </c>
      <c r="G75" s="53" t="s">
        <v>47</v>
      </c>
      <c r="H75" s="47">
        <v>1</v>
      </c>
      <c r="I75" s="32">
        <f t="shared" si="2"/>
        <v>0.29166666666666663</v>
      </c>
      <c r="J75" s="31"/>
    </row>
    <row r="76" spans="1:10" ht="21" customHeight="1">
      <c r="A76" s="48">
        <v>42806</v>
      </c>
      <c r="B76" s="47">
        <v>28</v>
      </c>
      <c r="C76" s="9" t="s">
        <v>5</v>
      </c>
      <c r="D76" s="32">
        <v>0.375</v>
      </c>
      <c r="E76" s="32">
        <v>0.66666666666666663</v>
      </c>
      <c r="F76" s="46" t="s">
        <v>7</v>
      </c>
      <c r="G76" s="53" t="s">
        <v>47</v>
      </c>
      <c r="H76" s="49">
        <v>1</v>
      </c>
      <c r="I76" s="32">
        <f t="shared" si="2"/>
        <v>0.29166666666666663</v>
      </c>
      <c r="J76" s="31"/>
    </row>
    <row r="77" spans="1:10" ht="21" customHeight="1">
      <c r="A77" s="48">
        <v>42809</v>
      </c>
      <c r="B77" s="47">
        <v>29</v>
      </c>
      <c r="C77" s="9" t="s">
        <v>5</v>
      </c>
      <c r="D77" s="32">
        <v>0.70833333333333337</v>
      </c>
      <c r="E77" s="32">
        <v>0.99930555555555556</v>
      </c>
      <c r="F77" s="46" t="s">
        <v>22</v>
      </c>
      <c r="G77" s="53" t="s">
        <v>47</v>
      </c>
      <c r="H77" s="49">
        <v>1</v>
      </c>
      <c r="I77" s="32">
        <f t="shared" si="2"/>
        <v>0.29097222222222219</v>
      </c>
      <c r="J77" s="31"/>
    </row>
    <row r="78" spans="1:10" ht="21" customHeight="1">
      <c r="A78" s="48">
        <v>42810</v>
      </c>
      <c r="B78" s="47">
        <v>29</v>
      </c>
      <c r="C78" s="9" t="s">
        <v>5</v>
      </c>
      <c r="D78" s="32">
        <v>0</v>
      </c>
      <c r="E78" s="32">
        <v>0.75</v>
      </c>
      <c r="F78" s="46" t="s">
        <v>22</v>
      </c>
      <c r="G78" s="53" t="s">
        <v>47</v>
      </c>
      <c r="H78" s="49">
        <v>1</v>
      </c>
      <c r="I78" s="32">
        <f t="shared" si="2"/>
        <v>0.75</v>
      </c>
      <c r="J78" s="31"/>
    </row>
    <row r="79" spans="1:10" ht="21" customHeight="1">
      <c r="A79" s="48">
        <v>42812</v>
      </c>
      <c r="B79" s="47">
        <v>28</v>
      </c>
      <c r="C79" s="9" t="s">
        <v>5</v>
      </c>
      <c r="D79" s="32">
        <v>0.375</v>
      </c>
      <c r="E79" s="32">
        <v>0.66666666666666663</v>
      </c>
      <c r="F79" s="46" t="s">
        <v>7</v>
      </c>
      <c r="G79" s="53" t="s">
        <v>47</v>
      </c>
      <c r="H79" s="49">
        <v>1</v>
      </c>
      <c r="I79" s="32">
        <f t="shared" si="2"/>
        <v>0.29166666666666663</v>
      </c>
      <c r="J79" s="31"/>
    </row>
    <row r="80" spans="1:10" ht="21" customHeight="1">
      <c r="A80" s="48">
        <v>42813</v>
      </c>
      <c r="B80" s="47">
        <v>28</v>
      </c>
      <c r="C80" s="9" t="s">
        <v>5</v>
      </c>
      <c r="D80" s="32">
        <v>0.375</v>
      </c>
      <c r="E80" s="32">
        <v>0.66666666666666663</v>
      </c>
      <c r="F80" s="46" t="s">
        <v>7</v>
      </c>
      <c r="G80" s="53" t="s">
        <v>47</v>
      </c>
      <c r="H80" s="49">
        <v>1</v>
      </c>
      <c r="I80" s="32">
        <f t="shared" si="2"/>
        <v>0.29166666666666663</v>
      </c>
      <c r="J80" s="31"/>
    </row>
    <row r="81" spans="1:10" ht="21" customHeight="1">
      <c r="A81" s="48">
        <v>42814</v>
      </c>
      <c r="B81" s="47">
        <v>2</v>
      </c>
      <c r="C81" s="9" t="s">
        <v>5</v>
      </c>
      <c r="D81" s="32">
        <v>0.77083333333333304</v>
      </c>
      <c r="E81" s="32">
        <v>0.875</v>
      </c>
      <c r="F81" s="46" t="s">
        <v>14</v>
      </c>
      <c r="G81" s="53" t="s">
        <v>47</v>
      </c>
      <c r="H81" s="49">
        <v>6</v>
      </c>
      <c r="I81" s="32">
        <f t="shared" si="2"/>
        <v>0.10416666666666696</v>
      </c>
      <c r="J81" s="31"/>
    </row>
    <row r="82" spans="1:10" ht="21" customHeight="1">
      <c r="A82" s="48">
        <v>42816</v>
      </c>
      <c r="B82" s="6">
        <v>12</v>
      </c>
      <c r="C82" s="9" t="s">
        <v>5</v>
      </c>
      <c r="D82" s="32">
        <v>0.72916666666666663</v>
      </c>
      <c r="E82" s="32">
        <v>0.91666666666666663</v>
      </c>
      <c r="F82" s="46" t="s">
        <v>3</v>
      </c>
      <c r="G82" s="53" t="s">
        <v>47</v>
      </c>
      <c r="H82" s="49">
        <v>6</v>
      </c>
      <c r="I82" s="32">
        <f t="shared" si="2"/>
        <v>0.1875</v>
      </c>
      <c r="J82" s="31"/>
    </row>
    <row r="83" spans="1:10" ht="21" customHeight="1">
      <c r="A83" s="44">
        <v>42828</v>
      </c>
      <c r="B83" s="47">
        <v>23</v>
      </c>
      <c r="C83" s="9" t="s">
        <v>5</v>
      </c>
      <c r="D83" s="32">
        <v>0.75</v>
      </c>
      <c r="E83" s="32">
        <v>0.875</v>
      </c>
      <c r="F83" s="46" t="s">
        <v>3</v>
      </c>
      <c r="G83" s="53" t="s">
        <v>47</v>
      </c>
      <c r="H83" s="47">
        <v>8</v>
      </c>
      <c r="I83" s="32">
        <f t="shared" si="2"/>
        <v>0.125</v>
      </c>
      <c r="J83" s="31"/>
    </row>
    <row r="84" spans="1:10" ht="21" customHeight="1">
      <c r="A84" s="44">
        <v>42829</v>
      </c>
      <c r="B84" s="47">
        <v>23</v>
      </c>
      <c r="C84" s="9" t="s">
        <v>5</v>
      </c>
      <c r="D84" s="32">
        <v>0.75</v>
      </c>
      <c r="E84" s="32">
        <v>0.875</v>
      </c>
      <c r="F84" s="46" t="s">
        <v>3</v>
      </c>
      <c r="G84" s="53" t="s">
        <v>47</v>
      </c>
      <c r="H84" s="47">
        <v>8</v>
      </c>
      <c r="I84" s="32">
        <f t="shared" si="2"/>
        <v>0.125</v>
      </c>
      <c r="J84" s="31"/>
    </row>
    <row r="85" spans="1:10" ht="21" customHeight="1">
      <c r="A85" s="44">
        <v>42829</v>
      </c>
      <c r="B85" s="47">
        <v>26</v>
      </c>
      <c r="C85" s="9" t="s">
        <v>5</v>
      </c>
      <c r="D85" s="32">
        <v>0.8125</v>
      </c>
      <c r="E85" s="32">
        <v>0.875</v>
      </c>
      <c r="F85" s="46" t="s">
        <v>3</v>
      </c>
      <c r="G85" s="53" t="s">
        <v>47</v>
      </c>
      <c r="H85" s="47">
        <v>9</v>
      </c>
      <c r="I85" s="32">
        <f t="shared" si="2"/>
        <v>6.25E-2</v>
      </c>
      <c r="J85" s="31"/>
    </row>
    <row r="86" spans="1:10" ht="21" customHeight="1">
      <c r="A86" s="44">
        <v>42830</v>
      </c>
      <c r="B86" s="47">
        <v>25</v>
      </c>
      <c r="C86" s="9" t="s">
        <v>5</v>
      </c>
      <c r="D86" s="32">
        <v>0.77083333333333337</v>
      </c>
      <c r="E86" s="32">
        <v>0.85416666666666663</v>
      </c>
      <c r="F86" s="46" t="s">
        <v>19</v>
      </c>
      <c r="G86" s="53" t="s">
        <v>47</v>
      </c>
      <c r="H86" s="47">
        <v>9</v>
      </c>
      <c r="I86" s="32">
        <f t="shared" si="2"/>
        <v>8.3333333333333259E-2</v>
      </c>
      <c r="J86" s="31"/>
    </row>
    <row r="87" spans="1:10" ht="21" customHeight="1">
      <c r="A87" s="44">
        <v>42831</v>
      </c>
      <c r="B87" s="47">
        <v>26</v>
      </c>
      <c r="C87" s="9" t="s">
        <v>5</v>
      </c>
      <c r="D87" s="32">
        <v>0.8125</v>
      </c>
      <c r="E87" s="60">
        <v>0.875</v>
      </c>
      <c r="F87" s="46" t="s">
        <v>3</v>
      </c>
      <c r="G87" s="53" t="s">
        <v>47</v>
      </c>
      <c r="H87" s="47">
        <v>9</v>
      </c>
      <c r="I87" s="32">
        <f t="shared" si="2"/>
        <v>6.25E-2</v>
      </c>
      <c r="J87" s="31"/>
    </row>
    <row r="88" spans="1:10" ht="21" customHeight="1">
      <c r="A88" s="48">
        <v>42848</v>
      </c>
      <c r="B88" s="6">
        <v>14</v>
      </c>
      <c r="C88" s="9" t="s">
        <v>5</v>
      </c>
      <c r="D88" s="32">
        <v>0.33333333333333331</v>
      </c>
      <c r="E88" s="60">
        <v>0.70833333333333337</v>
      </c>
      <c r="F88" s="46" t="s">
        <v>4</v>
      </c>
      <c r="G88" s="53" t="s">
        <v>47</v>
      </c>
      <c r="H88" s="47">
        <v>8</v>
      </c>
      <c r="I88" s="32">
        <f t="shared" si="2"/>
        <v>0.37500000000000006</v>
      </c>
      <c r="J88" s="31"/>
    </row>
    <row r="89" spans="1:10" ht="21" customHeight="1">
      <c r="A89" s="48">
        <v>42849</v>
      </c>
      <c r="B89" s="47">
        <v>2</v>
      </c>
      <c r="C89" s="9" t="s">
        <v>5</v>
      </c>
      <c r="D89" s="32">
        <v>0.77083333333333304</v>
      </c>
      <c r="E89" s="60">
        <v>0.875</v>
      </c>
      <c r="F89" s="46" t="s">
        <v>14</v>
      </c>
      <c r="G89" s="53" t="s">
        <v>47</v>
      </c>
      <c r="H89" s="49">
        <v>6</v>
      </c>
      <c r="I89" s="32">
        <f t="shared" si="2"/>
        <v>0.10416666666666696</v>
      </c>
      <c r="J89" s="31"/>
    </row>
    <row r="90" spans="1:10" ht="21" customHeight="1">
      <c r="A90" s="48">
        <v>42862</v>
      </c>
      <c r="B90" s="6">
        <v>14</v>
      </c>
      <c r="C90" s="9" t="s">
        <v>5</v>
      </c>
      <c r="D90" s="32">
        <v>0.33333333333333331</v>
      </c>
      <c r="E90" s="60">
        <v>0.70833333333333337</v>
      </c>
      <c r="F90" s="46" t="s">
        <v>17</v>
      </c>
      <c r="G90" s="53" t="s">
        <v>47</v>
      </c>
      <c r="H90" s="47">
        <v>8</v>
      </c>
      <c r="I90" s="32">
        <f t="shared" si="2"/>
        <v>0.37500000000000006</v>
      </c>
      <c r="J90" s="31"/>
    </row>
    <row r="91" spans="1:10" ht="21" customHeight="1">
      <c r="A91" s="48">
        <v>42870</v>
      </c>
      <c r="B91" s="47">
        <v>2</v>
      </c>
      <c r="C91" s="9" t="s">
        <v>5</v>
      </c>
      <c r="D91" s="32">
        <v>0.77083333333333304</v>
      </c>
      <c r="E91" s="60">
        <v>0.875</v>
      </c>
      <c r="F91" s="46" t="s">
        <v>14</v>
      </c>
      <c r="G91" s="53" t="s">
        <v>47</v>
      </c>
      <c r="H91" s="49">
        <v>6</v>
      </c>
      <c r="I91" s="32">
        <f t="shared" si="2"/>
        <v>0.10416666666666696</v>
      </c>
      <c r="J91" s="31"/>
    </row>
    <row r="92" spans="1:10" ht="21" customHeight="1">
      <c r="A92" s="4">
        <v>42879</v>
      </c>
      <c r="B92" s="6">
        <v>1</v>
      </c>
      <c r="C92" s="9" t="s">
        <v>5</v>
      </c>
      <c r="D92" s="3">
        <v>0.41666666666666669</v>
      </c>
      <c r="E92" s="5">
        <v>0.99930555555555556</v>
      </c>
      <c r="F92" s="2" t="s">
        <v>9</v>
      </c>
      <c r="G92" s="2" t="s">
        <v>45</v>
      </c>
      <c r="H92" s="6">
        <v>1</v>
      </c>
      <c r="I92" s="32">
        <f t="shared" si="2"/>
        <v>0.58263888888888893</v>
      </c>
      <c r="J92" s="31"/>
    </row>
    <row r="93" spans="1:10" ht="21" customHeight="1">
      <c r="A93" s="4">
        <v>42911</v>
      </c>
      <c r="B93" s="6">
        <v>1</v>
      </c>
      <c r="C93" s="9" t="s">
        <v>49</v>
      </c>
      <c r="D93" s="3">
        <v>0</v>
      </c>
      <c r="E93" s="5">
        <v>0.99930555555555556</v>
      </c>
      <c r="F93" s="2" t="s">
        <v>10</v>
      </c>
      <c r="G93" s="2" t="s">
        <v>45</v>
      </c>
      <c r="H93" s="6">
        <v>1</v>
      </c>
      <c r="I93" s="32">
        <f t="shared" si="2"/>
        <v>0.99930555555555556</v>
      </c>
      <c r="J93" s="31"/>
    </row>
    <row r="94" spans="1:10" ht="21" customHeight="1">
      <c r="A94" s="4">
        <v>42881</v>
      </c>
      <c r="B94" s="6">
        <v>1</v>
      </c>
      <c r="C94" s="9" t="s">
        <v>5</v>
      </c>
      <c r="D94" s="3">
        <v>0</v>
      </c>
      <c r="E94" s="5">
        <v>0.75</v>
      </c>
      <c r="F94" s="2" t="s">
        <v>11</v>
      </c>
      <c r="G94" s="2" t="s">
        <v>45</v>
      </c>
      <c r="H94" s="6">
        <v>1</v>
      </c>
      <c r="I94" s="32">
        <f t="shared" si="2"/>
        <v>0.75</v>
      </c>
      <c r="J94" s="31"/>
    </row>
    <row r="95" spans="1:10" ht="21" customHeight="1">
      <c r="A95" s="125">
        <v>42890</v>
      </c>
      <c r="B95" s="126">
        <v>14</v>
      </c>
      <c r="C95" s="127" t="s">
        <v>5</v>
      </c>
      <c r="D95" s="128">
        <v>0.33333333333333298</v>
      </c>
      <c r="E95" s="129">
        <v>0.70833333333333304</v>
      </c>
      <c r="F95" s="130" t="s">
        <v>4</v>
      </c>
      <c r="G95" s="130" t="s">
        <v>45</v>
      </c>
      <c r="H95" s="126">
        <v>8</v>
      </c>
      <c r="I95" s="128">
        <f t="shared" si="2"/>
        <v>0.37500000000000006</v>
      </c>
      <c r="J95" s="31"/>
    </row>
    <row r="96" spans="1:10" ht="21" customHeight="1">
      <c r="A96" s="125">
        <v>42904</v>
      </c>
      <c r="B96" s="126">
        <v>14</v>
      </c>
      <c r="C96" s="127" t="s">
        <v>5</v>
      </c>
      <c r="D96" s="128">
        <v>0.33333333333333298</v>
      </c>
      <c r="E96" s="129">
        <v>0.70833333333333304</v>
      </c>
      <c r="F96" s="130" t="s">
        <v>17</v>
      </c>
      <c r="G96" s="130" t="s">
        <v>45</v>
      </c>
      <c r="H96" s="126">
        <v>8</v>
      </c>
      <c r="I96" s="128">
        <f t="shared" si="2"/>
        <v>0.37500000000000006</v>
      </c>
      <c r="J96" s="31"/>
    </row>
    <row r="97" spans="1:10" ht="21" customHeight="1">
      <c r="A97" s="125">
        <v>42905</v>
      </c>
      <c r="B97" s="126">
        <v>2</v>
      </c>
      <c r="C97" s="127" t="s">
        <v>5</v>
      </c>
      <c r="D97" s="128">
        <v>0.77083333333333304</v>
      </c>
      <c r="E97" s="129">
        <v>0.875</v>
      </c>
      <c r="F97" s="130" t="s">
        <v>14</v>
      </c>
      <c r="G97" s="130" t="s">
        <v>45</v>
      </c>
      <c r="H97" s="131">
        <v>6</v>
      </c>
      <c r="I97" s="128">
        <f t="shared" ref="I97:I128" si="3">E97-D97</f>
        <v>0.10416666666666696</v>
      </c>
      <c r="J97" s="31"/>
    </row>
    <row r="98" spans="1:10" ht="21" customHeight="1">
      <c r="A98" s="48">
        <v>42926</v>
      </c>
      <c r="B98" s="47">
        <v>2</v>
      </c>
      <c r="C98" s="9" t="s">
        <v>5</v>
      </c>
      <c r="D98" s="32">
        <v>0.77083333333333304</v>
      </c>
      <c r="E98" s="32">
        <v>0.875</v>
      </c>
      <c r="F98" s="46" t="s">
        <v>14</v>
      </c>
      <c r="G98" s="2" t="s">
        <v>45</v>
      </c>
      <c r="H98" s="49">
        <v>6</v>
      </c>
      <c r="I98" s="32">
        <f t="shared" si="3"/>
        <v>0.10416666666666696</v>
      </c>
      <c r="J98" s="31"/>
    </row>
    <row r="99" spans="1:10" ht="21" customHeight="1">
      <c r="A99" s="48">
        <v>42989</v>
      </c>
      <c r="B99" s="47">
        <v>2</v>
      </c>
      <c r="C99" s="9" t="s">
        <v>5</v>
      </c>
      <c r="D99" s="32">
        <v>0.77083333333333304</v>
      </c>
      <c r="E99" s="32">
        <v>0.875</v>
      </c>
      <c r="F99" s="46" t="s">
        <v>14</v>
      </c>
      <c r="G99" s="2" t="s">
        <v>45</v>
      </c>
      <c r="H99" s="49">
        <v>6</v>
      </c>
      <c r="I99" s="32">
        <f t="shared" si="3"/>
        <v>0.10416666666666696</v>
      </c>
      <c r="J99" s="31"/>
    </row>
    <row r="100" spans="1:10" ht="21" customHeight="1">
      <c r="A100" s="44">
        <v>42993</v>
      </c>
      <c r="B100" s="47">
        <v>21</v>
      </c>
      <c r="C100" s="9" t="s">
        <v>5</v>
      </c>
      <c r="D100" s="32">
        <v>0.33333333333333331</v>
      </c>
      <c r="E100" s="32">
        <v>0.5</v>
      </c>
      <c r="F100" s="46" t="s">
        <v>21</v>
      </c>
      <c r="G100" s="2" t="s">
        <v>45</v>
      </c>
      <c r="H100" s="47">
        <v>9</v>
      </c>
      <c r="I100" s="32">
        <f t="shared" si="3"/>
        <v>0.16666666666666669</v>
      </c>
      <c r="J100" s="31"/>
    </row>
    <row r="101" spans="1:10" ht="21" customHeight="1">
      <c r="A101" s="44">
        <v>43000</v>
      </c>
      <c r="B101" s="47">
        <v>21</v>
      </c>
      <c r="C101" s="9" t="s">
        <v>5</v>
      </c>
      <c r="D101" s="32">
        <v>0.33333333333333331</v>
      </c>
      <c r="E101" s="32">
        <v>0.5</v>
      </c>
      <c r="F101" s="46" t="s">
        <v>21</v>
      </c>
      <c r="G101" s="2" t="s">
        <v>45</v>
      </c>
      <c r="H101" s="47">
        <v>9</v>
      </c>
      <c r="I101" s="32">
        <f t="shared" si="3"/>
        <v>0.16666666666666669</v>
      </c>
      <c r="J101" s="31"/>
    </row>
    <row r="102" spans="1:10" ht="21" customHeight="1">
      <c r="A102" s="44">
        <v>43007</v>
      </c>
      <c r="B102" s="47">
        <v>21</v>
      </c>
      <c r="C102" s="9" t="s">
        <v>5</v>
      </c>
      <c r="D102" s="32">
        <v>0.33333333333333331</v>
      </c>
      <c r="E102" s="32">
        <v>0.5</v>
      </c>
      <c r="F102" s="46" t="s">
        <v>21</v>
      </c>
      <c r="G102" s="2" t="s">
        <v>45</v>
      </c>
      <c r="H102" s="47">
        <v>9</v>
      </c>
      <c r="I102" s="32">
        <f t="shared" si="3"/>
        <v>0.16666666666666669</v>
      </c>
      <c r="J102" s="31"/>
    </row>
    <row r="103" spans="1:10" ht="21" customHeight="1">
      <c r="A103" s="44">
        <v>43014</v>
      </c>
      <c r="B103" s="47">
        <v>21</v>
      </c>
      <c r="C103" s="9" t="s">
        <v>5</v>
      </c>
      <c r="D103" s="32">
        <v>0.33333333333333331</v>
      </c>
      <c r="E103" s="32">
        <v>0.5</v>
      </c>
      <c r="F103" s="46" t="s">
        <v>21</v>
      </c>
      <c r="G103" s="2" t="s">
        <v>45</v>
      </c>
      <c r="H103" s="49">
        <v>9</v>
      </c>
      <c r="I103" s="32">
        <f t="shared" si="3"/>
        <v>0.16666666666666669</v>
      </c>
      <c r="J103" s="31"/>
    </row>
    <row r="104" spans="1:10" ht="21" customHeight="1">
      <c r="A104" s="44">
        <v>43021</v>
      </c>
      <c r="B104" s="47">
        <v>21</v>
      </c>
      <c r="C104" s="9" t="s">
        <v>5</v>
      </c>
      <c r="D104" s="32">
        <v>0.33333333333333331</v>
      </c>
      <c r="E104" s="32">
        <v>0.5</v>
      </c>
      <c r="F104" s="46" t="s">
        <v>21</v>
      </c>
      <c r="G104" s="46" t="s">
        <v>48</v>
      </c>
      <c r="H104" s="47">
        <v>9</v>
      </c>
      <c r="I104" s="32">
        <f t="shared" si="3"/>
        <v>0.16666666666666669</v>
      </c>
      <c r="J104" s="31"/>
    </row>
    <row r="105" spans="1:10" ht="21" customHeight="1">
      <c r="A105" s="48">
        <v>43024</v>
      </c>
      <c r="B105" s="47">
        <v>2</v>
      </c>
      <c r="C105" s="9" t="s">
        <v>5</v>
      </c>
      <c r="D105" s="32">
        <v>0.77083333333333304</v>
      </c>
      <c r="E105" s="32">
        <v>0.875</v>
      </c>
      <c r="F105" s="46" t="s">
        <v>14</v>
      </c>
      <c r="G105" s="46" t="s">
        <v>48</v>
      </c>
      <c r="H105" s="49">
        <v>6</v>
      </c>
      <c r="I105" s="32">
        <f t="shared" si="3"/>
        <v>0.10416666666666696</v>
      </c>
      <c r="J105" s="31"/>
    </row>
    <row r="106" spans="1:10" ht="21" customHeight="1">
      <c r="A106" s="44">
        <v>43028</v>
      </c>
      <c r="B106" s="47">
        <v>21</v>
      </c>
      <c r="C106" s="9" t="s">
        <v>5</v>
      </c>
      <c r="D106" s="32">
        <v>0.33333333333333331</v>
      </c>
      <c r="E106" s="32">
        <v>0.5</v>
      </c>
      <c r="F106" s="46" t="s">
        <v>21</v>
      </c>
      <c r="G106" s="46" t="s">
        <v>48</v>
      </c>
      <c r="H106" s="47">
        <v>9</v>
      </c>
      <c r="I106" s="32">
        <f t="shared" si="3"/>
        <v>0.16666666666666669</v>
      </c>
      <c r="J106" s="31"/>
    </row>
    <row r="107" spans="1:10" ht="21" customHeight="1">
      <c r="A107" s="50">
        <v>43045</v>
      </c>
      <c r="B107" s="47">
        <v>2</v>
      </c>
      <c r="C107" s="9" t="s">
        <v>5</v>
      </c>
      <c r="D107" s="32">
        <v>0.77083333333333304</v>
      </c>
      <c r="E107" s="32">
        <v>0.875</v>
      </c>
      <c r="F107" s="46" t="s">
        <v>14</v>
      </c>
      <c r="G107" s="46" t="s">
        <v>48</v>
      </c>
      <c r="H107" s="49">
        <v>6</v>
      </c>
      <c r="I107" s="32">
        <f t="shared" si="3"/>
        <v>0.10416666666666696</v>
      </c>
      <c r="J107" s="31"/>
    </row>
    <row r="108" spans="1:10" ht="21" customHeight="1">
      <c r="A108" s="55">
        <v>43087</v>
      </c>
      <c r="B108" s="47">
        <v>2</v>
      </c>
      <c r="C108" s="9" t="s">
        <v>5</v>
      </c>
      <c r="D108" s="32">
        <v>0.77083333333333304</v>
      </c>
      <c r="E108" s="32">
        <v>0.875</v>
      </c>
      <c r="F108" s="46" t="s">
        <v>14</v>
      </c>
      <c r="G108" s="46" t="s">
        <v>48</v>
      </c>
      <c r="H108" s="49">
        <v>6</v>
      </c>
      <c r="I108" s="32">
        <f t="shared" si="3"/>
        <v>0.10416666666666696</v>
      </c>
      <c r="J108" s="31"/>
    </row>
    <row r="109" spans="1:10" ht="21" customHeight="1">
      <c r="A109" s="45"/>
      <c r="B109" s="45"/>
      <c r="C109" s="47"/>
      <c r="D109" s="32"/>
      <c r="E109" s="32"/>
      <c r="F109" s="46"/>
      <c r="G109" s="46"/>
      <c r="H109" s="46"/>
      <c r="I109" s="32">
        <f t="shared" si="3"/>
        <v>0</v>
      </c>
      <c r="J109" s="31"/>
    </row>
    <row r="110" spans="1:10" ht="21" customHeight="1">
      <c r="A110" s="45"/>
      <c r="B110" s="45"/>
      <c r="C110" s="47"/>
      <c r="D110" s="32"/>
      <c r="E110" s="32"/>
      <c r="F110" s="46"/>
      <c r="G110" s="46"/>
      <c r="H110" s="46"/>
      <c r="I110" s="32">
        <f t="shared" si="3"/>
        <v>0</v>
      </c>
      <c r="J110" s="31"/>
    </row>
    <row r="111" spans="1:10" ht="21" customHeight="1">
      <c r="A111" s="45"/>
      <c r="B111" s="45"/>
      <c r="C111" s="47"/>
      <c r="D111" s="32"/>
      <c r="E111" s="32"/>
      <c r="F111" s="46"/>
      <c r="G111" s="46"/>
      <c r="H111" s="46"/>
      <c r="I111" s="32">
        <f t="shared" si="3"/>
        <v>0</v>
      </c>
      <c r="J111" s="31"/>
    </row>
    <row r="112" spans="1:10" ht="21" customHeight="1">
      <c r="A112" s="45"/>
      <c r="B112" s="45"/>
      <c r="C112" s="47"/>
      <c r="D112" s="32"/>
      <c r="E112" s="32"/>
      <c r="F112" s="46"/>
      <c r="G112" s="46"/>
      <c r="H112" s="46"/>
      <c r="I112" s="32">
        <f t="shared" si="3"/>
        <v>0</v>
      </c>
      <c r="J112" s="31"/>
    </row>
    <row r="113" spans="1:10" ht="21" customHeight="1">
      <c r="A113" s="45"/>
      <c r="B113" s="45"/>
      <c r="C113" s="47"/>
      <c r="D113" s="32"/>
      <c r="E113" s="32"/>
      <c r="F113" s="46"/>
      <c r="G113" s="46"/>
      <c r="H113" s="46"/>
      <c r="I113" s="32">
        <f t="shared" si="3"/>
        <v>0</v>
      </c>
      <c r="J113" s="31"/>
    </row>
    <row r="114" spans="1:10" ht="21" customHeight="1">
      <c r="A114" s="45"/>
      <c r="B114" s="45"/>
      <c r="C114" s="47"/>
      <c r="D114" s="32"/>
      <c r="E114" s="32"/>
      <c r="F114" s="46"/>
      <c r="G114" s="46"/>
      <c r="H114" s="46"/>
      <c r="I114" s="32">
        <f t="shared" si="3"/>
        <v>0</v>
      </c>
      <c r="J114" s="31"/>
    </row>
    <row r="115" spans="1:10" ht="21" customHeight="1">
      <c r="A115" s="45"/>
      <c r="B115" s="45"/>
      <c r="C115" s="47"/>
      <c r="D115" s="32"/>
      <c r="E115" s="32"/>
      <c r="F115" s="46"/>
      <c r="G115" s="46"/>
      <c r="H115" s="46"/>
      <c r="I115" s="32">
        <f t="shared" si="3"/>
        <v>0</v>
      </c>
      <c r="J115" s="31"/>
    </row>
    <row r="116" spans="1:10" ht="21" customHeight="1">
      <c r="A116" s="45"/>
      <c r="B116" s="45"/>
      <c r="C116" s="47"/>
      <c r="D116" s="32"/>
      <c r="E116" s="32"/>
      <c r="F116" s="46"/>
      <c r="G116" s="46"/>
      <c r="H116" s="46"/>
      <c r="I116" s="32">
        <f t="shared" si="3"/>
        <v>0</v>
      </c>
      <c r="J116" s="31"/>
    </row>
    <row r="117" spans="1:10" ht="21" customHeight="1">
      <c r="A117" s="45"/>
      <c r="B117" s="45"/>
      <c r="C117" s="47"/>
      <c r="D117" s="32"/>
      <c r="E117" s="32"/>
      <c r="F117" s="46"/>
      <c r="G117" s="46"/>
      <c r="H117" s="46"/>
      <c r="I117" s="32">
        <f t="shared" si="3"/>
        <v>0</v>
      </c>
      <c r="J117" s="31"/>
    </row>
    <row r="118" spans="1:10" ht="21" customHeight="1">
      <c r="A118" s="45"/>
      <c r="B118" s="45"/>
      <c r="C118" s="47"/>
      <c r="D118" s="32"/>
      <c r="E118" s="32"/>
      <c r="F118" s="46"/>
      <c r="G118" s="46"/>
      <c r="H118" s="46"/>
      <c r="I118" s="32">
        <f t="shared" si="3"/>
        <v>0</v>
      </c>
      <c r="J118" s="31"/>
    </row>
    <row r="119" spans="1:10" ht="21" customHeight="1">
      <c r="A119" s="45"/>
      <c r="B119" s="45"/>
      <c r="C119" s="47"/>
      <c r="D119" s="32"/>
      <c r="E119" s="32"/>
      <c r="F119" s="46"/>
      <c r="G119" s="46"/>
      <c r="H119" s="46"/>
      <c r="I119" s="32">
        <f t="shared" si="3"/>
        <v>0</v>
      </c>
      <c r="J119" s="31"/>
    </row>
    <row r="120" spans="1:10" ht="21" customHeight="1">
      <c r="A120" s="45"/>
      <c r="B120" s="45"/>
      <c r="C120" s="47"/>
      <c r="D120" s="32"/>
      <c r="E120" s="32"/>
      <c r="F120" s="46"/>
      <c r="G120" s="46"/>
      <c r="H120" s="46"/>
      <c r="I120" s="32">
        <f t="shared" si="3"/>
        <v>0</v>
      </c>
      <c r="J120" s="31"/>
    </row>
    <row r="121" spans="1:10" ht="21" customHeight="1">
      <c r="A121" s="45"/>
      <c r="B121" s="45"/>
      <c r="C121" s="47"/>
      <c r="D121" s="32"/>
      <c r="E121" s="32"/>
      <c r="F121" s="46"/>
      <c r="G121" s="46"/>
      <c r="H121" s="46"/>
      <c r="I121" s="32">
        <f t="shared" si="3"/>
        <v>0</v>
      </c>
      <c r="J121" s="31"/>
    </row>
    <row r="122" spans="1:10" ht="21" customHeight="1">
      <c r="A122" s="45"/>
      <c r="B122" s="45"/>
      <c r="C122" s="47"/>
      <c r="D122" s="32"/>
      <c r="E122" s="32"/>
      <c r="F122" s="46"/>
      <c r="G122" s="46"/>
      <c r="H122" s="46"/>
      <c r="I122" s="32">
        <f t="shared" si="3"/>
        <v>0</v>
      </c>
      <c r="J122" s="31"/>
    </row>
    <row r="123" spans="1:10" ht="21" customHeight="1">
      <c r="A123" s="45"/>
      <c r="B123" s="45"/>
      <c r="C123" s="47"/>
      <c r="D123" s="32"/>
      <c r="E123" s="32"/>
      <c r="F123" s="46"/>
      <c r="G123" s="46"/>
      <c r="H123" s="46"/>
      <c r="I123" s="32">
        <f t="shared" si="3"/>
        <v>0</v>
      </c>
      <c r="J123" s="31"/>
    </row>
    <row r="124" spans="1:10" ht="21" customHeight="1">
      <c r="A124" s="45"/>
      <c r="B124" s="45"/>
      <c r="C124" s="47"/>
      <c r="D124" s="32"/>
      <c r="E124" s="32"/>
      <c r="F124" s="46"/>
      <c r="G124" s="46"/>
      <c r="H124" s="46"/>
      <c r="I124" s="32">
        <f t="shared" si="3"/>
        <v>0</v>
      </c>
      <c r="J124" s="31"/>
    </row>
    <row r="125" spans="1:10" ht="21" customHeight="1">
      <c r="A125" s="45"/>
      <c r="B125" s="45"/>
      <c r="C125" s="47"/>
      <c r="D125" s="32"/>
      <c r="E125" s="32"/>
      <c r="F125" s="46"/>
      <c r="G125" s="46"/>
      <c r="H125" s="46"/>
      <c r="I125" s="32">
        <f t="shared" si="3"/>
        <v>0</v>
      </c>
      <c r="J125" s="31"/>
    </row>
    <row r="126" spans="1:10" ht="21" customHeight="1">
      <c r="A126" s="45"/>
      <c r="B126" s="45"/>
      <c r="C126" s="47"/>
      <c r="D126" s="32"/>
      <c r="E126" s="32"/>
      <c r="F126" s="46"/>
      <c r="G126" s="46"/>
      <c r="H126" s="46"/>
      <c r="I126" s="32">
        <f t="shared" si="3"/>
        <v>0</v>
      </c>
      <c r="J126" s="31"/>
    </row>
    <row r="127" spans="1:10" ht="21" customHeight="1">
      <c r="A127" s="45"/>
      <c r="B127" s="45"/>
      <c r="C127" s="47"/>
      <c r="D127" s="32"/>
      <c r="E127" s="32"/>
      <c r="F127" s="46"/>
      <c r="G127" s="46"/>
      <c r="H127" s="46"/>
      <c r="I127" s="32">
        <f t="shared" si="3"/>
        <v>0</v>
      </c>
      <c r="J127" s="31"/>
    </row>
    <row r="128" spans="1:10" ht="21" customHeight="1">
      <c r="A128" s="45"/>
      <c r="B128" s="45"/>
      <c r="C128" s="47"/>
      <c r="D128" s="32"/>
      <c r="E128" s="32"/>
      <c r="F128" s="46"/>
      <c r="G128" s="46"/>
      <c r="H128" s="46"/>
      <c r="I128" s="32">
        <f t="shared" si="3"/>
        <v>0</v>
      </c>
      <c r="J128" s="31"/>
    </row>
    <row r="129" spans="1:10" ht="21" customHeight="1">
      <c r="A129" s="45"/>
      <c r="B129" s="45"/>
      <c r="C129" s="47"/>
      <c r="D129" s="32"/>
      <c r="E129" s="32"/>
      <c r="F129" s="46"/>
      <c r="G129" s="46"/>
      <c r="H129" s="46"/>
      <c r="I129" s="32">
        <f t="shared" ref="I129:I160" si="4">E129-D129</f>
        <v>0</v>
      </c>
      <c r="J129" s="31"/>
    </row>
    <row r="130" spans="1:10" ht="21" customHeight="1">
      <c r="A130" s="45"/>
      <c r="B130" s="45"/>
      <c r="C130" s="47"/>
      <c r="D130" s="32"/>
      <c r="E130" s="32"/>
      <c r="F130" s="46"/>
      <c r="G130" s="46"/>
      <c r="H130" s="46"/>
      <c r="I130" s="32">
        <f t="shared" si="4"/>
        <v>0</v>
      </c>
      <c r="J130" s="31"/>
    </row>
    <row r="131" spans="1:10" ht="21" customHeight="1">
      <c r="A131" s="45"/>
      <c r="B131" s="45"/>
      <c r="C131" s="47"/>
      <c r="D131" s="32"/>
      <c r="E131" s="32"/>
      <c r="F131" s="46"/>
      <c r="G131" s="46"/>
      <c r="H131" s="46"/>
      <c r="I131" s="32">
        <f t="shared" si="4"/>
        <v>0</v>
      </c>
      <c r="J131" s="31"/>
    </row>
    <row r="132" spans="1:10" ht="21" customHeight="1">
      <c r="A132" s="45"/>
      <c r="B132" s="45"/>
      <c r="C132" s="47"/>
      <c r="D132" s="32"/>
      <c r="E132" s="32"/>
      <c r="F132" s="46"/>
      <c r="G132" s="46"/>
      <c r="H132" s="46"/>
      <c r="I132" s="32">
        <f t="shared" si="4"/>
        <v>0</v>
      </c>
      <c r="J132" s="31"/>
    </row>
    <row r="133" spans="1:10" ht="21" customHeight="1">
      <c r="A133" s="45"/>
      <c r="B133" s="45"/>
      <c r="C133" s="47"/>
      <c r="D133" s="32"/>
      <c r="E133" s="32"/>
      <c r="F133" s="46"/>
      <c r="G133" s="46"/>
      <c r="H133" s="46"/>
      <c r="I133" s="32">
        <f t="shared" si="4"/>
        <v>0</v>
      </c>
      <c r="J133" s="31"/>
    </row>
    <row r="134" spans="1:10" ht="21" customHeight="1">
      <c r="A134" s="45"/>
      <c r="B134" s="45"/>
      <c r="C134" s="47"/>
      <c r="D134" s="32"/>
      <c r="E134" s="32"/>
      <c r="F134" s="46"/>
      <c r="G134" s="46"/>
      <c r="H134" s="46"/>
      <c r="I134" s="32">
        <f t="shared" si="4"/>
        <v>0</v>
      </c>
      <c r="J134" s="31"/>
    </row>
    <row r="135" spans="1:10" ht="21" customHeight="1">
      <c r="A135" s="45"/>
      <c r="B135" s="45"/>
      <c r="C135" s="47"/>
      <c r="D135" s="32"/>
      <c r="E135" s="32"/>
      <c r="F135" s="46"/>
      <c r="G135" s="46"/>
      <c r="H135" s="46"/>
      <c r="I135" s="32">
        <f t="shared" si="4"/>
        <v>0</v>
      </c>
      <c r="J135" s="31"/>
    </row>
    <row r="136" spans="1:10" ht="21" customHeight="1">
      <c r="A136" s="45"/>
      <c r="B136" s="45"/>
      <c r="C136" s="47"/>
      <c r="D136" s="32"/>
      <c r="E136" s="32"/>
      <c r="F136" s="46"/>
      <c r="G136" s="46"/>
      <c r="H136" s="46"/>
      <c r="I136" s="32">
        <f t="shared" si="4"/>
        <v>0</v>
      </c>
      <c r="J136" s="31"/>
    </row>
    <row r="137" spans="1:10" ht="21" customHeight="1">
      <c r="A137" s="45"/>
      <c r="B137" s="45"/>
      <c r="C137" s="47"/>
      <c r="D137" s="32"/>
      <c r="E137" s="32"/>
      <c r="F137" s="46"/>
      <c r="G137" s="46"/>
      <c r="H137" s="46"/>
      <c r="I137" s="32">
        <f t="shared" si="4"/>
        <v>0</v>
      </c>
      <c r="J137" s="31"/>
    </row>
    <row r="138" spans="1:10" ht="21" customHeight="1">
      <c r="A138" s="45"/>
      <c r="B138" s="45"/>
      <c r="C138" s="47"/>
      <c r="D138" s="32"/>
      <c r="E138" s="32"/>
      <c r="F138" s="46"/>
      <c r="G138" s="46"/>
      <c r="H138" s="46"/>
      <c r="I138" s="32">
        <f t="shared" si="4"/>
        <v>0</v>
      </c>
      <c r="J138" s="31"/>
    </row>
    <row r="139" spans="1:10" ht="21" customHeight="1">
      <c r="A139" s="45"/>
      <c r="B139" s="45"/>
      <c r="C139" s="47"/>
      <c r="D139" s="32"/>
      <c r="E139" s="32"/>
      <c r="F139" s="46"/>
      <c r="G139" s="46"/>
      <c r="H139" s="46"/>
      <c r="I139" s="32">
        <f t="shared" si="4"/>
        <v>0</v>
      </c>
      <c r="J139" s="31"/>
    </row>
    <row r="140" spans="1:10" ht="21" customHeight="1">
      <c r="A140" s="45"/>
      <c r="B140" s="45"/>
      <c r="C140" s="47"/>
      <c r="D140" s="32"/>
      <c r="E140" s="32"/>
      <c r="F140" s="46"/>
      <c r="G140" s="46"/>
      <c r="H140" s="46"/>
      <c r="I140" s="32">
        <f t="shared" si="4"/>
        <v>0</v>
      </c>
      <c r="J140" s="31"/>
    </row>
    <row r="141" spans="1:10" ht="21" customHeight="1">
      <c r="A141" s="45"/>
      <c r="B141" s="45"/>
      <c r="C141" s="47"/>
      <c r="D141" s="32"/>
      <c r="E141" s="32"/>
      <c r="F141" s="46"/>
      <c r="G141" s="46"/>
      <c r="H141" s="46"/>
      <c r="I141" s="32">
        <f t="shared" si="4"/>
        <v>0</v>
      </c>
      <c r="J141" s="31"/>
    </row>
    <row r="142" spans="1:10" ht="21" customHeight="1">
      <c r="A142" s="45"/>
      <c r="B142" s="45"/>
      <c r="C142" s="47"/>
      <c r="D142" s="32"/>
      <c r="E142" s="32"/>
      <c r="F142" s="46"/>
      <c r="G142" s="46"/>
      <c r="H142" s="46"/>
      <c r="I142" s="32">
        <f t="shared" si="4"/>
        <v>0</v>
      </c>
      <c r="J142" s="31"/>
    </row>
    <row r="143" spans="1:10" ht="21" customHeight="1">
      <c r="A143" s="45"/>
      <c r="B143" s="45"/>
      <c r="C143" s="47"/>
      <c r="D143" s="32"/>
      <c r="E143" s="32"/>
      <c r="F143" s="46"/>
      <c r="G143" s="46"/>
      <c r="H143" s="46"/>
      <c r="I143" s="32">
        <f t="shared" si="4"/>
        <v>0</v>
      </c>
      <c r="J143" s="31"/>
    </row>
    <row r="144" spans="1:10" ht="21" customHeight="1">
      <c r="A144" s="45"/>
      <c r="B144" s="45"/>
      <c r="C144" s="47"/>
      <c r="D144" s="32"/>
      <c r="E144" s="32"/>
      <c r="F144" s="46"/>
      <c r="G144" s="46"/>
      <c r="H144" s="46"/>
      <c r="I144" s="32">
        <f t="shared" si="4"/>
        <v>0</v>
      </c>
      <c r="J144" s="31"/>
    </row>
    <row r="145" spans="1:10" ht="21" customHeight="1">
      <c r="A145" s="45"/>
      <c r="B145" s="45"/>
      <c r="C145" s="47"/>
      <c r="D145" s="32"/>
      <c r="E145" s="32"/>
      <c r="F145" s="46"/>
      <c r="G145" s="46"/>
      <c r="H145" s="46"/>
      <c r="I145" s="32">
        <f t="shared" si="4"/>
        <v>0</v>
      </c>
      <c r="J145" s="31"/>
    </row>
    <row r="146" spans="1:10" ht="21" customHeight="1">
      <c r="A146" s="45"/>
      <c r="B146" s="45"/>
      <c r="C146" s="47"/>
      <c r="D146" s="32"/>
      <c r="E146" s="32"/>
      <c r="F146" s="46"/>
      <c r="G146" s="46"/>
      <c r="H146" s="46"/>
      <c r="I146" s="32">
        <f t="shared" si="4"/>
        <v>0</v>
      </c>
      <c r="J146" s="31"/>
    </row>
    <row r="147" spans="1:10" ht="21" customHeight="1">
      <c r="A147" s="45"/>
      <c r="B147" s="45"/>
      <c r="C147" s="47"/>
      <c r="D147" s="32"/>
      <c r="E147" s="32"/>
      <c r="F147" s="46"/>
      <c r="G147" s="46"/>
      <c r="H147" s="46"/>
      <c r="I147" s="32">
        <f t="shared" si="4"/>
        <v>0</v>
      </c>
      <c r="J147" s="31"/>
    </row>
    <row r="148" spans="1:10" ht="21" customHeight="1">
      <c r="A148" s="45"/>
      <c r="B148" s="45"/>
      <c r="C148" s="47"/>
      <c r="D148" s="32"/>
      <c r="E148" s="32"/>
      <c r="F148" s="46"/>
      <c r="G148" s="46"/>
      <c r="H148" s="46"/>
      <c r="I148" s="32">
        <f t="shared" si="4"/>
        <v>0</v>
      </c>
      <c r="J148" s="31"/>
    </row>
    <row r="149" spans="1:10" ht="21" customHeight="1">
      <c r="A149" s="45"/>
      <c r="B149" s="45"/>
      <c r="C149" s="47"/>
      <c r="D149" s="32"/>
      <c r="E149" s="32"/>
      <c r="F149" s="46"/>
      <c r="G149" s="46"/>
      <c r="H149" s="46"/>
      <c r="I149" s="32">
        <f t="shared" si="4"/>
        <v>0</v>
      </c>
      <c r="J149" s="31"/>
    </row>
    <row r="150" spans="1:10" ht="21" customHeight="1">
      <c r="A150" s="45"/>
      <c r="B150" s="45"/>
      <c r="C150" s="47"/>
      <c r="D150" s="32"/>
      <c r="E150" s="32"/>
      <c r="F150" s="46"/>
      <c r="G150" s="46"/>
      <c r="H150" s="46"/>
      <c r="I150" s="32">
        <f t="shared" si="4"/>
        <v>0</v>
      </c>
      <c r="J150" s="31"/>
    </row>
    <row r="151" spans="1:10" ht="21" customHeight="1">
      <c r="A151" s="45"/>
      <c r="B151" s="45"/>
      <c r="C151" s="47"/>
      <c r="D151" s="32"/>
      <c r="E151" s="32"/>
      <c r="F151" s="46"/>
      <c r="G151" s="46"/>
      <c r="H151" s="46"/>
      <c r="I151" s="32">
        <f t="shared" si="4"/>
        <v>0</v>
      </c>
      <c r="J151" s="31"/>
    </row>
    <row r="152" spans="1:10" ht="21" customHeight="1">
      <c r="A152" s="45"/>
      <c r="B152" s="45"/>
      <c r="C152" s="47"/>
      <c r="D152" s="32"/>
      <c r="E152" s="32"/>
      <c r="F152" s="46"/>
      <c r="G152" s="46"/>
      <c r="H152" s="46"/>
      <c r="I152" s="32">
        <f t="shared" si="4"/>
        <v>0</v>
      </c>
      <c r="J152" s="31"/>
    </row>
    <row r="153" spans="1:10" ht="21" customHeight="1">
      <c r="A153" s="45"/>
      <c r="B153" s="45"/>
      <c r="C153" s="47"/>
      <c r="D153" s="32"/>
      <c r="E153" s="32"/>
      <c r="F153" s="46"/>
      <c r="G153" s="46"/>
      <c r="H153" s="46"/>
      <c r="I153" s="32">
        <f t="shared" si="4"/>
        <v>0</v>
      </c>
      <c r="J153" s="31"/>
    </row>
    <row r="154" spans="1:10" ht="21" customHeight="1">
      <c r="A154" s="45"/>
      <c r="B154" s="45"/>
      <c r="C154" s="47"/>
      <c r="D154" s="32"/>
      <c r="E154" s="32"/>
      <c r="F154" s="46"/>
      <c r="G154" s="46"/>
      <c r="H154" s="46"/>
      <c r="I154" s="32">
        <f t="shared" si="4"/>
        <v>0</v>
      </c>
      <c r="J154" s="31"/>
    </row>
    <row r="155" spans="1:10" ht="21" customHeight="1">
      <c r="A155" s="45"/>
      <c r="B155" s="45"/>
      <c r="C155" s="47"/>
      <c r="D155" s="32"/>
      <c r="E155" s="32"/>
      <c r="F155" s="46"/>
      <c r="G155" s="46"/>
      <c r="H155" s="46"/>
      <c r="I155" s="32">
        <f t="shared" si="4"/>
        <v>0</v>
      </c>
      <c r="J155" s="31"/>
    </row>
    <row r="156" spans="1:10" ht="21" customHeight="1">
      <c r="A156" s="45"/>
      <c r="B156" s="45"/>
      <c r="C156" s="47"/>
      <c r="D156" s="32"/>
      <c r="E156" s="32"/>
      <c r="F156" s="46"/>
      <c r="G156" s="46"/>
      <c r="H156" s="46"/>
      <c r="I156" s="32">
        <f t="shared" si="4"/>
        <v>0</v>
      </c>
      <c r="J156" s="31"/>
    </row>
    <row r="157" spans="1:10" ht="21" customHeight="1">
      <c r="A157" s="45"/>
      <c r="B157" s="45"/>
      <c r="C157" s="47"/>
      <c r="D157" s="32"/>
      <c r="E157" s="32"/>
      <c r="F157" s="46"/>
      <c r="G157" s="46"/>
      <c r="H157" s="46"/>
      <c r="I157" s="32">
        <f t="shared" si="4"/>
        <v>0</v>
      </c>
      <c r="J157" s="31"/>
    </row>
    <row r="158" spans="1:10" ht="21" customHeight="1">
      <c r="A158" s="45"/>
      <c r="B158" s="45"/>
      <c r="C158" s="47"/>
      <c r="D158" s="32"/>
      <c r="E158" s="32"/>
      <c r="F158" s="46"/>
      <c r="G158" s="46"/>
      <c r="H158" s="46"/>
      <c r="I158" s="32">
        <f t="shared" si="4"/>
        <v>0</v>
      </c>
      <c r="J158" s="31"/>
    </row>
    <row r="159" spans="1:10" ht="21" customHeight="1">
      <c r="A159" s="45"/>
      <c r="B159" s="45"/>
      <c r="C159" s="47"/>
      <c r="D159" s="32"/>
      <c r="E159" s="32"/>
      <c r="F159" s="46"/>
      <c r="G159" s="46"/>
      <c r="H159" s="46"/>
      <c r="I159" s="32">
        <f t="shared" si="4"/>
        <v>0</v>
      </c>
      <c r="J159" s="31"/>
    </row>
    <row r="160" spans="1:10" ht="21" customHeight="1">
      <c r="A160" s="45"/>
      <c r="B160" s="45"/>
      <c r="C160" s="47"/>
      <c r="D160" s="32"/>
      <c r="E160" s="32"/>
      <c r="F160" s="46"/>
      <c r="G160" s="46"/>
      <c r="H160" s="46"/>
      <c r="I160" s="32">
        <f t="shared" si="4"/>
        <v>0</v>
      </c>
      <c r="J160" s="31"/>
    </row>
    <row r="161" spans="1:10" ht="21" customHeight="1">
      <c r="A161" s="45"/>
      <c r="B161" s="45"/>
      <c r="C161" s="47"/>
      <c r="D161" s="32"/>
      <c r="E161" s="32"/>
      <c r="F161" s="46"/>
      <c r="G161" s="46"/>
      <c r="H161" s="46"/>
      <c r="I161" s="32">
        <f t="shared" ref="I161:I192" si="5">E161-D161</f>
        <v>0</v>
      </c>
      <c r="J161" s="31"/>
    </row>
    <row r="162" spans="1:10" ht="21" customHeight="1">
      <c r="A162" s="45"/>
      <c r="B162" s="45"/>
      <c r="C162" s="47"/>
      <c r="D162" s="32"/>
      <c r="E162" s="32"/>
      <c r="F162" s="46"/>
      <c r="G162" s="46"/>
      <c r="H162" s="46"/>
      <c r="I162" s="32">
        <f t="shared" si="5"/>
        <v>0</v>
      </c>
      <c r="J162" s="31"/>
    </row>
    <row r="163" spans="1:10" ht="21" customHeight="1">
      <c r="A163" s="45"/>
      <c r="B163" s="45"/>
      <c r="C163" s="47"/>
      <c r="D163" s="32"/>
      <c r="E163" s="32"/>
      <c r="F163" s="46"/>
      <c r="G163" s="46"/>
      <c r="H163" s="46"/>
      <c r="I163" s="32">
        <f t="shared" si="5"/>
        <v>0</v>
      </c>
      <c r="J163" s="31"/>
    </row>
    <row r="164" spans="1:10" ht="21" customHeight="1">
      <c r="A164" s="45"/>
      <c r="B164" s="45"/>
      <c r="C164" s="47"/>
      <c r="D164" s="32"/>
      <c r="E164" s="32"/>
      <c r="F164" s="46"/>
      <c r="G164" s="46"/>
      <c r="H164" s="46"/>
      <c r="I164" s="32">
        <f t="shared" si="5"/>
        <v>0</v>
      </c>
      <c r="J164" s="31"/>
    </row>
    <row r="165" spans="1:10" ht="21" customHeight="1">
      <c r="A165" s="45"/>
      <c r="B165" s="45"/>
      <c r="C165" s="47"/>
      <c r="D165" s="32"/>
      <c r="E165" s="32"/>
      <c r="F165" s="46"/>
      <c r="G165" s="46"/>
      <c r="H165" s="46"/>
      <c r="I165" s="32">
        <f t="shared" si="5"/>
        <v>0</v>
      </c>
      <c r="J165" s="31"/>
    </row>
    <row r="166" spans="1:10" ht="21" customHeight="1">
      <c r="A166" s="45"/>
      <c r="B166" s="45"/>
      <c r="C166" s="47"/>
      <c r="D166" s="32"/>
      <c r="E166" s="32"/>
      <c r="F166" s="46"/>
      <c r="G166" s="46"/>
      <c r="H166" s="46"/>
      <c r="I166" s="32">
        <f t="shared" si="5"/>
        <v>0</v>
      </c>
      <c r="J166" s="31"/>
    </row>
    <row r="167" spans="1:10" ht="21" customHeight="1">
      <c r="A167" s="45"/>
      <c r="B167" s="45"/>
      <c r="C167" s="47"/>
      <c r="D167" s="32"/>
      <c r="E167" s="32"/>
      <c r="F167" s="46"/>
      <c r="G167" s="46"/>
      <c r="H167" s="46"/>
      <c r="I167" s="32">
        <f t="shared" si="5"/>
        <v>0</v>
      </c>
      <c r="J167" s="31"/>
    </row>
    <row r="168" spans="1:10" ht="21" customHeight="1">
      <c r="A168" s="45"/>
      <c r="B168" s="45"/>
      <c r="C168" s="47"/>
      <c r="D168" s="32"/>
      <c r="E168" s="32"/>
      <c r="F168" s="46"/>
      <c r="G168" s="46"/>
      <c r="H168" s="46"/>
      <c r="I168" s="32">
        <f t="shared" si="5"/>
        <v>0</v>
      </c>
      <c r="J168" s="31"/>
    </row>
    <row r="169" spans="1:10" ht="21" customHeight="1">
      <c r="A169" s="45"/>
      <c r="B169" s="45"/>
      <c r="C169" s="47"/>
      <c r="D169" s="32"/>
      <c r="E169" s="32"/>
      <c r="F169" s="46"/>
      <c r="G169" s="46"/>
      <c r="H169" s="46"/>
      <c r="I169" s="32">
        <f t="shared" si="5"/>
        <v>0</v>
      </c>
      <c r="J169" s="31"/>
    </row>
    <row r="170" spans="1:10" ht="21" customHeight="1">
      <c r="A170" s="45"/>
      <c r="B170" s="45"/>
      <c r="C170" s="47"/>
      <c r="D170" s="32"/>
      <c r="E170" s="32"/>
      <c r="F170" s="46"/>
      <c r="G170" s="46"/>
      <c r="H170" s="46"/>
      <c r="I170" s="32">
        <f t="shared" si="5"/>
        <v>0</v>
      </c>
      <c r="J170" s="31"/>
    </row>
    <row r="171" spans="1:10" ht="21" customHeight="1">
      <c r="A171" s="45"/>
      <c r="B171" s="45"/>
      <c r="C171" s="47"/>
      <c r="D171" s="32"/>
      <c r="E171" s="32"/>
      <c r="F171" s="46"/>
      <c r="G171" s="46"/>
      <c r="H171" s="46"/>
      <c r="I171" s="32">
        <f t="shared" si="5"/>
        <v>0</v>
      </c>
      <c r="J171" s="31"/>
    </row>
    <row r="172" spans="1:10" ht="21" customHeight="1">
      <c r="A172" s="45"/>
      <c r="B172" s="45"/>
      <c r="C172" s="47"/>
      <c r="D172" s="32"/>
      <c r="E172" s="32"/>
      <c r="F172" s="46"/>
      <c r="G172" s="46"/>
      <c r="H172" s="46"/>
      <c r="I172" s="32">
        <f t="shared" si="5"/>
        <v>0</v>
      </c>
      <c r="J172" s="31"/>
    </row>
    <row r="173" spans="1:10" ht="21" customHeight="1">
      <c r="A173" s="45"/>
      <c r="B173" s="45"/>
      <c r="C173" s="47"/>
      <c r="D173" s="32"/>
      <c r="E173" s="32"/>
      <c r="F173" s="46"/>
      <c r="G173" s="46"/>
      <c r="H173" s="46"/>
      <c r="I173" s="32">
        <f t="shared" si="5"/>
        <v>0</v>
      </c>
      <c r="J173" s="31"/>
    </row>
    <row r="174" spans="1:10" ht="21" customHeight="1">
      <c r="A174" s="45"/>
      <c r="B174" s="45"/>
      <c r="C174" s="47"/>
      <c r="D174" s="32"/>
      <c r="E174" s="32"/>
      <c r="F174" s="46"/>
      <c r="G174" s="46"/>
      <c r="H174" s="46"/>
      <c r="I174" s="32">
        <f t="shared" si="5"/>
        <v>0</v>
      </c>
      <c r="J174" s="31"/>
    </row>
    <row r="175" spans="1:10" ht="21" customHeight="1">
      <c r="A175" s="45"/>
      <c r="B175" s="45"/>
      <c r="C175" s="47"/>
      <c r="D175" s="32"/>
      <c r="E175" s="32"/>
      <c r="F175" s="46"/>
      <c r="G175" s="46"/>
      <c r="H175" s="46"/>
      <c r="I175" s="32">
        <f t="shared" si="5"/>
        <v>0</v>
      </c>
      <c r="J175" s="31"/>
    </row>
    <row r="176" spans="1:10" ht="21" customHeight="1">
      <c r="A176" s="45"/>
      <c r="B176" s="45"/>
      <c r="C176" s="47"/>
      <c r="D176" s="32"/>
      <c r="E176" s="32"/>
      <c r="F176" s="46"/>
      <c r="G176" s="46"/>
      <c r="H176" s="46"/>
      <c r="I176" s="32">
        <f t="shared" si="5"/>
        <v>0</v>
      </c>
      <c r="J176" s="31"/>
    </row>
    <row r="177" spans="1:10" ht="21" customHeight="1">
      <c r="A177" s="45"/>
      <c r="B177" s="45"/>
      <c r="C177" s="47"/>
      <c r="D177" s="32"/>
      <c r="E177" s="32"/>
      <c r="F177" s="46"/>
      <c r="G177" s="46"/>
      <c r="H177" s="46"/>
      <c r="I177" s="32">
        <f t="shared" si="5"/>
        <v>0</v>
      </c>
      <c r="J177" s="31"/>
    </row>
    <row r="178" spans="1:10" ht="21" customHeight="1">
      <c r="A178" s="45"/>
      <c r="B178" s="45"/>
      <c r="C178" s="47"/>
      <c r="D178" s="32"/>
      <c r="E178" s="32"/>
      <c r="F178" s="46"/>
      <c r="G178" s="46"/>
      <c r="H178" s="46"/>
      <c r="I178" s="32">
        <f t="shared" si="5"/>
        <v>0</v>
      </c>
      <c r="J178" s="31"/>
    </row>
    <row r="179" spans="1:10" ht="21" customHeight="1">
      <c r="A179" s="45"/>
      <c r="B179" s="45"/>
      <c r="C179" s="47"/>
      <c r="D179" s="32"/>
      <c r="E179" s="32"/>
      <c r="F179" s="46"/>
      <c r="G179" s="46"/>
      <c r="H179" s="46"/>
      <c r="I179" s="32">
        <f t="shared" si="5"/>
        <v>0</v>
      </c>
      <c r="J179" s="31"/>
    </row>
    <row r="180" spans="1:10" ht="21" customHeight="1">
      <c r="A180" s="45"/>
      <c r="B180" s="45"/>
      <c r="C180" s="47"/>
      <c r="D180" s="32"/>
      <c r="E180" s="32"/>
      <c r="F180" s="46"/>
      <c r="G180" s="46"/>
      <c r="H180" s="46"/>
      <c r="I180" s="32">
        <f t="shared" si="5"/>
        <v>0</v>
      </c>
      <c r="J180" s="31"/>
    </row>
    <row r="181" spans="1:10" ht="21" customHeight="1">
      <c r="A181" s="45"/>
      <c r="B181" s="45"/>
      <c r="C181" s="47"/>
      <c r="D181" s="32"/>
      <c r="E181" s="32"/>
      <c r="F181" s="46"/>
      <c r="G181" s="46"/>
      <c r="H181" s="46"/>
      <c r="I181" s="32">
        <f t="shared" si="5"/>
        <v>0</v>
      </c>
      <c r="J181" s="31"/>
    </row>
    <row r="182" spans="1:10" ht="21" customHeight="1">
      <c r="A182" s="45"/>
      <c r="B182" s="45"/>
      <c r="C182" s="47"/>
      <c r="D182" s="32"/>
      <c r="E182" s="32"/>
      <c r="F182" s="46"/>
      <c r="G182" s="46"/>
      <c r="H182" s="46"/>
      <c r="I182" s="32">
        <f t="shared" si="5"/>
        <v>0</v>
      </c>
      <c r="J182" s="31"/>
    </row>
    <row r="183" spans="1:10" ht="21" customHeight="1">
      <c r="A183" s="45"/>
      <c r="B183" s="45"/>
      <c r="C183" s="47"/>
      <c r="D183" s="32"/>
      <c r="E183" s="32"/>
      <c r="F183" s="46"/>
      <c r="G183" s="46"/>
      <c r="H183" s="46"/>
      <c r="I183" s="32">
        <f t="shared" si="5"/>
        <v>0</v>
      </c>
      <c r="J183" s="31"/>
    </row>
    <row r="184" spans="1:10" ht="21" customHeight="1">
      <c r="A184" s="45"/>
      <c r="B184" s="45"/>
      <c r="C184" s="47"/>
      <c r="D184" s="32"/>
      <c r="E184" s="32"/>
      <c r="F184" s="46"/>
      <c r="G184" s="46"/>
      <c r="H184" s="46"/>
      <c r="I184" s="32">
        <f t="shared" si="5"/>
        <v>0</v>
      </c>
      <c r="J184" s="31"/>
    </row>
    <row r="185" spans="1:10" ht="21" customHeight="1">
      <c r="A185" s="45"/>
      <c r="B185" s="45"/>
      <c r="C185" s="47"/>
      <c r="D185" s="32"/>
      <c r="E185" s="32"/>
      <c r="F185" s="46"/>
      <c r="G185" s="46"/>
      <c r="H185" s="46"/>
      <c r="I185" s="32">
        <f t="shared" si="5"/>
        <v>0</v>
      </c>
      <c r="J185" s="31"/>
    </row>
    <row r="186" spans="1:10" ht="21" customHeight="1">
      <c r="A186" s="45"/>
      <c r="B186" s="45"/>
      <c r="C186" s="47"/>
      <c r="D186" s="32"/>
      <c r="E186" s="32"/>
      <c r="F186" s="46"/>
      <c r="G186" s="46"/>
      <c r="H186" s="46"/>
      <c r="I186" s="32">
        <f t="shared" si="5"/>
        <v>0</v>
      </c>
      <c r="J186" s="31"/>
    </row>
    <row r="187" spans="1:10" ht="21" customHeight="1">
      <c r="A187" s="45"/>
      <c r="B187" s="45"/>
      <c r="C187" s="47"/>
      <c r="D187" s="32"/>
      <c r="E187" s="32"/>
      <c r="F187" s="46"/>
      <c r="G187" s="46"/>
      <c r="H187" s="46"/>
      <c r="I187" s="32">
        <f t="shared" si="5"/>
        <v>0</v>
      </c>
      <c r="J187" s="31"/>
    </row>
    <row r="188" spans="1:10" ht="21" customHeight="1">
      <c r="A188" s="45"/>
      <c r="B188" s="45"/>
      <c r="C188" s="47"/>
      <c r="D188" s="32"/>
      <c r="E188" s="32"/>
      <c r="F188" s="46"/>
      <c r="G188" s="46"/>
      <c r="H188" s="46"/>
      <c r="I188" s="32">
        <f t="shared" si="5"/>
        <v>0</v>
      </c>
      <c r="J188" s="31"/>
    </row>
    <row r="189" spans="1:10" ht="21" customHeight="1">
      <c r="A189" s="45"/>
      <c r="B189" s="45"/>
      <c r="C189" s="47"/>
      <c r="D189" s="32"/>
      <c r="E189" s="32"/>
      <c r="F189" s="46"/>
      <c r="G189" s="46"/>
      <c r="H189" s="46"/>
      <c r="I189" s="32">
        <f t="shared" si="5"/>
        <v>0</v>
      </c>
      <c r="J189" s="31"/>
    </row>
    <row r="190" spans="1:10" ht="21" customHeight="1">
      <c r="A190" s="45"/>
      <c r="B190" s="45"/>
      <c r="C190" s="47"/>
      <c r="D190" s="32"/>
      <c r="E190" s="32"/>
      <c r="F190" s="46"/>
      <c r="G190" s="46"/>
      <c r="H190" s="46"/>
      <c r="I190" s="32">
        <f t="shared" si="5"/>
        <v>0</v>
      </c>
      <c r="J190" s="31"/>
    </row>
    <row r="191" spans="1:10" ht="21" customHeight="1">
      <c r="A191" s="45"/>
      <c r="B191" s="45"/>
      <c r="C191" s="47"/>
      <c r="D191" s="32"/>
      <c r="E191" s="32"/>
      <c r="F191" s="46"/>
      <c r="G191" s="46"/>
      <c r="H191" s="46"/>
      <c r="I191" s="32">
        <f t="shared" si="5"/>
        <v>0</v>
      </c>
      <c r="J191" s="31"/>
    </row>
    <row r="192" spans="1:10" ht="21" customHeight="1">
      <c r="A192" s="45"/>
      <c r="B192" s="45"/>
      <c r="C192" s="47"/>
      <c r="D192" s="32"/>
      <c r="E192" s="32"/>
      <c r="F192" s="46"/>
      <c r="G192" s="46"/>
      <c r="H192" s="46"/>
      <c r="I192" s="32">
        <f t="shared" si="5"/>
        <v>0</v>
      </c>
      <c r="J192" s="31"/>
    </row>
    <row r="193" spans="1:10" ht="21" customHeight="1">
      <c r="A193" s="45"/>
      <c r="B193" s="45"/>
      <c r="C193" s="47"/>
      <c r="D193" s="32"/>
      <c r="E193" s="32"/>
      <c r="F193" s="46"/>
      <c r="G193" s="46"/>
      <c r="H193" s="46"/>
      <c r="I193" s="32">
        <f t="shared" ref="I193:I199" si="6">E193-D193</f>
        <v>0</v>
      </c>
      <c r="J193" s="31"/>
    </row>
    <row r="194" spans="1:10" ht="21" customHeight="1">
      <c r="A194" s="45"/>
      <c r="B194" s="45"/>
      <c r="C194" s="47"/>
      <c r="D194" s="32"/>
      <c r="E194" s="32"/>
      <c r="F194" s="46"/>
      <c r="G194" s="46"/>
      <c r="H194" s="46"/>
      <c r="I194" s="32">
        <f t="shared" si="6"/>
        <v>0</v>
      </c>
      <c r="J194" s="31"/>
    </row>
    <row r="195" spans="1:10" ht="21" customHeight="1">
      <c r="A195" s="45"/>
      <c r="B195" s="45"/>
      <c r="C195" s="47"/>
      <c r="D195" s="32"/>
      <c r="E195" s="32"/>
      <c r="F195" s="46"/>
      <c r="G195" s="46"/>
      <c r="H195" s="46"/>
      <c r="I195" s="32">
        <f t="shared" si="6"/>
        <v>0</v>
      </c>
      <c r="J195" s="31"/>
    </row>
    <row r="196" spans="1:10" ht="21" customHeight="1">
      <c r="A196" s="45"/>
      <c r="B196" s="45"/>
      <c r="C196" s="47"/>
      <c r="D196" s="32"/>
      <c r="E196" s="32"/>
      <c r="F196" s="46"/>
      <c r="G196" s="46"/>
      <c r="H196" s="46"/>
      <c r="I196" s="32">
        <f t="shared" si="6"/>
        <v>0</v>
      </c>
      <c r="J196" s="31"/>
    </row>
    <row r="197" spans="1:10" ht="21" customHeight="1">
      <c r="A197" s="45"/>
      <c r="B197" s="45"/>
      <c r="C197" s="47"/>
      <c r="D197" s="32"/>
      <c r="E197" s="32"/>
      <c r="F197" s="46"/>
      <c r="G197" s="46"/>
      <c r="H197" s="46"/>
      <c r="I197" s="32">
        <f t="shared" si="6"/>
        <v>0</v>
      </c>
      <c r="J197" s="31"/>
    </row>
    <row r="198" spans="1:10" ht="21" customHeight="1">
      <c r="A198" s="45"/>
      <c r="B198" s="45"/>
      <c r="C198" s="47"/>
      <c r="D198" s="32"/>
      <c r="E198" s="32"/>
      <c r="F198" s="46"/>
      <c r="G198" s="46"/>
      <c r="H198" s="46"/>
      <c r="I198" s="32">
        <f t="shared" si="6"/>
        <v>0</v>
      </c>
      <c r="J198" s="31"/>
    </row>
    <row r="199" spans="1:10" ht="21" customHeight="1">
      <c r="A199" s="45"/>
      <c r="B199" s="45"/>
      <c r="C199" s="47"/>
      <c r="D199" s="32"/>
      <c r="E199" s="32"/>
      <c r="F199" s="46"/>
      <c r="G199" s="46"/>
      <c r="H199" s="46"/>
      <c r="I199" s="32">
        <f t="shared" si="6"/>
        <v>0</v>
      </c>
      <c r="J199" s="31"/>
    </row>
    <row r="200" spans="1:10">
      <c r="A200" s="27"/>
      <c r="B200" s="33"/>
      <c r="C200" s="34"/>
      <c r="D200" s="35"/>
      <c r="E200" s="35"/>
      <c r="F200" s="29"/>
      <c r="G200" s="36"/>
      <c r="H200" s="36"/>
      <c r="I200" s="71"/>
      <c r="J200" s="42"/>
    </row>
    <row r="201" spans="1:10">
      <c r="A201" s="37"/>
      <c r="B201" s="33"/>
      <c r="C201" s="30"/>
      <c r="D201" s="31"/>
      <c r="E201" s="31"/>
      <c r="F201" s="39"/>
      <c r="G201" s="36"/>
      <c r="H201" s="36"/>
      <c r="I201" s="31"/>
      <c r="J201" s="31"/>
    </row>
    <row r="202" spans="1:10">
      <c r="A202" s="27"/>
      <c r="B202" s="33"/>
      <c r="C202" s="34"/>
      <c r="D202" s="31"/>
      <c r="E202" s="31"/>
      <c r="F202" s="39"/>
      <c r="G202" s="36"/>
      <c r="H202" s="36"/>
      <c r="I202" s="31"/>
      <c r="J202" s="31"/>
    </row>
    <row r="203" spans="1:10">
      <c r="A203" s="27"/>
      <c r="B203" s="33"/>
      <c r="C203" s="34"/>
      <c r="D203" s="31"/>
      <c r="E203" s="31"/>
      <c r="F203" s="39"/>
      <c r="G203" s="36"/>
      <c r="H203" s="36"/>
      <c r="I203" s="31"/>
      <c r="J203" s="31"/>
    </row>
    <row r="204" spans="1:10">
      <c r="A204" s="27"/>
      <c r="B204" s="33"/>
      <c r="C204" s="34"/>
      <c r="D204" s="31"/>
      <c r="E204" s="31"/>
      <c r="F204" s="39"/>
      <c r="G204" s="36"/>
      <c r="H204" s="36"/>
      <c r="I204" s="31"/>
      <c r="J204" s="31"/>
    </row>
    <row r="205" spans="1:10">
      <c r="A205" s="37"/>
      <c r="B205" s="33"/>
      <c r="C205" s="30"/>
      <c r="D205" s="31"/>
      <c r="E205" s="31"/>
      <c r="F205" s="39"/>
      <c r="G205" s="36"/>
      <c r="H205" s="36"/>
      <c r="I205" s="31"/>
      <c r="J205" s="31"/>
    </row>
    <row r="206" spans="1:10">
      <c r="A206" s="37"/>
      <c r="B206" s="28"/>
      <c r="C206" s="30"/>
      <c r="D206" s="31"/>
      <c r="E206" s="31"/>
      <c r="F206" s="38"/>
      <c r="G206" s="7"/>
      <c r="H206" s="7"/>
      <c r="I206" s="31"/>
      <c r="J206" s="31"/>
    </row>
    <row r="207" spans="1:10">
      <c r="A207" s="37"/>
      <c r="B207" s="28"/>
      <c r="C207" s="30"/>
      <c r="D207" s="31"/>
      <c r="E207" s="31"/>
      <c r="F207" s="38"/>
      <c r="G207" s="7"/>
      <c r="H207" s="7"/>
      <c r="I207" s="31"/>
      <c r="J207" s="31"/>
    </row>
    <row r="208" spans="1:10">
      <c r="A208" s="27"/>
      <c r="B208" s="33"/>
      <c r="C208" s="34"/>
      <c r="D208" s="31"/>
      <c r="E208" s="31"/>
      <c r="F208" s="38"/>
      <c r="G208" s="7"/>
      <c r="H208" s="7"/>
      <c r="I208" s="31"/>
      <c r="J208" s="31"/>
    </row>
    <row r="209" spans="1:10">
      <c r="A209" s="37"/>
      <c r="B209" s="28"/>
      <c r="C209" s="30"/>
      <c r="D209" s="31"/>
      <c r="E209" s="31"/>
      <c r="F209" s="38"/>
      <c r="G209" s="7"/>
      <c r="H209" s="7"/>
      <c r="I209" s="31"/>
      <c r="J209" s="31"/>
    </row>
    <row r="210" spans="1:10">
      <c r="A210" s="27"/>
      <c r="B210" s="28"/>
      <c r="C210" s="30"/>
      <c r="D210" s="31"/>
      <c r="E210" s="31"/>
      <c r="F210" s="38"/>
      <c r="G210" s="7"/>
      <c r="H210" s="7"/>
      <c r="I210" s="31"/>
      <c r="J210" s="31"/>
    </row>
    <row r="211" spans="1:10">
      <c r="A211" s="37"/>
      <c r="B211" s="28"/>
      <c r="C211" s="30"/>
      <c r="D211" s="31"/>
      <c r="E211" s="31"/>
      <c r="F211" s="38"/>
      <c r="G211" s="7"/>
      <c r="H211" s="7"/>
      <c r="I211" s="31"/>
      <c r="J211" s="31"/>
    </row>
    <row r="212" spans="1:10">
      <c r="A212" s="37"/>
      <c r="B212" s="28"/>
      <c r="C212" s="30"/>
      <c r="D212" s="31"/>
      <c r="E212" s="31"/>
      <c r="F212" s="38"/>
      <c r="G212" s="7"/>
      <c r="H212" s="7"/>
      <c r="I212" s="31"/>
      <c r="J212" s="31"/>
    </row>
    <row r="213" spans="1:10">
      <c r="A213" s="37"/>
      <c r="B213" s="28"/>
      <c r="C213" s="30"/>
      <c r="D213" s="31"/>
      <c r="E213" s="31"/>
      <c r="F213" s="38"/>
      <c r="G213" s="7"/>
      <c r="H213" s="7"/>
      <c r="I213" s="31"/>
      <c r="J213" s="31"/>
    </row>
    <row r="214" spans="1:10">
      <c r="A214" s="37"/>
      <c r="B214" s="28"/>
      <c r="C214" s="30"/>
      <c r="D214" s="31"/>
      <c r="E214" s="31"/>
      <c r="F214" s="38"/>
      <c r="G214" s="7"/>
      <c r="H214" s="7"/>
      <c r="I214" s="31"/>
      <c r="J214" s="31"/>
    </row>
    <row r="215" spans="1:10">
      <c r="A215" s="27"/>
      <c r="B215" s="28"/>
      <c r="C215" s="30"/>
      <c r="D215" s="31"/>
      <c r="E215" s="31"/>
      <c r="F215" s="38"/>
      <c r="G215" s="7"/>
      <c r="H215" s="7"/>
      <c r="I215" s="31"/>
      <c r="J215" s="31"/>
    </row>
    <row r="216" spans="1:10">
      <c r="A216" s="27"/>
      <c r="B216" s="33"/>
      <c r="C216" s="34"/>
      <c r="D216" s="35"/>
      <c r="E216" s="35"/>
      <c r="F216" s="40"/>
      <c r="G216" s="36"/>
      <c r="H216" s="36"/>
      <c r="I216" s="31"/>
      <c r="J216" s="31"/>
    </row>
    <row r="217" spans="1:10">
      <c r="A217" s="37"/>
      <c r="B217" s="28"/>
      <c r="C217" s="30"/>
      <c r="D217" s="31"/>
      <c r="E217" s="31"/>
      <c r="F217" s="40"/>
      <c r="G217" s="7"/>
      <c r="H217" s="7"/>
      <c r="I217" s="31"/>
      <c r="J217" s="31"/>
    </row>
    <row r="218" spans="1:10">
      <c r="A218" s="37"/>
      <c r="B218" s="28"/>
      <c r="C218" s="30"/>
      <c r="D218" s="31"/>
      <c r="E218" s="31"/>
      <c r="F218" s="38"/>
      <c r="G218" s="7"/>
      <c r="H218" s="7"/>
      <c r="I218" s="31"/>
      <c r="J218" s="31"/>
    </row>
    <row r="219" spans="1:10">
      <c r="A219" s="27"/>
      <c r="B219" s="28"/>
      <c r="C219" s="30"/>
      <c r="D219" s="31"/>
      <c r="E219" s="31"/>
      <c r="F219" s="38"/>
      <c r="G219" s="7"/>
      <c r="H219" s="7"/>
      <c r="I219" s="31"/>
      <c r="J219" s="31"/>
    </row>
    <row r="220" spans="1:10">
      <c r="A220" s="37"/>
      <c r="B220" s="28"/>
      <c r="C220" s="30"/>
      <c r="D220" s="31"/>
      <c r="E220" s="31"/>
      <c r="F220" s="41"/>
      <c r="G220" s="7"/>
      <c r="H220" s="7"/>
      <c r="I220" s="31"/>
      <c r="J220" s="31"/>
    </row>
    <row r="221" spans="1:10">
      <c r="A221" s="27"/>
      <c r="B221" s="33"/>
      <c r="C221" s="30"/>
      <c r="D221" s="31"/>
      <c r="E221" s="31"/>
      <c r="F221" s="38"/>
      <c r="G221" s="7"/>
      <c r="H221" s="7"/>
      <c r="I221" s="31"/>
      <c r="J221" s="31"/>
    </row>
    <row r="222" spans="1:10">
      <c r="A222" s="27"/>
      <c r="B222" s="28"/>
      <c r="C222" s="30"/>
      <c r="D222" s="31"/>
      <c r="E222" s="31"/>
      <c r="F222" s="38"/>
      <c r="G222" s="7"/>
      <c r="H222" s="7"/>
      <c r="I222" s="31"/>
      <c r="J222" s="31"/>
    </row>
    <row r="223" spans="1:10">
      <c r="A223" s="37"/>
      <c r="B223" s="28"/>
      <c r="C223" s="30"/>
      <c r="D223" s="31"/>
      <c r="E223" s="31"/>
      <c r="F223" s="38"/>
      <c r="G223" s="7"/>
      <c r="H223" s="7"/>
      <c r="I223" s="31"/>
      <c r="J223" s="31"/>
    </row>
    <row r="224" spans="1:10">
      <c r="A224" s="27"/>
      <c r="B224" s="33"/>
      <c r="C224" s="34"/>
      <c r="D224" s="35"/>
      <c r="E224" s="42"/>
      <c r="F224" s="38"/>
      <c r="G224" s="7"/>
      <c r="H224" s="7"/>
      <c r="I224" s="31"/>
      <c r="J224" s="31"/>
    </row>
    <row r="225" spans="1:10">
      <c r="A225" s="27"/>
      <c r="B225" s="33"/>
      <c r="C225" s="34"/>
      <c r="D225" s="35"/>
      <c r="E225" s="35"/>
      <c r="F225" s="36"/>
      <c r="G225" s="7"/>
      <c r="H225" s="7"/>
      <c r="I225" s="31"/>
      <c r="J225" s="31"/>
    </row>
    <row r="226" spans="1:10">
      <c r="A226" s="27"/>
      <c r="B226" s="33"/>
      <c r="C226" s="34"/>
      <c r="D226" s="35"/>
      <c r="E226" s="35"/>
      <c r="F226" s="36"/>
      <c r="G226" s="7"/>
      <c r="H226" s="7"/>
      <c r="I226" s="31"/>
      <c r="J226" s="31"/>
    </row>
    <row r="227" spans="1:10">
      <c r="A227" s="27"/>
      <c r="B227" s="33"/>
      <c r="C227" s="34"/>
      <c r="D227" s="35"/>
      <c r="E227" s="35"/>
      <c r="F227" s="36"/>
      <c r="G227" s="7"/>
      <c r="H227" s="7"/>
      <c r="I227" s="31"/>
      <c r="J227" s="31"/>
    </row>
    <row r="228" spans="1:10">
      <c r="A228" s="27"/>
      <c r="B228" s="33"/>
      <c r="C228" s="34"/>
      <c r="D228" s="35"/>
      <c r="E228" s="35"/>
      <c r="F228" s="39"/>
      <c r="G228" s="36"/>
      <c r="H228" s="36"/>
      <c r="I228" s="31"/>
      <c r="J228" s="31"/>
    </row>
    <row r="229" spans="1:10">
      <c r="A229" s="27"/>
      <c r="B229" s="33"/>
      <c r="C229" s="34"/>
      <c r="D229" s="35"/>
      <c r="E229" s="35"/>
      <c r="F229" s="39"/>
      <c r="G229" s="36"/>
      <c r="H229" s="36"/>
      <c r="I229" s="31"/>
      <c r="J229" s="31"/>
    </row>
    <row r="230" spans="1:10">
      <c r="A230" s="27"/>
      <c r="B230" s="33"/>
      <c r="C230" s="34"/>
      <c r="D230" s="35"/>
      <c r="E230" s="35"/>
      <c r="F230" s="39"/>
      <c r="G230" s="36"/>
      <c r="H230" s="36"/>
      <c r="I230" s="31"/>
      <c r="J230" s="31"/>
    </row>
    <row r="231" spans="1:10">
      <c r="A231" s="27"/>
      <c r="B231" s="33"/>
      <c r="C231" s="34"/>
      <c r="D231" s="35"/>
      <c r="E231" s="35"/>
      <c r="F231" s="39"/>
      <c r="G231" s="36"/>
      <c r="H231" s="36"/>
      <c r="I231" s="31"/>
      <c r="J231" s="31"/>
    </row>
    <row r="232" spans="1:10">
      <c r="A232" s="27"/>
      <c r="B232" s="33"/>
      <c r="C232" s="34"/>
      <c r="D232" s="35"/>
      <c r="E232" s="35"/>
      <c r="F232" s="43"/>
      <c r="G232" s="36"/>
      <c r="H232" s="36"/>
      <c r="I232" s="31"/>
      <c r="J232" s="31"/>
    </row>
    <row r="233" spans="1:10">
      <c r="A233" s="27"/>
      <c r="B233" s="33"/>
      <c r="C233" s="34"/>
      <c r="D233" s="35"/>
      <c r="E233" s="35"/>
      <c r="F233" s="43"/>
      <c r="G233" s="36"/>
      <c r="H233" s="36"/>
      <c r="I233" s="31"/>
      <c r="J233" s="31"/>
    </row>
    <row r="234" spans="1:10">
      <c r="A234" s="27"/>
      <c r="B234" s="33"/>
      <c r="C234" s="34"/>
      <c r="D234" s="35"/>
      <c r="E234" s="35"/>
      <c r="F234" s="43"/>
      <c r="G234" s="36"/>
      <c r="H234" s="36"/>
      <c r="I234" s="31"/>
      <c r="J234" s="31"/>
    </row>
    <row r="235" spans="1:10">
      <c r="A235" s="23"/>
      <c r="B235" s="22"/>
      <c r="C235" s="12"/>
      <c r="D235" s="24"/>
      <c r="E235" s="26"/>
      <c r="F235" s="19"/>
      <c r="G235" s="19"/>
      <c r="H235" s="19"/>
      <c r="I235" s="25"/>
      <c r="J235" s="25"/>
    </row>
    <row r="236" spans="1:10">
      <c r="A236" s="23"/>
      <c r="B236" s="22"/>
      <c r="C236" s="12"/>
      <c r="D236" s="24"/>
      <c r="E236" s="24"/>
      <c r="F236" s="19"/>
      <c r="G236" s="19"/>
      <c r="H236" s="19"/>
      <c r="I236" s="25"/>
      <c r="J236" s="25"/>
    </row>
    <row r="237" spans="1:10">
      <c r="A237" s="23"/>
      <c r="B237" s="22"/>
      <c r="C237" s="12"/>
      <c r="D237" s="24"/>
      <c r="E237" s="24"/>
      <c r="F237" s="19"/>
      <c r="G237" s="19"/>
      <c r="H237" s="19"/>
      <c r="I237" s="25"/>
      <c r="J237" s="25"/>
    </row>
    <row r="238" spans="1:10">
      <c r="A238" s="23"/>
      <c r="B238" s="22"/>
      <c r="C238" s="12"/>
      <c r="D238" s="24"/>
      <c r="E238" s="24"/>
      <c r="F238" s="19"/>
      <c r="G238" s="19"/>
      <c r="H238" s="19"/>
      <c r="I238" s="25"/>
      <c r="J238" s="25"/>
    </row>
    <row r="239" spans="1:10">
      <c r="A239" s="23"/>
      <c r="B239" s="22"/>
      <c r="C239" s="12"/>
      <c r="D239" s="24"/>
      <c r="E239" s="24"/>
      <c r="F239" s="51"/>
      <c r="G239" s="19"/>
      <c r="H239" s="19"/>
      <c r="I239" s="25"/>
      <c r="J239" s="25"/>
    </row>
    <row r="240" spans="1:10">
      <c r="A240" s="23"/>
      <c r="B240" s="22"/>
      <c r="C240" s="12"/>
      <c r="D240" s="24"/>
      <c r="E240" s="24"/>
      <c r="F240" s="19"/>
      <c r="G240" s="19"/>
      <c r="H240" s="19"/>
      <c r="I240" s="25"/>
      <c r="J240" s="25"/>
    </row>
    <row r="241" spans="1:10">
      <c r="A241" s="23"/>
      <c r="B241" s="22"/>
      <c r="C241" s="12"/>
      <c r="D241" s="24"/>
      <c r="E241" s="24"/>
      <c r="F241" s="19"/>
      <c r="G241" s="19"/>
      <c r="H241" s="19"/>
      <c r="I241" s="25"/>
      <c r="J241" s="25"/>
    </row>
    <row r="242" spans="1:10">
      <c r="A242" s="23"/>
      <c r="B242" s="22"/>
      <c r="C242" s="12"/>
      <c r="D242" s="24"/>
      <c r="E242" s="24"/>
      <c r="F242" s="19"/>
      <c r="G242" s="19"/>
      <c r="H242" s="19"/>
      <c r="I242" s="25"/>
      <c r="J242" s="25"/>
    </row>
    <row r="243" spans="1:10">
      <c r="A243" s="23"/>
      <c r="B243" s="22"/>
      <c r="C243" s="12"/>
      <c r="D243" s="24"/>
      <c r="E243" s="24"/>
      <c r="F243" s="19"/>
      <c r="G243" s="19"/>
      <c r="H243" s="19"/>
      <c r="I243" s="25"/>
      <c r="J243" s="25"/>
    </row>
    <row r="244" spans="1:10">
      <c r="A244" s="23"/>
      <c r="B244" s="22"/>
      <c r="C244" s="12"/>
      <c r="D244" s="24"/>
      <c r="E244" s="24"/>
      <c r="F244" s="19"/>
      <c r="G244" s="19"/>
      <c r="H244" s="19"/>
      <c r="I244" s="25"/>
      <c r="J244" s="25"/>
    </row>
    <row r="245" spans="1:10">
      <c r="A245" s="23"/>
      <c r="B245" s="22"/>
      <c r="C245" s="12"/>
      <c r="D245" s="24"/>
      <c r="E245" s="24"/>
      <c r="F245" s="19"/>
      <c r="G245" s="19"/>
      <c r="H245" s="19"/>
      <c r="I245" s="25"/>
      <c r="J245" s="25"/>
    </row>
    <row r="246" spans="1:10">
      <c r="A246" s="11"/>
      <c r="B246" s="22"/>
      <c r="C246" s="12"/>
      <c r="D246" s="24"/>
      <c r="E246" s="24"/>
      <c r="F246" s="19"/>
      <c r="G246" s="19"/>
      <c r="H246" s="19"/>
      <c r="I246" s="25"/>
      <c r="J246" s="25"/>
    </row>
    <row r="247" spans="1:10">
      <c r="A247" s="52"/>
      <c r="B247" s="22"/>
      <c r="C247" s="12"/>
      <c r="D247" s="11"/>
      <c r="E247" s="11"/>
      <c r="F247" s="19"/>
      <c r="G247" s="19"/>
      <c r="H247" s="19"/>
      <c r="I247" s="25"/>
      <c r="J247" s="25"/>
    </row>
    <row r="248" spans="1:10">
      <c r="A248" s="52"/>
      <c r="B248" s="22"/>
      <c r="C248" s="12"/>
      <c r="D248" s="11"/>
      <c r="E248" s="11"/>
      <c r="F248" s="19"/>
      <c r="G248" s="19"/>
      <c r="H248" s="19"/>
      <c r="I248" s="25"/>
      <c r="J248" s="25"/>
    </row>
    <row r="249" spans="1:10">
      <c r="A249" s="52"/>
      <c r="B249" s="22"/>
      <c r="C249" s="12"/>
      <c r="D249" s="11"/>
      <c r="E249" s="11"/>
      <c r="F249" s="19"/>
      <c r="G249" s="19"/>
      <c r="H249" s="19"/>
      <c r="I249" s="25"/>
      <c r="J249" s="25"/>
    </row>
    <row r="250" spans="1:10">
      <c r="A250" s="52"/>
      <c r="B250" s="22"/>
      <c r="C250" s="12"/>
      <c r="D250" s="11"/>
      <c r="E250" s="11"/>
      <c r="F250" s="19"/>
      <c r="G250" s="19"/>
      <c r="H250" s="19"/>
      <c r="I250" s="25"/>
      <c r="J250" s="25"/>
    </row>
    <row r="251" spans="1:10">
      <c r="A251" s="52"/>
      <c r="B251" s="22"/>
      <c r="C251" s="12"/>
      <c r="D251" s="11"/>
      <c r="E251" s="11"/>
      <c r="F251" s="19"/>
      <c r="G251" s="19"/>
      <c r="H251" s="19"/>
      <c r="I251" s="25"/>
      <c r="J251" s="25"/>
    </row>
    <row r="252" spans="1:10">
      <c r="A252" s="52"/>
      <c r="B252" s="22"/>
      <c r="C252" s="12"/>
      <c r="D252" s="11"/>
      <c r="E252" s="11"/>
      <c r="F252" s="19"/>
      <c r="G252" s="19"/>
      <c r="H252" s="19"/>
      <c r="I252" s="25"/>
      <c r="J252" s="25"/>
    </row>
    <row r="253" spans="1:10">
      <c r="A253" s="52"/>
      <c r="B253" s="22"/>
      <c r="C253" s="12"/>
      <c r="D253" s="11"/>
      <c r="E253" s="11"/>
      <c r="F253" s="19"/>
      <c r="G253" s="19"/>
      <c r="H253" s="19"/>
      <c r="I253" s="25"/>
      <c r="J253" s="25"/>
    </row>
    <row r="254" spans="1:10">
      <c r="A254" s="52"/>
      <c r="B254" s="22"/>
      <c r="C254" s="12"/>
      <c r="D254" s="11"/>
      <c r="E254" s="11"/>
      <c r="F254" s="19"/>
      <c r="G254" s="19"/>
      <c r="H254" s="19"/>
      <c r="I254" s="25"/>
      <c r="J254" s="25"/>
    </row>
    <row r="255" spans="1:10">
      <c r="A255" s="52"/>
      <c r="B255" s="22"/>
      <c r="C255" s="12"/>
      <c r="D255" s="11"/>
      <c r="E255" s="11"/>
      <c r="F255" s="19"/>
      <c r="G255" s="19"/>
      <c r="H255" s="19"/>
      <c r="I255" s="25"/>
      <c r="J255" s="25"/>
    </row>
    <row r="256" spans="1:10">
      <c r="A256" s="52"/>
      <c r="B256" s="22"/>
      <c r="C256" s="12"/>
      <c r="D256" s="11"/>
      <c r="E256" s="11"/>
      <c r="F256" s="19"/>
      <c r="G256" s="19"/>
      <c r="H256" s="19"/>
      <c r="I256" s="25"/>
      <c r="J256" s="25"/>
    </row>
    <row r="257" spans="1:10">
      <c r="A257" s="23"/>
      <c r="B257" s="22"/>
      <c r="C257" s="12"/>
      <c r="D257" s="24"/>
      <c r="E257" s="24"/>
      <c r="F257" s="19"/>
      <c r="G257" s="19"/>
      <c r="H257" s="19"/>
      <c r="I257" s="25"/>
      <c r="J257" s="25"/>
    </row>
    <row r="258" spans="1:10">
      <c r="A258" s="11"/>
      <c r="B258" s="22"/>
      <c r="C258" s="12"/>
      <c r="D258" s="11"/>
      <c r="E258" s="11"/>
      <c r="F258" s="19"/>
      <c r="G258" s="19"/>
      <c r="H258" s="19"/>
      <c r="I258" s="25"/>
      <c r="J258" s="25"/>
    </row>
    <row r="259" spans="1:10">
      <c r="A259" s="11"/>
      <c r="B259" s="22"/>
      <c r="C259" s="12"/>
      <c r="D259" s="11"/>
      <c r="E259" s="11"/>
      <c r="F259" s="19"/>
      <c r="G259" s="19"/>
      <c r="H259" s="19"/>
      <c r="I259" s="25"/>
      <c r="J259" s="25"/>
    </row>
    <row r="260" spans="1:10">
      <c r="A260" s="11"/>
      <c r="B260" s="22"/>
      <c r="C260" s="12"/>
      <c r="D260" s="11"/>
      <c r="E260" s="11"/>
      <c r="F260" s="19"/>
      <c r="G260" s="19"/>
      <c r="H260" s="19"/>
      <c r="I260" s="25"/>
      <c r="J260" s="25"/>
    </row>
    <row r="261" spans="1:10">
      <c r="A261" s="11"/>
      <c r="B261" s="22"/>
      <c r="C261" s="12"/>
      <c r="D261" s="11"/>
      <c r="E261" s="11"/>
      <c r="F261" s="19"/>
      <c r="G261" s="19"/>
      <c r="H261" s="19"/>
      <c r="I261" s="25"/>
      <c r="J261" s="25"/>
    </row>
    <row r="262" spans="1:10">
      <c r="A262" s="11"/>
      <c r="B262" s="22"/>
      <c r="C262" s="12"/>
      <c r="D262" s="11"/>
      <c r="E262" s="11"/>
      <c r="F262" s="19"/>
      <c r="G262" s="19"/>
      <c r="H262" s="19"/>
      <c r="I262" s="25"/>
      <c r="J262" s="25"/>
    </row>
    <row r="263" spans="1:10">
      <c r="A263" s="11"/>
      <c r="B263" s="22"/>
      <c r="C263" s="12"/>
      <c r="D263" s="11"/>
      <c r="E263" s="11"/>
      <c r="F263" s="19"/>
      <c r="G263" s="19"/>
      <c r="H263" s="19"/>
      <c r="I263" s="25"/>
      <c r="J263" s="25"/>
    </row>
    <row r="264" spans="1:10">
      <c r="A264" s="11"/>
      <c r="B264" s="22"/>
      <c r="C264" s="12"/>
      <c r="D264" s="11"/>
      <c r="E264" s="11"/>
      <c r="F264" s="19"/>
      <c r="G264" s="19"/>
      <c r="H264" s="19"/>
      <c r="I264" s="25"/>
      <c r="J264" s="25"/>
    </row>
    <row r="265" spans="1:10">
      <c r="A265" s="11"/>
      <c r="B265" s="22"/>
      <c r="C265" s="12"/>
      <c r="D265" s="11"/>
      <c r="E265" s="11"/>
      <c r="F265" s="19"/>
      <c r="G265" s="19"/>
      <c r="H265" s="19"/>
      <c r="I265" s="25"/>
      <c r="J265" s="25"/>
    </row>
    <row r="266" spans="1:10">
      <c r="A266" s="11"/>
      <c r="B266" s="22"/>
      <c r="C266" s="12"/>
      <c r="D266" s="11"/>
      <c r="E266" s="11"/>
      <c r="F266" s="19"/>
      <c r="G266" s="19"/>
      <c r="H266" s="19"/>
      <c r="I266" s="25"/>
      <c r="J266" s="25"/>
    </row>
    <row r="267" spans="1:10">
      <c r="A267" s="11"/>
      <c r="B267" s="22"/>
      <c r="C267" s="12"/>
      <c r="D267" s="11"/>
      <c r="E267" s="11"/>
      <c r="F267" s="19"/>
      <c r="G267" s="19"/>
      <c r="H267" s="19"/>
      <c r="I267" s="25"/>
      <c r="J267" s="25"/>
    </row>
    <row r="268" spans="1:10">
      <c r="A268" s="11"/>
      <c r="B268" s="22"/>
      <c r="C268" s="12"/>
      <c r="D268" s="11"/>
      <c r="E268" s="11"/>
      <c r="F268" s="19"/>
      <c r="G268" s="19"/>
      <c r="H268" s="19"/>
      <c r="I268" s="25"/>
      <c r="J268" s="25"/>
    </row>
    <row r="269" spans="1:10">
      <c r="A269" s="11"/>
      <c r="B269" s="22"/>
      <c r="C269" s="12"/>
      <c r="D269" s="11"/>
      <c r="E269" s="11"/>
      <c r="F269" s="19"/>
      <c r="G269" s="19"/>
      <c r="H269" s="19"/>
      <c r="I269" s="25"/>
      <c r="J269" s="25"/>
    </row>
    <row r="270" spans="1:10">
      <c r="A270" s="11"/>
      <c r="B270" s="22"/>
      <c r="C270" s="12"/>
      <c r="D270" s="11"/>
      <c r="E270" s="11"/>
      <c r="F270" s="19"/>
      <c r="G270" s="19"/>
      <c r="H270" s="19"/>
      <c r="I270" s="25"/>
      <c r="J270" s="25"/>
    </row>
    <row r="271" spans="1:10">
      <c r="A271" s="11"/>
      <c r="B271" s="22"/>
      <c r="C271" s="12"/>
      <c r="D271" s="11"/>
      <c r="E271" s="11"/>
      <c r="F271" s="19"/>
      <c r="G271" s="19"/>
      <c r="H271" s="19"/>
      <c r="I271" s="25"/>
      <c r="J271" s="25"/>
    </row>
    <row r="272" spans="1:10">
      <c r="A272" s="11"/>
      <c r="B272" s="22"/>
      <c r="C272" s="12"/>
      <c r="D272" s="11"/>
      <c r="E272" s="11"/>
      <c r="F272" s="19"/>
      <c r="G272" s="19"/>
      <c r="H272" s="19"/>
      <c r="I272" s="25"/>
      <c r="J272" s="25"/>
    </row>
    <row r="273" spans="1:10">
      <c r="A273" s="11"/>
      <c r="B273" s="22"/>
      <c r="C273" s="12"/>
      <c r="D273" s="11"/>
      <c r="E273" s="11"/>
      <c r="F273" s="19"/>
      <c r="G273" s="19"/>
      <c r="H273" s="19"/>
      <c r="I273" s="25"/>
      <c r="J273" s="25"/>
    </row>
    <row r="274" spans="1:10">
      <c r="A274" s="11"/>
      <c r="B274" s="22"/>
      <c r="C274" s="12"/>
      <c r="D274" s="11"/>
      <c r="E274" s="11"/>
      <c r="F274" s="19"/>
      <c r="G274" s="19"/>
      <c r="H274" s="19"/>
      <c r="I274" s="25"/>
      <c r="J274" s="25"/>
    </row>
    <row r="275" spans="1:10">
      <c r="A275" s="11"/>
      <c r="B275" s="22"/>
      <c r="C275" s="12"/>
      <c r="D275" s="11"/>
      <c r="E275" s="11"/>
      <c r="F275" s="19"/>
      <c r="G275" s="19"/>
      <c r="H275" s="19"/>
      <c r="I275" s="25"/>
      <c r="J275" s="25"/>
    </row>
    <row r="276" spans="1:10">
      <c r="A276" s="11"/>
      <c r="B276" s="22"/>
      <c r="C276" s="12"/>
      <c r="D276" s="11"/>
      <c r="E276" s="11"/>
      <c r="F276" s="19"/>
      <c r="G276" s="19"/>
      <c r="H276" s="19"/>
      <c r="I276" s="25"/>
      <c r="J276" s="25"/>
    </row>
    <row r="277" spans="1:10">
      <c r="A277" s="11"/>
      <c r="B277" s="22"/>
      <c r="C277" s="12"/>
      <c r="D277" s="11"/>
      <c r="E277" s="11"/>
      <c r="F277" s="19"/>
      <c r="G277" s="19"/>
      <c r="H277" s="19"/>
      <c r="I277" s="25"/>
      <c r="J277" s="25"/>
    </row>
    <row r="278" spans="1:10">
      <c r="A278" s="11"/>
      <c r="B278" s="22"/>
      <c r="C278" s="12"/>
      <c r="D278" s="11"/>
      <c r="E278" s="11"/>
      <c r="F278" s="19"/>
      <c r="G278" s="19"/>
      <c r="H278" s="19"/>
      <c r="I278" s="25"/>
      <c r="J278" s="25"/>
    </row>
    <row r="279" spans="1:10">
      <c r="A279" s="11"/>
      <c r="B279" s="22"/>
      <c r="C279" s="12"/>
      <c r="D279" s="11"/>
      <c r="E279" s="11"/>
      <c r="F279" s="19"/>
      <c r="G279" s="19"/>
      <c r="H279" s="19"/>
      <c r="I279" s="25"/>
      <c r="J279" s="25"/>
    </row>
    <row r="280" spans="1:10">
      <c r="A280" s="11"/>
      <c r="B280" s="22"/>
      <c r="C280" s="12"/>
      <c r="D280" s="11"/>
      <c r="E280" s="11"/>
      <c r="F280" s="19"/>
      <c r="G280" s="19"/>
      <c r="H280" s="19"/>
      <c r="I280" s="25"/>
      <c r="J280" s="25"/>
    </row>
    <row r="281" spans="1:10">
      <c r="A281" s="11"/>
      <c r="B281" s="22"/>
      <c r="C281" s="12"/>
      <c r="D281" s="11"/>
      <c r="E281" s="11"/>
      <c r="F281" s="19"/>
      <c r="G281" s="19"/>
      <c r="H281" s="19"/>
      <c r="I281" s="25"/>
      <c r="J281" s="25"/>
    </row>
    <row r="282" spans="1:10">
      <c r="A282" s="11"/>
      <c r="B282" s="22"/>
      <c r="C282" s="12"/>
      <c r="D282" s="11"/>
      <c r="E282" s="11"/>
      <c r="F282" s="19"/>
      <c r="G282" s="19"/>
      <c r="H282" s="19"/>
      <c r="I282" s="25"/>
      <c r="J282" s="25"/>
    </row>
    <row r="283" spans="1:10">
      <c r="A283" s="11"/>
      <c r="B283" s="22"/>
      <c r="C283" s="12"/>
      <c r="D283" s="11"/>
      <c r="E283" s="11"/>
      <c r="F283" s="19"/>
      <c r="G283" s="19"/>
      <c r="H283" s="19"/>
      <c r="I283" s="25"/>
      <c r="J283" s="25"/>
    </row>
    <row r="284" spans="1:10">
      <c r="A284" s="11"/>
      <c r="B284" s="22"/>
      <c r="C284" s="12"/>
      <c r="D284" s="11"/>
      <c r="E284" s="11"/>
      <c r="F284" s="19"/>
      <c r="G284" s="19"/>
      <c r="H284" s="19"/>
      <c r="I284" s="25"/>
      <c r="J284" s="25"/>
    </row>
    <row r="285" spans="1:10">
      <c r="A285" s="11"/>
      <c r="B285" s="22"/>
      <c r="C285" s="12"/>
      <c r="D285" s="11"/>
      <c r="E285" s="11"/>
      <c r="F285" s="19"/>
      <c r="G285" s="19"/>
      <c r="H285" s="19"/>
      <c r="I285" s="25"/>
      <c r="J285" s="25"/>
    </row>
    <row r="286" spans="1:10">
      <c r="A286" s="11"/>
      <c r="B286" s="22"/>
      <c r="C286" s="12"/>
      <c r="D286" s="11"/>
      <c r="E286" s="11"/>
      <c r="F286" s="19"/>
      <c r="G286" s="19"/>
      <c r="H286" s="19"/>
      <c r="I286" s="25"/>
      <c r="J286" s="25"/>
    </row>
    <row r="287" spans="1:10">
      <c r="A287" s="11"/>
      <c r="B287" s="22"/>
      <c r="C287" s="12"/>
      <c r="D287" s="11"/>
      <c r="E287" s="11"/>
      <c r="F287" s="19"/>
      <c r="G287" s="19"/>
      <c r="H287" s="19"/>
      <c r="I287" s="25"/>
      <c r="J287" s="25"/>
    </row>
    <row r="288" spans="1:10">
      <c r="A288" s="11"/>
      <c r="B288" s="22"/>
      <c r="C288" s="12"/>
      <c r="D288" s="11"/>
      <c r="E288" s="11"/>
      <c r="F288" s="19"/>
      <c r="G288" s="19"/>
      <c r="H288" s="19"/>
      <c r="I288" s="25"/>
      <c r="J288" s="25"/>
    </row>
    <row r="289" spans="1:10">
      <c r="A289" s="11"/>
      <c r="B289" s="22"/>
      <c r="C289" s="12"/>
      <c r="D289" s="11"/>
      <c r="E289" s="11"/>
      <c r="F289" s="19"/>
      <c r="G289" s="19"/>
      <c r="H289" s="19"/>
      <c r="I289" s="25"/>
      <c r="J289" s="25"/>
    </row>
    <row r="290" spans="1:10">
      <c r="A290" s="11"/>
      <c r="B290" s="22"/>
      <c r="C290" s="12"/>
      <c r="D290" s="11"/>
      <c r="E290" s="11"/>
      <c r="F290" s="19"/>
      <c r="G290" s="19"/>
      <c r="H290" s="19"/>
      <c r="I290" s="25"/>
      <c r="J290" s="25"/>
    </row>
    <row r="291" spans="1:10">
      <c r="A291" s="11"/>
      <c r="B291" s="22"/>
      <c r="C291" s="12"/>
      <c r="D291" s="11"/>
      <c r="E291" s="11"/>
      <c r="F291" s="19"/>
      <c r="G291" s="19"/>
      <c r="H291" s="19"/>
      <c r="I291" s="25"/>
      <c r="J291" s="25"/>
    </row>
    <row r="292" spans="1:10">
      <c r="A292" s="11"/>
      <c r="B292" s="22"/>
      <c r="C292" s="12"/>
      <c r="D292" s="11"/>
      <c r="E292" s="11"/>
      <c r="F292" s="19"/>
      <c r="G292" s="19"/>
      <c r="H292" s="19"/>
      <c r="I292" s="25"/>
      <c r="J292" s="25"/>
    </row>
    <row r="293" spans="1:10">
      <c r="A293" s="11"/>
      <c r="B293" s="22"/>
      <c r="C293" s="12"/>
      <c r="D293" s="11"/>
      <c r="E293" s="11"/>
      <c r="F293" s="19"/>
      <c r="G293" s="19"/>
      <c r="H293" s="19"/>
      <c r="I293" s="25"/>
      <c r="J293" s="25"/>
    </row>
    <row r="294" spans="1:10">
      <c r="A294" s="11"/>
      <c r="B294" s="22"/>
      <c r="C294" s="12"/>
      <c r="D294" s="11"/>
      <c r="E294" s="11"/>
      <c r="F294" s="19"/>
      <c r="G294" s="19"/>
      <c r="H294" s="19"/>
      <c r="I294" s="25"/>
      <c r="J294" s="25"/>
    </row>
    <row r="295" spans="1:10">
      <c r="A295" s="11"/>
      <c r="B295" s="22"/>
      <c r="C295" s="12"/>
      <c r="D295" s="11"/>
      <c r="E295" s="11"/>
      <c r="F295" s="19"/>
      <c r="G295" s="19"/>
      <c r="H295" s="19"/>
      <c r="I295" s="25"/>
      <c r="J295" s="25"/>
    </row>
    <row r="296" spans="1:10">
      <c r="A296" s="11"/>
      <c r="B296" s="22"/>
      <c r="C296" s="12"/>
      <c r="D296" s="11"/>
      <c r="E296" s="11"/>
      <c r="F296" s="19"/>
      <c r="G296" s="19"/>
      <c r="H296" s="19"/>
      <c r="I296" s="25"/>
      <c r="J296" s="25"/>
    </row>
    <row r="297" spans="1:10">
      <c r="A297" s="11"/>
      <c r="B297" s="22"/>
      <c r="C297" s="12"/>
      <c r="D297" s="11"/>
      <c r="E297" s="11"/>
      <c r="F297" s="19"/>
      <c r="G297" s="19"/>
      <c r="H297" s="19"/>
      <c r="I297" s="25"/>
      <c r="J297" s="25"/>
    </row>
    <row r="298" spans="1:10">
      <c r="A298" s="11"/>
      <c r="B298" s="22"/>
      <c r="C298" s="12"/>
      <c r="D298" s="11"/>
      <c r="E298" s="11"/>
      <c r="F298" s="19"/>
      <c r="G298" s="19"/>
      <c r="H298" s="19"/>
      <c r="I298" s="25"/>
      <c r="J298" s="25"/>
    </row>
    <row r="299" spans="1:10">
      <c r="A299" s="11"/>
      <c r="B299" s="22"/>
      <c r="C299" s="12"/>
      <c r="D299" s="11"/>
      <c r="E299" s="11"/>
      <c r="F299" s="19"/>
      <c r="G299" s="19"/>
      <c r="H299" s="19"/>
      <c r="I299" s="25"/>
      <c r="J299" s="25"/>
    </row>
    <row r="300" spans="1:10">
      <c r="A300" s="11"/>
      <c r="B300" s="22"/>
      <c r="C300" s="12"/>
      <c r="D300" s="11"/>
      <c r="E300" s="11"/>
      <c r="F300" s="19"/>
      <c r="G300" s="19"/>
      <c r="H300" s="19"/>
      <c r="I300" s="25"/>
      <c r="J300" s="25"/>
    </row>
    <row r="301" spans="1:10">
      <c r="A301" s="11"/>
      <c r="B301" s="12"/>
      <c r="C301" s="12"/>
      <c r="D301" s="11"/>
      <c r="E301" s="11"/>
      <c r="F301" s="19"/>
      <c r="G301" s="19"/>
      <c r="H301" s="19"/>
      <c r="I301" s="25"/>
      <c r="J301" s="25"/>
    </row>
    <row r="302" spans="1:10">
      <c r="A302" s="11"/>
      <c r="B302" s="12"/>
      <c r="C302" s="12"/>
      <c r="D302" s="11"/>
      <c r="E302" s="11"/>
      <c r="F302" s="19"/>
      <c r="G302" s="19"/>
      <c r="H302" s="19"/>
      <c r="I302" s="25"/>
      <c r="J302" s="25"/>
    </row>
    <row r="303" spans="1:10">
      <c r="A303" s="11"/>
      <c r="B303" s="12"/>
      <c r="C303" s="12"/>
      <c r="D303" s="11"/>
      <c r="E303" s="11"/>
      <c r="F303" s="19"/>
      <c r="G303" s="19"/>
      <c r="H303" s="19"/>
      <c r="I303" s="25"/>
      <c r="J303" s="25"/>
    </row>
    <row r="304" spans="1:10">
      <c r="A304" s="11"/>
      <c r="B304" s="12"/>
      <c r="C304" s="12"/>
      <c r="D304" s="11"/>
      <c r="E304" s="11"/>
      <c r="F304" s="19"/>
      <c r="G304" s="19"/>
      <c r="H304" s="19"/>
      <c r="I304" s="25"/>
      <c r="J304" s="25"/>
    </row>
    <row r="305" spans="1:10">
      <c r="A305" s="11"/>
      <c r="B305" s="12"/>
      <c r="C305" s="12"/>
      <c r="D305" s="11"/>
      <c r="E305" s="11"/>
      <c r="F305" s="11"/>
      <c r="G305" s="19"/>
      <c r="H305" s="19"/>
      <c r="I305" s="25"/>
      <c r="J305" s="25"/>
    </row>
    <row r="306" spans="1:10">
      <c r="A306" s="11"/>
      <c r="B306" s="12"/>
      <c r="C306" s="12"/>
      <c r="D306" s="11"/>
      <c r="E306" s="11"/>
      <c r="F306" s="11"/>
      <c r="G306" s="19"/>
      <c r="H306" s="19"/>
      <c r="I306" s="25"/>
      <c r="J306" s="25"/>
    </row>
    <row r="307" spans="1:10">
      <c r="A307" s="11"/>
      <c r="B307" s="12"/>
      <c r="C307" s="12"/>
      <c r="D307" s="11"/>
      <c r="E307" s="11"/>
      <c r="F307" s="11"/>
      <c r="G307" s="19"/>
      <c r="H307" s="19"/>
      <c r="I307" s="25"/>
      <c r="J307" s="25"/>
    </row>
    <row r="308" spans="1:10">
      <c r="A308" s="11"/>
      <c r="B308" s="12"/>
      <c r="C308" s="12"/>
      <c r="D308" s="11"/>
      <c r="E308" s="11"/>
      <c r="F308" s="11"/>
      <c r="G308" s="19"/>
      <c r="H308" s="19"/>
      <c r="I308" s="25"/>
      <c r="J308" s="25"/>
    </row>
    <row r="309" spans="1:10">
      <c r="A309" s="13"/>
      <c r="B309" s="14"/>
      <c r="C309" s="12"/>
      <c r="D309" s="14"/>
      <c r="E309" s="14"/>
      <c r="F309" s="14"/>
      <c r="G309" s="20"/>
      <c r="H309" s="20"/>
      <c r="I309" s="72"/>
      <c r="J309" s="72"/>
    </row>
    <row r="310" spans="1:10">
      <c r="A310" s="13"/>
      <c r="B310" s="14"/>
      <c r="C310" s="12"/>
      <c r="D310" s="14"/>
      <c r="E310" s="14"/>
      <c r="F310" s="14"/>
      <c r="G310" s="20"/>
      <c r="H310" s="20"/>
      <c r="I310" s="72"/>
      <c r="J310" s="72"/>
    </row>
    <row r="311" spans="1:10">
      <c r="A311" s="13"/>
      <c r="B311" s="14"/>
      <c r="C311" s="12"/>
      <c r="D311" s="14"/>
      <c r="E311" s="14"/>
      <c r="F311" s="14"/>
      <c r="G311" s="20"/>
      <c r="H311" s="20"/>
      <c r="I311" s="72"/>
      <c r="J311" s="72"/>
    </row>
    <row r="312" spans="1:10">
      <c r="A312" s="13"/>
      <c r="B312" s="14"/>
      <c r="C312" s="12"/>
      <c r="D312" s="14"/>
      <c r="E312" s="14"/>
      <c r="F312" s="14"/>
      <c r="G312" s="20"/>
      <c r="H312" s="20"/>
      <c r="I312" s="72"/>
      <c r="J312" s="72"/>
    </row>
    <row r="313" spans="1:10">
      <c r="A313" s="13"/>
      <c r="B313" s="14"/>
      <c r="C313" s="12"/>
      <c r="D313" s="14"/>
      <c r="E313" s="14"/>
      <c r="F313" s="14"/>
      <c r="G313" s="20"/>
      <c r="H313" s="20"/>
      <c r="I313" s="72"/>
      <c r="J313" s="72"/>
    </row>
    <row r="314" spans="1:10">
      <c r="A314" s="13"/>
      <c r="B314" s="14"/>
      <c r="C314" s="12"/>
      <c r="D314" s="14"/>
      <c r="E314" s="14"/>
      <c r="F314" s="14"/>
      <c r="G314" s="20"/>
      <c r="H314" s="20"/>
      <c r="I314" s="72"/>
      <c r="J314" s="72"/>
    </row>
    <row r="315" spans="1:10">
      <c r="A315" s="13"/>
      <c r="B315" s="14"/>
      <c r="C315" s="12"/>
      <c r="D315" s="14"/>
      <c r="E315" s="14"/>
      <c r="F315" s="14"/>
      <c r="G315" s="20"/>
      <c r="H315" s="20"/>
      <c r="I315" s="72"/>
      <c r="J315" s="72"/>
    </row>
    <row r="316" spans="1:10">
      <c r="A316" s="13"/>
      <c r="B316" s="14"/>
      <c r="C316" s="12"/>
      <c r="D316" s="14"/>
      <c r="E316" s="14"/>
      <c r="F316" s="14"/>
      <c r="G316" s="20"/>
      <c r="H316" s="20"/>
      <c r="I316" s="72"/>
      <c r="J316" s="72"/>
    </row>
    <row r="317" spans="1:10">
      <c r="A317" s="13"/>
      <c r="B317" s="14"/>
      <c r="C317" s="12"/>
      <c r="D317" s="14"/>
      <c r="E317" s="14"/>
      <c r="F317" s="14"/>
      <c r="G317" s="20"/>
      <c r="H317" s="20"/>
      <c r="I317" s="72"/>
      <c r="J317" s="72"/>
    </row>
    <row r="318" spans="1:10">
      <c r="A318" s="13"/>
      <c r="B318" s="14"/>
      <c r="C318" s="12"/>
      <c r="D318" s="14"/>
      <c r="E318" s="14"/>
      <c r="F318" s="14"/>
      <c r="G318" s="20"/>
      <c r="H318" s="20"/>
      <c r="I318" s="72"/>
      <c r="J318" s="72"/>
    </row>
    <row r="319" spans="1:10">
      <c r="A319" s="13"/>
      <c r="B319" s="14"/>
      <c r="C319" s="12"/>
      <c r="D319" s="14"/>
      <c r="E319" s="14"/>
      <c r="F319" s="14"/>
      <c r="G319" s="20"/>
      <c r="H319" s="20"/>
      <c r="I319" s="72"/>
      <c r="J319" s="72"/>
    </row>
    <row r="320" spans="1:10">
      <c r="A320" s="13"/>
      <c r="B320" s="14"/>
      <c r="C320" s="15"/>
      <c r="D320" s="14"/>
      <c r="E320" s="14"/>
      <c r="F320" s="14"/>
      <c r="G320" s="20"/>
      <c r="H320" s="20"/>
      <c r="I320" s="72"/>
      <c r="J320" s="72"/>
    </row>
    <row r="321" spans="1:10">
      <c r="A321" s="13"/>
      <c r="B321" s="14"/>
      <c r="C321" s="15"/>
      <c r="D321" s="14"/>
      <c r="E321" s="14"/>
      <c r="F321" s="14"/>
      <c r="G321" s="20"/>
      <c r="H321" s="20"/>
      <c r="I321" s="72"/>
      <c r="J321" s="72"/>
    </row>
    <row r="322" spans="1:10">
      <c r="A322" s="13"/>
      <c r="B322" s="14"/>
      <c r="C322" s="15"/>
      <c r="D322" s="14"/>
      <c r="E322" s="14"/>
      <c r="F322" s="14"/>
      <c r="G322" s="20"/>
      <c r="H322" s="20"/>
      <c r="I322" s="72"/>
      <c r="J322" s="72"/>
    </row>
    <row r="323" spans="1:10">
      <c r="A323" s="13"/>
      <c r="B323" s="14"/>
      <c r="C323" s="15"/>
      <c r="D323" s="14"/>
      <c r="E323" s="14"/>
      <c r="F323" s="14"/>
      <c r="G323" s="20"/>
      <c r="H323" s="20"/>
      <c r="I323" s="72"/>
      <c r="J323" s="72"/>
    </row>
    <row r="324" spans="1:10">
      <c r="A324" s="13"/>
      <c r="B324" s="14"/>
      <c r="C324" s="15"/>
      <c r="D324" s="14"/>
      <c r="E324" s="14"/>
      <c r="F324" s="14"/>
      <c r="G324" s="20"/>
      <c r="H324" s="20"/>
      <c r="I324" s="72"/>
      <c r="J324" s="72"/>
    </row>
    <row r="325" spans="1:10">
      <c r="A325" s="13"/>
      <c r="B325" s="14"/>
      <c r="C325" s="15"/>
      <c r="D325" s="14"/>
      <c r="E325" s="14"/>
      <c r="F325" s="14"/>
      <c r="G325" s="20"/>
      <c r="H325" s="20"/>
      <c r="I325" s="72"/>
      <c r="J325" s="72"/>
    </row>
    <row r="326" spans="1:10">
      <c r="A326" s="13"/>
      <c r="B326" s="14"/>
      <c r="C326" s="15"/>
      <c r="D326" s="14"/>
      <c r="E326" s="14"/>
      <c r="F326" s="14"/>
      <c r="G326" s="20"/>
      <c r="H326" s="20"/>
      <c r="I326" s="72"/>
      <c r="J326" s="72"/>
    </row>
    <row r="327" spans="1:10">
      <c r="A327" s="13"/>
      <c r="B327" s="14"/>
      <c r="C327" s="15"/>
      <c r="D327" s="14"/>
      <c r="E327" s="14"/>
      <c r="F327" s="14"/>
      <c r="G327" s="20"/>
      <c r="H327" s="20"/>
      <c r="I327" s="72"/>
      <c r="J327" s="72"/>
    </row>
    <row r="328" spans="1:10">
      <c r="A328" s="13"/>
      <c r="B328" s="14"/>
      <c r="C328" s="15"/>
      <c r="D328" s="14"/>
      <c r="E328" s="14"/>
      <c r="F328" s="14"/>
      <c r="G328" s="20"/>
      <c r="H328" s="20"/>
      <c r="I328" s="72"/>
      <c r="J328" s="72"/>
    </row>
    <row r="329" spans="1:10">
      <c r="A329" s="13"/>
      <c r="B329" s="14"/>
      <c r="C329" s="15"/>
      <c r="D329" s="14"/>
      <c r="E329" s="14"/>
      <c r="F329" s="14"/>
      <c r="G329" s="20"/>
      <c r="H329" s="20"/>
      <c r="I329" s="72"/>
      <c r="J329" s="72"/>
    </row>
    <row r="330" spans="1:10">
      <c r="A330" s="13"/>
      <c r="B330" s="14"/>
      <c r="C330" s="15"/>
      <c r="D330" s="14"/>
      <c r="E330" s="14"/>
      <c r="F330" s="14"/>
      <c r="G330" s="20"/>
      <c r="H330" s="20"/>
      <c r="I330" s="72"/>
      <c r="J330" s="72"/>
    </row>
    <row r="331" spans="1:10">
      <c r="A331" s="13"/>
      <c r="B331" s="14"/>
      <c r="C331" s="15"/>
      <c r="D331" s="14"/>
      <c r="E331" s="14"/>
      <c r="F331" s="14"/>
      <c r="G331" s="20"/>
      <c r="H331" s="20"/>
      <c r="I331" s="72"/>
      <c r="J331" s="72"/>
    </row>
    <row r="332" spans="1:10">
      <c r="A332" s="13"/>
      <c r="B332" s="14"/>
      <c r="C332" s="15"/>
      <c r="D332" s="14"/>
      <c r="E332" s="14"/>
      <c r="F332" s="14"/>
      <c r="G332" s="20"/>
      <c r="H332" s="20"/>
      <c r="I332" s="72"/>
      <c r="J332" s="72"/>
    </row>
    <row r="333" spans="1:10">
      <c r="A333" s="13"/>
      <c r="B333" s="14"/>
      <c r="C333" s="15"/>
      <c r="D333" s="14"/>
      <c r="E333" s="14"/>
      <c r="F333" s="14"/>
      <c r="G333" s="20"/>
      <c r="H333" s="20"/>
      <c r="I333" s="72"/>
      <c r="J333" s="72"/>
    </row>
    <row r="334" spans="1:10">
      <c r="A334" s="13"/>
      <c r="B334" s="14"/>
      <c r="C334" s="15"/>
      <c r="D334" s="14"/>
      <c r="E334" s="14"/>
      <c r="F334" s="14"/>
      <c r="G334" s="20"/>
      <c r="H334" s="20"/>
      <c r="I334" s="72"/>
      <c r="J334" s="72"/>
    </row>
    <row r="335" spans="1:10">
      <c r="A335" s="13"/>
      <c r="B335" s="14"/>
      <c r="C335" s="15"/>
      <c r="D335" s="14"/>
      <c r="E335" s="14"/>
      <c r="F335" s="14"/>
      <c r="G335" s="20"/>
      <c r="H335" s="20"/>
      <c r="I335" s="72"/>
      <c r="J335" s="72"/>
    </row>
    <row r="336" spans="1:10">
      <c r="A336" s="13"/>
      <c r="B336" s="14"/>
      <c r="C336" s="15"/>
      <c r="D336" s="14"/>
      <c r="E336" s="14"/>
      <c r="F336" s="14"/>
      <c r="G336" s="20"/>
      <c r="H336" s="20"/>
      <c r="I336" s="72"/>
      <c r="J336" s="72"/>
    </row>
    <row r="337" spans="1:10">
      <c r="A337" s="13"/>
      <c r="B337" s="14"/>
      <c r="C337" s="15"/>
      <c r="D337" s="14"/>
      <c r="E337" s="14"/>
      <c r="F337" s="14"/>
      <c r="G337" s="20"/>
      <c r="H337" s="20"/>
      <c r="I337" s="72"/>
      <c r="J337" s="72"/>
    </row>
    <row r="338" spans="1:10">
      <c r="A338" s="13"/>
      <c r="B338" s="14"/>
      <c r="C338" s="15"/>
      <c r="D338" s="14"/>
      <c r="E338" s="14"/>
      <c r="F338" s="14"/>
      <c r="G338" s="20"/>
      <c r="H338" s="20"/>
      <c r="I338" s="72"/>
      <c r="J338" s="72"/>
    </row>
    <row r="339" spans="1:10">
      <c r="A339" s="13"/>
      <c r="B339" s="14"/>
      <c r="C339" s="15"/>
      <c r="D339" s="14"/>
      <c r="E339" s="14"/>
      <c r="F339" s="14"/>
      <c r="G339" s="20"/>
      <c r="H339" s="20"/>
      <c r="I339" s="72"/>
      <c r="J339" s="72"/>
    </row>
    <row r="340" spans="1:10">
      <c r="A340" s="13"/>
      <c r="B340" s="14"/>
      <c r="C340" s="15"/>
      <c r="D340" s="14"/>
      <c r="E340" s="14"/>
      <c r="F340" s="14"/>
      <c r="G340" s="20"/>
      <c r="H340" s="20"/>
      <c r="I340" s="72"/>
      <c r="J340" s="72"/>
    </row>
    <row r="341" spans="1:10">
      <c r="A341" s="13"/>
      <c r="B341" s="14"/>
      <c r="C341" s="15"/>
      <c r="D341" s="14"/>
      <c r="E341" s="14"/>
      <c r="F341" s="14"/>
      <c r="G341" s="20"/>
      <c r="H341" s="20"/>
      <c r="I341" s="72"/>
      <c r="J341" s="72"/>
    </row>
    <row r="342" spans="1:10">
      <c r="A342" s="13"/>
      <c r="B342" s="14"/>
      <c r="C342" s="15"/>
      <c r="D342" s="14"/>
      <c r="E342" s="14"/>
      <c r="F342" s="14"/>
      <c r="G342" s="20"/>
      <c r="H342" s="20"/>
      <c r="I342" s="72"/>
      <c r="J342" s="72"/>
    </row>
    <row r="343" spans="1:10">
      <c r="A343" s="13"/>
      <c r="B343" s="14"/>
      <c r="C343" s="15"/>
      <c r="D343" s="14"/>
      <c r="E343" s="14"/>
      <c r="F343" s="14"/>
      <c r="G343" s="20"/>
      <c r="H343" s="20"/>
      <c r="I343" s="72"/>
      <c r="J343" s="72"/>
    </row>
    <row r="344" spans="1:10">
      <c r="A344" s="13"/>
      <c r="B344" s="14"/>
      <c r="C344" s="15"/>
      <c r="D344" s="14"/>
      <c r="E344" s="14"/>
      <c r="F344" s="14"/>
      <c r="G344" s="20"/>
      <c r="H344" s="20"/>
      <c r="I344" s="72"/>
      <c r="J344" s="72"/>
    </row>
    <row r="345" spans="1:10">
      <c r="A345" s="13"/>
      <c r="B345" s="14"/>
      <c r="C345" s="15"/>
      <c r="D345" s="14"/>
      <c r="E345" s="14"/>
      <c r="F345" s="14"/>
      <c r="G345" s="20"/>
      <c r="H345" s="20"/>
      <c r="I345" s="72"/>
      <c r="J345" s="72"/>
    </row>
    <row r="346" spans="1:10">
      <c r="A346" s="13"/>
      <c r="B346" s="14"/>
      <c r="C346" s="15"/>
      <c r="D346" s="14"/>
      <c r="E346" s="14"/>
      <c r="F346" s="14"/>
      <c r="G346" s="20"/>
      <c r="H346" s="20"/>
      <c r="I346" s="72"/>
      <c r="J346" s="72"/>
    </row>
    <row r="347" spans="1:10">
      <c r="A347" s="13"/>
      <c r="B347" s="14"/>
      <c r="C347" s="15"/>
      <c r="D347" s="14"/>
      <c r="E347" s="14"/>
      <c r="F347" s="14"/>
      <c r="G347" s="20"/>
      <c r="H347" s="20"/>
      <c r="I347" s="72"/>
      <c r="J347" s="72"/>
    </row>
    <row r="348" spans="1:10">
      <c r="A348" s="13"/>
      <c r="B348" s="14"/>
      <c r="C348" s="15"/>
      <c r="D348" s="14"/>
      <c r="E348" s="14"/>
      <c r="F348" s="14"/>
      <c r="G348" s="20"/>
      <c r="H348" s="20"/>
      <c r="I348" s="72"/>
      <c r="J348" s="72"/>
    </row>
    <row r="349" spans="1:10">
      <c r="A349" s="13"/>
      <c r="B349" s="14"/>
      <c r="C349" s="15"/>
      <c r="D349" s="14"/>
      <c r="E349" s="14"/>
      <c r="F349" s="14"/>
      <c r="G349" s="20"/>
      <c r="H349" s="20"/>
      <c r="I349" s="72"/>
      <c r="J349" s="72"/>
    </row>
    <row r="350" spans="1:10">
      <c r="A350" s="13"/>
      <c r="B350" s="14"/>
      <c r="C350" s="15"/>
      <c r="D350" s="14"/>
      <c r="E350" s="14"/>
      <c r="F350" s="14"/>
      <c r="G350" s="20"/>
      <c r="H350" s="20"/>
      <c r="I350" s="72"/>
      <c r="J350" s="72"/>
    </row>
    <row r="351" spans="1:10">
      <c r="A351" s="13"/>
      <c r="B351" s="14"/>
      <c r="C351" s="15"/>
      <c r="D351" s="14"/>
      <c r="E351" s="14"/>
      <c r="F351" s="14"/>
      <c r="G351" s="20"/>
      <c r="H351" s="20"/>
      <c r="I351" s="72"/>
      <c r="J351" s="72"/>
    </row>
    <row r="352" spans="1:10">
      <c r="A352" s="13"/>
      <c r="B352" s="14"/>
      <c r="C352" s="15"/>
      <c r="D352" s="14"/>
      <c r="E352" s="14"/>
      <c r="F352" s="14"/>
      <c r="G352" s="20"/>
      <c r="H352" s="20"/>
      <c r="I352" s="72"/>
      <c r="J352" s="72"/>
    </row>
    <row r="353" spans="1:10">
      <c r="A353" s="13"/>
      <c r="B353" s="14"/>
      <c r="C353" s="15"/>
      <c r="D353" s="14"/>
      <c r="E353" s="14"/>
      <c r="F353" s="14"/>
      <c r="G353" s="20"/>
      <c r="H353" s="20"/>
      <c r="I353" s="72"/>
      <c r="J353" s="72"/>
    </row>
    <row r="354" spans="1:10">
      <c r="A354" s="13"/>
      <c r="B354" s="14"/>
      <c r="C354" s="15"/>
      <c r="D354" s="14"/>
      <c r="E354" s="14"/>
      <c r="F354" s="14"/>
      <c r="G354" s="20"/>
      <c r="H354" s="20"/>
      <c r="I354" s="72"/>
      <c r="J354" s="72"/>
    </row>
    <row r="355" spans="1:10">
      <c r="A355" s="13"/>
      <c r="B355" s="14"/>
      <c r="C355" s="15"/>
      <c r="D355" s="14"/>
      <c r="E355" s="14"/>
      <c r="F355" s="14"/>
      <c r="G355" s="20"/>
      <c r="H355" s="20"/>
      <c r="I355" s="72"/>
      <c r="J355" s="72"/>
    </row>
    <row r="356" spans="1:10">
      <c r="A356" s="13"/>
      <c r="B356" s="14"/>
      <c r="C356" s="15"/>
      <c r="D356" s="14"/>
      <c r="E356" s="14"/>
      <c r="F356" s="14"/>
      <c r="G356" s="20"/>
      <c r="H356" s="20"/>
      <c r="I356" s="72"/>
      <c r="J356" s="72"/>
    </row>
    <row r="357" spans="1:10">
      <c r="A357" s="13"/>
      <c r="B357" s="14"/>
      <c r="C357" s="15"/>
      <c r="D357" s="14"/>
      <c r="E357" s="14"/>
      <c r="F357" s="14"/>
      <c r="G357" s="20"/>
      <c r="H357" s="20"/>
      <c r="I357" s="72"/>
      <c r="J357" s="72"/>
    </row>
    <row r="358" spans="1:10">
      <c r="A358" s="13"/>
      <c r="B358" s="14"/>
      <c r="C358" s="15"/>
      <c r="D358" s="14"/>
      <c r="E358" s="14"/>
      <c r="F358" s="14"/>
      <c r="G358" s="20"/>
      <c r="H358" s="20"/>
      <c r="I358" s="72"/>
      <c r="J358" s="72"/>
    </row>
    <row r="359" spans="1:10">
      <c r="A359" s="13"/>
      <c r="B359" s="14"/>
      <c r="C359" s="15"/>
      <c r="D359" s="14"/>
      <c r="E359" s="14"/>
      <c r="F359" s="14"/>
      <c r="G359" s="20"/>
      <c r="H359" s="20"/>
      <c r="I359" s="72"/>
      <c r="J359" s="72"/>
    </row>
    <row r="360" spans="1:10">
      <c r="A360" s="13"/>
      <c r="B360" s="14"/>
      <c r="C360" s="15"/>
      <c r="D360" s="14"/>
      <c r="E360" s="14"/>
      <c r="F360" s="14"/>
      <c r="G360" s="20"/>
      <c r="H360" s="20"/>
      <c r="I360" s="72"/>
      <c r="J360" s="72"/>
    </row>
    <row r="361" spans="1:10">
      <c r="A361" s="13"/>
      <c r="B361" s="14"/>
      <c r="C361" s="15"/>
      <c r="D361" s="14"/>
      <c r="E361" s="14"/>
      <c r="F361" s="14"/>
      <c r="G361" s="20"/>
      <c r="H361" s="20"/>
      <c r="I361" s="72"/>
      <c r="J361" s="72"/>
    </row>
    <row r="362" spans="1:10">
      <c r="A362" s="13"/>
      <c r="B362" s="14"/>
      <c r="C362" s="15"/>
      <c r="D362" s="14"/>
      <c r="E362" s="14"/>
      <c r="F362" s="14"/>
      <c r="G362" s="20"/>
      <c r="H362" s="20"/>
      <c r="I362" s="72"/>
      <c r="J362" s="72"/>
    </row>
    <row r="363" spans="1:10">
      <c r="A363" s="13"/>
      <c r="B363" s="14"/>
      <c r="C363" s="15"/>
      <c r="D363" s="14"/>
      <c r="E363" s="14"/>
      <c r="F363" s="14"/>
      <c r="G363" s="20"/>
      <c r="H363" s="20"/>
      <c r="I363" s="72"/>
      <c r="J363" s="72"/>
    </row>
    <row r="364" spans="1:10">
      <c r="A364" s="13"/>
      <c r="B364" s="14"/>
      <c r="C364" s="15"/>
      <c r="D364" s="14"/>
      <c r="E364" s="14"/>
      <c r="F364" s="14"/>
      <c r="G364" s="20"/>
      <c r="H364" s="20"/>
      <c r="I364" s="72"/>
      <c r="J364" s="72"/>
    </row>
    <row r="365" spans="1:10">
      <c r="A365" s="13"/>
      <c r="B365" s="14"/>
      <c r="C365" s="15"/>
      <c r="D365" s="14"/>
      <c r="E365" s="14"/>
      <c r="F365" s="14"/>
      <c r="G365" s="20"/>
      <c r="H365" s="20"/>
      <c r="I365" s="72"/>
      <c r="J365" s="72"/>
    </row>
    <row r="366" spans="1:10">
      <c r="A366" s="13"/>
      <c r="B366" s="14"/>
      <c r="C366" s="15"/>
      <c r="D366" s="14"/>
      <c r="E366" s="14"/>
      <c r="F366" s="14"/>
      <c r="G366" s="20"/>
      <c r="H366" s="20"/>
      <c r="I366" s="72"/>
      <c r="J366" s="72"/>
    </row>
    <row r="367" spans="1:10">
      <c r="A367" s="13"/>
      <c r="B367" s="14"/>
      <c r="C367" s="15"/>
      <c r="D367" s="14"/>
      <c r="E367" s="14"/>
      <c r="F367" s="14"/>
      <c r="G367" s="20"/>
      <c r="H367" s="20"/>
      <c r="I367" s="72"/>
      <c r="J367" s="72"/>
    </row>
    <row r="368" spans="1:10">
      <c r="A368" s="13"/>
      <c r="B368" s="14"/>
      <c r="C368" s="15"/>
      <c r="D368" s="14"/>
      <c r="E368" s="14"/>
      <c r="F368" s="14"/>
      <c r="G368" s="20"/>
      <c r="H368" s="20"/>
      <c r="I368" s="72"/>
      <c r="J368" s="72"/>
    </row>
    <row r="369" spans="1:10">
      <c r="A369" s="13"/>
      <c r="B369" s="14"/>
      <c r="C369" s="15"/>
      <c r="D369" s="14"/>
      <c r="E369" s="14"/>
      <c r="F369" s="14"/>
      <c r="G369" s="20"/>
      <c r="H369" s="20"/>
      <c r="I369" s="72"/>
      <c r="J369" s="72"/>
    </row>
    <row r="370" spans="1:10">
      <c r="A370" s="13"/>
      <c r="B370" s="14"/>
      <c r="C370" s="15"/>
      <c r="D370" s="14"/>
      <c r="E370" s="14"/>
      <c r="F370" s="14"/>
      <c r="G370" s="20"/>
      <c r="H370" s="20"/>
      <c r="I370" s="72"/>
      <c r="J370" s="72"/>
    </row>
    <row r="371" spans="1:10">
      <c r="A371" s="13"/>
      <c r="B371" s="14"/>
      <c r="C371" s="15"/>
      <c r="D371" s="14"/>
      <c r="E371" s="14"/>
      <c r="F371" s="14"/>
      <c r="G371" s="20"/>
      <c r="H371" s="20"/>
      <c r="I371" s="72"/>
      <c r="J371" s="72"/>
    </row>
    <row r="372" spans="1:10">
      <c r="A372" s="13"/>
      <c r="B372" s="14"/>
      <c r="C372" s="15"/>
      <c r="D372" s="14"/>
      <c r="E372" s="14"/>
      <c r="F372" s="14"/>
      <c r="G372" s="20"/>
      <c r="H372" s="20"/>
      <c r="I372" s="72"/>
      <c r="J372" s="72"/>
    </row>
    <row r="373" spans="1:10">
      <c r="A373" s="13"/>
      <c r="B373" s="14"/>
      <c r="C373" s="15"/>
      <c r="D373" s="14"/>
      <c r="E373" s="14"/>
      <c r="F373" s="14"/>
      <c r="G373" s="20"/>
      <c r="H373" s="20"/>
      <c r="I373" s="72"/>
      <c r="J373" s="72"/>
    </row>
    <row r="374" spans="1:10">
      <c r="A374" s="13"/>
      <c r="B374" s="14"/>
      <c r="C374" s="15"/>
      <c r="D374" s="14"/>
      <c r="E374" s="14"/>
      <c r="F374" s="14"/>
      <c r="G374" s="20"/>
      <c r="H374" s="20"/>
      <c r="I374" s="72"/>
      <c r="J374" s="72"/>
    </row>
    <row r="375" spans="1:10">
      <c r="A375" s="13"/>
      <c r="B375" s="14"/>
      <c r="C375" s="15"/>
      <c r="D375" s="14"/>
      <c r="E375" s="14"/>
      <c r="F375" s="14"/>
      <c r="G375" s="20"/>
      <c r="H375" s="20"/>
      <c r="I375" s="72"/>
      <c r="J375" s="72"/>
    </row>
    <row r="376" spans="1:10">
      <c r="A376" s="14"/>
      <c r="B376" s="14"/>
      <c r="C376" s="15"/>
      <c r="D376" s="14"/>
      <c r="E376" s="14"/>
      <c r="F376" s="14"/>
      <c r="G376" s="20"/>
      <c r="H376" s="20"/>
      <c r="I376" s="72"/>
      <c r="J376" s="72"/>
    </row>
    <row r="377" spans="1:10">
      <c r="A377" s="14"/>
      <c r="B377" s="14"/>
      <c r="C377" s="15"/>
      <c r="D377" s="14"/>
      <c r="E377" s="14"/>
      <c r="F377" s="14"/>
      <c r="G377" s="20"/>
      <c r="H377" s="20"/>
      <c r="I377" s="72"/>
      <c r="J377" s="72"/>
    </row>
    <row r="378" spans="1:10">
      <c r="A378" s="14"/>
      <c r="B378" s="14"/>
      <c r="C378" s="15"/>
      <c r="D378" s="14"/>
      <c r="E378" s="14"/>
      <c r="F378" s="14"/>
      <c r="G378" s="20"/>
      <c r="H378" s="20"/>
      <c r="I378" s="72"/>
      <c r="J378" s="72"/>
    </row>
    <row r="379" spans="1:10">
      <c r="A379" s="14"/>
      <c r="B379" s="14"/>
      <c r="C379" s="15"/>
      <c r="D379" s="14"/>
      <c r="E379" s="14"/>
      <c r="F379" s="14"/>
      <c r="G379" s="20"/>
      <c r="H379" s="20"/>
      <c r="I379" s="72"/>
      <c r="J379" s="72"/>
    </row>
    <row r="380" spans="1:10">
      <c r="A380" s="14"/>
      <c r="B380" s="14"/>
      <c r="C380" s="15"/>
      <c r="D380" s="14"/>
      <c r="E380" s="14"/>
      <c r="F380" s="14"/>
      <c r="G380" s="20"/>
      <c r="H380" s="20"/>
      <c r="I380" s="72"/>
      <c r="J380" s="72"/>
    </row>
    <row r="381" spans="1:10">
      <c r="A381" s="14"/>
      <c r="B381" s="14"/>
      <c r="C381" s="15"/>
      <c r="D381" s="14"/>
      <c r="E381" s="14"/>
      <c r="F381" s="14"/>
      <c r="G381" s="20"/>
      <c r="H381" s="20"/>
      <c r="I381" s="72"/>
      <c r="J381" s="72"/>
    </row>
    <row r="382" spans="1:10">
      <c r="A382" s="14"/>
      <c r="B382" s="14"/>
      <c r="C382" s="15"/>
      <c r="D382" s="14"/>
      <c r="E382" s="14"/>
      <c r="F382" s="14"/>
      <c r="G382" s="20"/>
      <c r="H382" s="20"/>
      <c r="I382" s="72"/>
      <c r="J382" s="72"/>
    </row>
    <row r="383" spans="1:10">
      <c r="A383" s="14"/>
      <c r="B383" s="14"/>
      <c r="C383" s="15"/>
      <c r="D383" s="14"/>
      <c r="E383" s="14"/>
      <c r="F383" s="14"/>
      <c r="G383" s="20"/>
      <c r="H383" s="20"/>
      <c r="I383" s="72"/>
      <c r="J383" s="72"/>
    </row>
    <row r="384" spans="1:10">
      <c r="A384" s="14"/>
      <c r="B384" s="14"/>
      <c r="C384" s="15"/>
      <c r="D384" s="14"/>
      <c r="E384" s="14"/>
      <c r="F384" s="14"/>
      <c r="G384" s="20"/>
      <c r="H384" s="20"/>
      <c r="I384" s="72"/>
      <c r="J384" s="72"/>
    </row>
    <row r="385" spans="1:10">
      <c r="A385" s="14"/>
      <c r="B385" s="14"/>
      <c r="C385" s="15"/>
      <c r="D385" s="14"/>
      <c r="E385" s="14"/>
      <c r="F385" s="14"/>
      <c r="G385" s="20"/>
      <c r="H385" s="20"/>
      <c r="I385" s="72"/>
      <c r="J385" s="72"/>
    </row>
    <row r="386" spans="1:10">
      <c r="A386" s="14"/>
      <c r="B386" s="14"/>
      <c r="C386" s="15"/>
      <c r="D386" s="14"/>
      <c r="E386" s="14"/>
      <c r="F386" s="14"/>
      <c r="G386" s="20"/>
      <c r="H386" s="20"/>
      <c r="I386" s="72"/>
      <c r="J386" s="72"/>
    </row>
    <row r="387" spans="1:10">
      <c r="A387" s="14"/>
      <c r="B387" s="14"/>
      <c r="C387" s="15"/>
      <c r="D387" s="14"/>
      <c r="E387" s="14"/>
      <c r="F387" s="14"/>
      <c r="G387" s="20"/>
      <c r="H387" s="20"/>
      <c r="I387" s="72"/>
      <c r="J387" s="72"/>
    </row>
    <row r="388" spans="1:10">
      <c r="A388" s="14"/>
      <c r="B388" s="14"/>
      <c r="C388" s="15"/>
      <c r="D388" s="14"/>
      <c r="E388" s="14"/>
      <c r="F388" s="14"/>
      <c r="G388" s="20"/>
      <c r="H388" s="20"/>
      <c r="I388" s="72"/>
      <c r="J388" s="72"/>
    </row>
    <row r="389" spans="1:10">
      <c r="A389" s="14"/>
      <c r="B389" s="14"/>
      <c r="C389" s="15"/>
      <c r="D389" s="14"/>
      <c r="E389" s="14"/>
      <c r="F389" s="14"/>
      <c r="G389" s="20"/>
      <c r="H389" s="20"/>
      <c r="I389" s="72"/>
      <c r="J389" s="72"/>
    </row>
    <row r="390" spans="1:10">
      <c r="A390" s="14"/>
      <c r="B390" s="14"/>
      <c r="C390" s="15"/>
      <c r="D390" s="14"/>
      <c r="E390" s="14"/>
      <c r="F390" s="14"/>
      <c r="G390" s="20"/>
      <c r="H390" s="20"/>
      <c r="I390" s="72"/>
      <c r="J390" s="72"/>
    </row>
    <row r="391" spans="1:10">
      <c r="A391" s="14"/>
      <c r="B391" s="14"/>
      <c r="C391" s="15"/>
      <c r="D391" s="14"/>
      <c r="E391" s="14"/>
      <c r="F391" s="14"/>
      <c r="G391" s="20"/>
      <c r="H391" s="20"/>
      <c r="I391" s="72"/>
      <c r="J391" s="72"/>
    </row>
    <row r="392" spans="1:10">
      <c r="A392" s="14"/>
      <c r="B392" s="14"/>
      <c r="C392" s="15"/>
      <c r="D392" s="14"/>
      <c r="E392" s="14"/>
      <c r="F392" s="14"/>
      <c r="G392" s="20"/>
      <c r="H392" s="20"/>
      <c r="I392" s="72"/>
      <c r="J392" s="72"/>
    </row>
    <row r="393" spans="1:10">
      <c r="A393" s="14"/>
      <c r="B393" s="14"/>
      <c r="C393" s="15"/>
      <c r="D393" s="14"/>
      <c r="E393" s="14"/>
      <c r="F393" s="14"/>
      <c r="G393" s="20"/>
      <c r="H393" s="20"/>
      <c r="I393" s="72"/>
      <c r="J393" s="72"/>
    </row>
    <row r="394" spans="1:10">
      <c r="A394" s="14"/>
      <c r="B394" s="14"/>
      <c r="C394" s="15"/>
      <c r="D394" s="14"/>
      <c r="E394" s="14"/>
      <c r="F394" s="14"/>
      <c r="G394" s="20"/>
      <c r="H394" s="20"/>
      <c r="I394" s="72"/>
      <c r="J394" s="72"/>
    </row>
    <row r="395" spans="1:10">
      <c r="A395" s="14"/>
      <c r="B395" s="14"/>
      <c r="C395" s="15"/>
      <c r="D395" s="14"/>
      <c r="E395" s="14"/>
      <c r="F395" s="14"/>
      <c r="G395" s="20"/>
      <c r="H395" s="20"/>
      <c r="I395" s="72"/>
      <c r="J395" s="72"/>
    </row>
    <row r="396" spans="1:10">
      <c r="A396" s="14"/>
      <c r="B396" s="14"/>
      <c r="C396" s="15"/>
      <c r="D396" s="14"/>
      <c r="E396" s="14"/>
      <c r="F396" s="14"/>
      <c r="G396" s="20"/>
      <c r="H396" s="20"/>
      <c r="I396" s="72"/>
      <c r="J396" s="72"/>
    </row>
    <row r="397" spans="1:10">
      <c r="A397" s="14"/>
      <c r="B397" s="14"/>
      <c r="C397" s="15"/>
      <c r="D397" s="14"/>
      <c r="E397" s="14"/>
      <c r="F397" s="14"/>
      <c r="G397" s="20"/>
      <c r="H397" s="20"/>
      <c r="I397" s="72"/>
      <c r="J397" s="72"/>
    </row>
    <row r="398" spans="1:10">
      <c r="A398" s="14"/>
      <c r="B398" s="14"/>
      <c r="C398" s="15"/>
      <c r="D398" s="14"/>
      <c r="E398" s="14"/>
      <c r="F398" s="14"/>
      <c r="G398" s="20"/>
      <c r="H398" s="20"/>
      <c r="I398" s="72"/>
      <c r="J398" s="72"/>
    </row>
    <row r="399" spans="1:10">
      <c r="A399" s="14"/>
      <c r="B399" s="14"/>
      <c r="C399" s="15"/>
      <c r="D399" s="14"/>
      <c r="E399" s="14"/>
      <c r="F399" s="14"/>
      <c r="G399" s="20"/>
      <c r="H399" s="20"/>
      <c r="I399" s="72"/>
      <c r="J399" s="72"/>
    </row>
    <row r="400" spans="1:10">
      <c r="A400" s="14"/>
      <c r="B400" s="14"/>
      <c r="C400" s="15"/>
      <c r="D400" s="14"/>
      <c r="E400" s="14"/>
      <c r="F400" s="14"/>
      <c r="G400" s="20"/>
      <c r="H400" s="20"/>
      <c r="I400" s="72"/>
      <c r="J400" s="72"/>
    </row>
    <row r="401" spans="1:10">
      <c r="A401" s="14"/>
      <c r="B401" s="14"/>
      <c r="C401" s="15"/>
      <c r="D401" s="14"/>
      <c r="E401" s="14"/>
      <c r="F401" s="14"/>
      <c r="G401" s="20"/>
      <c r="H401" s="20"/>
      <c r="I401" s="72"/>
      <c r="J401" s="72"/>
    </row>
    <row r="402" spans="1:10">
      <c r="A402" s="14"/>
      <c r="B402" s="14"/>
      <c r="C402" s="15"/>
      <c r="D402" s="14"/>
      <c r="E402" s="14"/>
      <c r="F402" s="14"/>
      <c r="G402" s="20"/>
      <c r="H402" s="20"/>
      <c r="I402" s="72"/>
      <c r="J402" s="72"/>
    </row>
    <row r="403" spans="1:10">
      <c r="A403" s="14"/>
      <c r="B403" s="14"/>
      <c r="C403" s="15"/>
      <c r="D403" s="14"/>
      <c r="E403" s="14"/>
      <c r="F403" s="14"/>
      <c r="G403" s="20"/>
      <c r="H403" s="20"/>
      <c r="I403" s="72"/>
      <c r="J403" s="72"/>
    </row>
    <row r="404" spans="1:10">
      <c r="A404" s="14"/>
      <c r="B404" s="14"/>
      <c r="C404" s="15"/>
      <c r="D404" s="14"/>
      <c r="E404" s="14"/>
      <c r="F404" s="14"/>
      <c r="G404" s="20"/>
      <c r="H404" s="20"/>
      <c r="I404" s="72"/>
      <c r="J404" s="72"/>
    </row>
    <row r="405" spans="1:10">
      <c r="A405" s="14"/>
      <c r="B405" s="14"/>
      <c r="C405" s="15"/>
      <c r="D405" s="14"/>
      <c r="E405" s="14"/>
      <c r="F405" s="14"/>
      <c r="G405" s="20"/>
      <c r="H405" s="20"/>
      <c r="I405" s="72"/>
      <c r="J405" s="72"/>
    </row>
    <row r="406" spans="1:10">
      <c r="A406" s="14"/>
      <c r="B406" s="14"/>
      <c r="C406" s="15"/>
      <c r="D406" s="14"/>
      <c r="E406" s="14"/>
      <c r="F406" s="14"/>
      <c r="G406" s="20"/>
      <c r="H406" s="20"/>
      <c r="I406" s="72"/>
      <c r="J406" s="72"/>
    </row>
    <row r="407" spans="1:10">
      <c r="A407" s="14"/>
      <c r="B407" s="14"/>
      <c r="C407" s="15"/>
      <c r="D407" s="14"/>
      <c r="E407" s="14"/>
      <c r="F407" s="14"/>
      <c r="G407" s="20"/>
      <c r="H407" s="20"/>
      <c r="I407" s="72"/>
      <c r="J407" s="72"/>
    </row>
    <row r="408" spans="1:10">
      <c r="A408" s="14"/>
      <c r="B408" s="14"/>
      <c r="C408" s="15"/>
      <c r="D408" s="14"/>
      <c r="E408" s="14"/>
      <c r="F408" s="14"/>
      <c r="G408" s="20"/>
      <c r="H408" s="20"/>
      <c r="I408" s="72"/>
      <c r="J408" s="72"/>
    </row>
    <row r="409" spans="1:10">
      <c r="A409" s="14"/>
      <c r="B409" s="14"/>
      <c r="C409" s="15"/>
      <c r="D409" s="14"/>
      <c r="E409" s="14"/>
      <c r="F409" s="14"/>
      <c r="G409" s="20"/>
      <c r="H409" s="20"/>
      <c r="I409" s="72"/>
      <c r="J409" s="72"/>
    </row>
    <row r="410" spans="1:10">
      <c r="A410" s="14"/>
      <c r="B410" s="14"/>
      <c r="C410" s="15"/>
      <c r="D410" s="14"/>
      <c r="E410" s="14"/>
      <c r="F410" s="14"/>
      <c r="G410" s="20"/>
      <c r="H410" s="20"/>
      <c r="I410" s="72"/>
      <c r="J410" s="72"/>
    </row>
    <row r="411" spans="1:10">
      <c r="A411" s="14"/>
      <c r="B411" s="14"/>
      <c r="C411" s="15"/>
      <c r="D411" s="14"/>
      <c r="E411" s="14"/>
      <c r="F411" s="14"/>
      <c r="G411" s="20"/>
      <c r="H411" s="20"/>
      <c r="I411" s="72"/>
      <c r="J411" s="72"/>
    </row>
    <row r="412" spans="1:10">
      <c r="A412" s="14"/>
      <c r="B412" s="14"/>
      <c r="C412" s="15"/>
      <c r="D412" s="14"/>
      <c r="E412" s="14"/>
      <c r="F412" s="14"/>
      <c r="G412" s="20"/>
      <c r="H412" s="20"/>
      <c r="I412" s="72"/>
      <c r="J412" s="72"/>
    </row>
    <row r="413" spans="1:10">
      <c r="A413" s="14"/>
      <c r="B413" s="14"/>
      <c r="C413" s="15"/>
      <c r="D413" s="14"/>
      <c r="E413" s="14"/>
      <c r="F413" s="14"/>
      <c r="G413" s="20"/>
      <c r="H413" s="20"/>
      <c r="I413" s="72"/>
      <c r="J413" s="72"/>
    </row>
    <row r="414" spans="1:10">
      <c r="A414" s="14"/>
      <c r="B414" s="14"/>
      <c r="C414" s="15"/>
      <c r="D414" s="14"/>
      <c r="E414" s="14"/>
      <c r="F414" s="14"/>
      <c r="G414" s="20"/>
      <c r="H414" s="20"/>
      <c r="I414" s="72"/>
      <c r="J414" s="72"/>
    </row>
    <row r="415" spans="1:10">
      <c r="A415" s="14"/>
      <c r="B415" s="14"/>
      <c r="C415" s="15"/>
      <c r="D415" s="14"/>
      <c r="E415" s="14"/>
      <c r="F415" s="14"/>
      <c r="G415" s="20"/>
      <c r="H415" s="20"/>
      <c r="I415" s="72"/>
      <c r="J415" s="72"/>
    </row>
    <row r="416" spans="1:10">
      <c r="A416" s="14"/>
      <c r="B416" s="14"/>
      <c r="C416" s="15"/>
      <c r="D416" s="14"/>
      <c r="E416" s="14"/>
      <c r="F416" s="14"/>
      <c r="G416" s="20"/>
      <c r="H416" s="20"/>
      <c r="I416" s="72"/>
      <c r="J416" s="72"/>
    </row>
    <row r="417" spans="1:10">
      <c r="A417" s="14"/>
      <c r="B417" s="14"/>
      <c r="C417" s="15"/>
      <c r="D417" s="14"/>
      <c r="E417" s="14"/>
      <c r="F417" s="14"/>
      <c r="G417" s="20"/>
      <c r="H417" s="20"/>
      <c r="I417" s="72"/>
      <c r="J417" s="72"/>
    </row>
    <row r="418" spans="1:10">
      <c r="A418" s="14"/>
      <c r="B418" s="14"/>
      <c r="C418" s="15"/>
      <c r="D418" s="14"/>
      <c r="E418" s="14"/>
      <c r="F418" s="14"/>
      <c r="G418" s="20"/>
      <c r="H418" s="20"/>
      <c r="I418" s="72"/>
      <c r="J418" s="72"/>
    </row>
    <row r="419" spans="1:10">
      <c r="A419" s="14"/>
      <c r="B419" s="14"/>
      <c r="C419" s="15"/>
      <c r="D419" s="14"/>
      <c r="E419" s="14"/>
      <c r="F419" s="14"/>
      <c r="G419" s="20"/>
      <c r="H419" s="20"/>
      <c r="I419" s="72"/>
      <c r="J419" s="72"/>
    </row>
    <row r="420" spans="1:10">
      <c r="A420" s="14"/>
      <c r="B420" s="14"/>
      <c r="C420" s="15"/>
      <c r="D420" s="14"/>
      <c r="E420" s="14"/>
      <c r="F420" s="14"/>
      <c r="G420" s="20"/>
      <c r="H420" s="20"/>
      <c r="I420" s="72"/>
      <c r="J420" s="72"/>
    </row>
    <row r="421" spans="1:10">
      <c r="A421" s="14"/>
      <c r="B421" s="14"/>
      <c r="C421" s="15"/>
      <c r="D421" s="14"/>
      <c r="E421" s="14"/>
      <c r="F421" s="14"/>
      <c r="G421" s="20"/>
      <c r="H421" s="20"/>
      <c r="I421" s="72"/>
      <c r="J421" s="72"/>
    </row>
    <row r="422" spans="1:10">
      <c r="A422" s="14"/>
      <c r="B422" s="14"/>
      <c r="C422" s="15"/>
      <c r="D422" s="14"/>
      <c r="E422" s="14"/>
      <c r="F422" s="14"/>
      <c r="G422" s="20"/>
      <c r="H422" s="20"/>
      <c r="I422" s="72"/>
      <c r="J422" s="72"/>
    </row>
    <row r="423" spans="1:10">
      <c r="A423" s="14"/>
      <c r="B423" s="14"/>
      <c r="C423" s="15"/>
      <c r="D423" s="14"/>
      <c r="E423" s="14"/>
      <c r="F423" s="14"/>
      <c r="G423" s="20"/>
      <c r="H423" s="20"/>
      <c r="I423" s="72"/>
      <c r="J423" s="72"/>
    </row>
    <row r="424" spans="1:10">
      <c r="A424" s="14"/>
      <c r="B424" s="14"/>
      <c r="C424" s="15"/>
      <c r="D424" s="14"/>
      <c r="E424" s="14"/>
      <c r="F424" s="14"/>
      <c r="G424" s="20"/>
      <c r="H424" s="20"/>
      <c r="I424" s="72"/>
      <c r="J424" s="72"/>
    </row>
    <row r="425" spans="1:10">
      <c r="A425" s="14"/>
      <c r="B425" s="14"/>
      <c r="C425" s="15"/>
      <c r="D425" s="14"/>
      <c r="E425" s="14"/>
      <c r="F425" s="14"/>
      <c r="G425" s="20"/>
      <c r="H425" s="20"/>
      <c r="I425" s="72"/>
      <c r="J425" s="72"/>
    </row>
    <row r="426" spans="1:10">
      <c r="A426" s="14"/>
      <c r="B426" s="14"/>
      <c r="C426" s="15"/>
      <c r="D426" s="14"/>
      <c r="E426" s="14"/>
      <c r="F426" s="14"/>
      <c r="G426" s="20"/>
      <c r="H426" s="20"/>
      <c r="I426" s="72"/>
      <c r="J426" s="72"/>
    </row>
    <row r="427" spans="1:10">
      <c r="A427" s="14"/>
      <c r="B427" s="14"/>
      <c r="C427" s="15"/>
      <c r="D427" s="14"/>
      <c r="E427" s="14"/>
      <c r="F427" s="14"/>
      <c r="G427" s="20"/>
      <c r="H427" s="20"/>
      <c r="I427" s="72"/>
      <c r="J427" s="72"/>
    </row>
    <row r="428" spans="1:10">
      <c r="A428" s="14"/>
      <c r="B428" s="14"/>
      <c r="C428" s="15"/>
      <c r="D428" s="14"/>
      <c r="E428" s="14"/>
      <c r="F428" s="14"/>
      <c r="G428" s="20"/>
      <c r="H428" s="20"/>
      <c r="I428" s="72"/>
      <c r="J428" s="72"/>
    </row>
    <row r="429" spans="1:10">
      <c r="A429" s="14"/>
      <c r="B429" s="14"/>
      <c r="C429" s="15"/>
      <c r="D429" s="14"/>
      <c r="E429" s="14"/>
      <c r="F429" s="14"/>
      <c r="G429" s="20"/>
      <c r="H429" s="20"/>
      <c r="I429" s="72"/>
      <c r="J429" s="72"/>
    </row>
    <row r="430" spans="1:10">
      <c r="A430" s="14"/>
      <c r="B430" s="14"/>
      <c r="C430" s="15"/>
      <c r="D430" s="14"/>
      <c r="E430" s="14"/>
      <c r="F430" s="14"/>
      <c r="G430" s="20"/>
      <c r="H430" s="20"/>
      <c r="I430" s="72"/>
      <c r="J430" s="72"/>
    </row>
    <row r="431" spans="1:10">
      <c r="A431" s="14"/>
      <c r="B431" s="14"/>
      <c r="C431" s="15"/>
      <c r="D431" s="14"/>
      <c r="E431" s="14"/>
      <c r="F431" s="14"/>
      <c r="G431" s="20"/>
      <c r="H431" s="20"/>
      <c r="I431" s="72"/>
      <c r="J431" s="72"/>
    </row>
    <row r="432" spans="1:10">
      <c r="A432" s="14"/>
      <c r="B432" s="14"/>
      <c r="C432" s="15"/>
      <c r="D432" s="14"/>
      <c r="E432" s="14"/>
      <c r="F432" s="14"/>
      <c r="G432" s="20"/>
      <c r="H432" s="20"/>
      <c r="I432" s="72"/>
      <c r="J432" s="72"/>
    </row>
    <row r="433" spans="1:10">
      <c r="A433" s="14"/>
      <c r="B433" s="14"/>
      <c r="C433" s="15"/>
      <c r="D433" s="14"/>
      <c r="E433" s="14"/>
      <c r="F433" s="14"/>
      <c r="G433" s="20"/>
      <c r="H433" s="20"/>
      <c r="I433" s="72"/>
      <c r="J433" s="72"/>
    </row>
    <row r="434" spans="1:10">
      <c r="A434" s="14"/>
      <c r="B434" s="14"/>
      <c r="C434" s="15"/>
      <c r="D434" s="14"/>
      <c r="E434" s="14"/>
      <c r="F434" s="14"/>
      <c r="G434" s="20"/>
      <c r="H434" s="20"/>
      <c r="I434" s="72"/>
      <c r="J434" s="72"/>
    </row>
    <row r="435" spans="1:10">
      <c r="A435" s="14"/>
      <c r="B435" s="14"/>
      <c r="C435" s="15"/>
      <c r="D435" s="14"/>
      <c r="E435" s="14"/>
      <c r="F435" s="14"/>
      <c r="G435" s="20"/>
      <c r="H435" s="20"/>
      <c r="I435" s="72"/>
      <c r="J435" s="72"/>
    </row>
    <row r="436" spans="1:10">
      <c r="A436" s="14"/>
      <c r="B436" s="14"/>
      <c r="C436" s="15"/>
      <c r="D436" s="14"/>
      <c r="E436" s="14"/>
      <c r="F436" s="14"/>
      <c r="G436" s="20"/>
      <c r="H436" s="20"/>
      <c r="I436" s="72"/>
      <c r="J436" s="72"/>
    </row>
    <row r="437" spans="1:10">
      <c r="A437" s="14"/>
      <c r="B437" s="14"/>
      <c r="C437" s="15"/>
      <c r="D437" s="14"/>
      <c r="E437" s="14"/>
      <c r="F437" s="14"/>
      <c r="G437" s="20"/>
      <c r="H437" s="20"/>
      <c r="I437" s="72"/>
      <c r="J437" s="72"/>
    </row>
    <row r="438" spans="1:10">
      <c r="A438" s="14"/>
      <c r="B438" s="14"/>
      <c r="C438" s="15"/>
      <c r="D438" s="14"/>
      <c r="E438" s="14"/>
      <c r="F438" s="14"/>
      <c r="G438" s="20"/>
      <c r="H438" s="20"/>
      <c r="I438" s="72"/>
      <c r="J438" s="72"/>
    </row>
    <row r="439" spans="1:10">
      <c r="A439" s="14"/>
      <c r="B439" s="14"/>
      <c r="C439" s="15"/>
      <c r="D439" s="14"/>
      <c r="E439" s="14"/>
      <c r="F439" s="14"/>
      <c r="G439" s="20"/>
      <c r="H439" s="20"/>
      <c r="I439" s="72"/>
      <c r="J439" s="72"/>
    </row>
    <row r="440" spans="1:10">
      <c r="A440" s="14"/>
      <c r="B440" s="14"/>
      <c r="C440" s="15"/>
      <c r="D440" s="14"/>
      <c r="E440" s="14"/>
      <c r="F440" s="14"/>
      <c r="G440" s="20"/>
      <c r="H440" s="20"/>
      <c r="I440" s="72"/>
      <c r="J440" s="72"/>
    </row>
    <row r="441" spans="1:10">
      <c r="A441" s="14"/>
      <c r="B441" s="14"/>
      <c r="C441" s="15"/>
      <c r="D441" s="14"/>
      <c r="E441" s="14"/>
      <c r="F441" s="14"/>
      <c r="G441" s="20"/>
      <c r="H441" s="20"/>
      <c r="I441" s="72"/>
      <c r="J441" s="72"/>
    </row>
    <row r="442" spans="1:10">
      <c r="A442" s="14"/>
      <c r="B442" s="14"/>
      <c r="C442" s="15"/>
      <c r="D442" s="14"/>
      <c r="E442" s="14"/>
      <c r="F442" s="14"/>
      <c r="G442" s="20"/>
      <c r="H442" s="20"/>
      <c r="I442" s="72"/>
      <c r="J442" s="72"/>
    </row>
    <row r="443" spans="1:10">
      <c r="A443" s="14"/>
      <c r="B443" s="14"/>
      <c r="C443" s="15"/>
      <c r="D443" s="14"/>
      <c r="E443" s="14"/>
      <c r="F443" s="14"/>
      <c r="G443" s="20"/>
      <c r="H443" s="20"/>
      <c r="I443" s="72"/>
      <c r="J443" s="72"/>
    </row>
    <row r="444" spans="1:10">
      <c r="A444" s="14"/>
      <c r="B444" s="14"/>
      <c r="C444" s="15"/>
      <c r="D444" s="14"/>
      <c r="E444" s="14"/>
      <c r="F444" s="14"/>
      <c r="G444" s="20"/>
      <c r="H444" s="20"/>
      <c r="I444" s="72"/>
      <c r="J444" s="72"/>
    </row>
    <row r="445" spans="1:10">
      <c r="A445" s="14"/>
      <c r="B445" s="14"/>
      <c r="C445" s="15"/>
      <c r="D445" s="14"/>
      <c r="E445" s="14"/>
      <c r="F445" s="14"/>
      <c r="G445" s="20"/>
      <c r="H445" s="20"/>
      <c r="I445" s="72"/>
      <c r="J445" s="72"/>
    </row>
    <row r="446" spans="1:10">
      <c r="A446" s="14"/>
      <c r="B446" s="14"/>
      <c r="C446" s="15"/>
      <c r="D446" s="14"/>
      <c r="E446" s="14"/>
      <c r="F446" s="14"/>
      <c r="G446" s="20"/>
      <c r="H446" s="20"/>
      <c r="I446" s="72"/>
      <c r="J446" s="72"/>
    </row>
    <row r="447" spans="1:10">
      <c r="A447" s="14"/>
      <c r="B447" s="14"/>
      <c r="C447" s="15"/>
      <c r="D447" s="14"/>
      <c r="E447" s="14"/>
      <c r="F447" s="14"/>
      <c r="G447" s="20"/>
      <c r="H447" s="20"/>
      <c r="I447" s="72"/>
      <c r="J447" s="72"/>
    </row>
    <row r="448" spans="1:10">
      <c r="A448" s="14"/>
      <c r="B448" s="14"/>
      <c r="C448" s="15"/>
      <c r="D448" s="14"/>
      <c r="E448" s="14"/>
      <c r="F448" s="14"/>
      <c r="G448" s="20"/>
      <c r="H448" s="20"/>
      <c r="I448" s="72"/>
      <c r="J448" s="72"/>
    </row>
    <row r="449" spans="1:10">
      <c r="A449" s="14"/>
      <c r="B449" s="14"/>
      <c r="C449" s="15"/>
      <c r="D449" s="14"/>
      <c r="E449" s="14"/>
      <c r="F449" s="14"/>
      <c r="G449" s="20"/>
      <c r="H449" s="20"/>
      <c r="I449" s="72"/>
      <c r="J449" s="72"/>
    </row>
    <row r="450" spans="1:10">
      <c r="A450" s="14"/>
      <c r="B450" s="14"/>
      <c r="C450" s="15"/>
      <c r="D450" s="14"/>
      <c r="E450" s="14"/>
      <c r="F450" s="14"/>
      <c r="G450" s="20"/>
      <c r="H450" s="20"/>
      <c r="I450" s="72"/>
      <c r="J450" s="72"/>
    </row>
    <row r="451" spans="1:10">
      <c r="A451" s="14"/>
      <c r="B451" s="14"/>
      <c r="C451" s="15"/>
      <c r="D451" s="14"/>
      <c r="E451" s="14"/>
      <c r="F451" s="14"/>
      <c r="G451" s="20"/>
      <c r="H451" s="20"/>
      <c r="I451" s="72"/>
      <c r="J451" s="72"/>
    </row>
    <row r="452" spans="1:10">
      <c r="A452" s="14"/>
      <c r="B452" s="14"/>
      <c r="C452" s="15"/>
      <c r="D452" s="14"/>
      <c r="E452" s="14"/>
      <c r="F452" s="14"/>
      <c r="G452" s="20"/>
      <c r="H452" s="20"/>
      <c r="I452" s="72"/>
      <c r="J452" s="72"/>
    </row>
    <row r="453" spans="1:10">
      <c r="A453" s="14"/>
      <c r="B453" s="14"/>
      <c r="C453" s="15"/>
      <c r="D453" s="14"/>
      <c r="E453" s="14"/>
      <c r="F453" s="14"/>
      <c r="G453" s="20"/>
      <c r="H453" s="20"/>
      <c r="I453" s="72"/>
      <c r="J453" s="72"/>
    </row>
    <row r="454" spans="1:10">
      <c r="A454" s="14"/>
      <c r="B454" s="14"/>
      <c r="C454" s="15"/>
      <c r="D454" s="14"/>
      <c r="E454" s="14"/>
      <c r="F454" s="14"/>
      <c r="G454" s="20"/>
      <c r="H454" s="20"/>
      <c r="I454" s="72"/>
      <c r="J454" s="72"/>
    </row>
    <row r="455" spans="1:10">
      <c r="A455" s="14"/>
      <c r="B455" s="14"/>
      <c r="C455" s="15"/>
      <c r="D455" s="14"/>
      <c r="E455" s="14"/>
      <c r="F455" s="14"/>
      <c r="G455" s="20"/>
      <c r="H455" s="20"/>
      <c r="I455" s="72"/>
      <c r="J455" s="72"/>
    </row>
    <row r="456" spans="1:10">
      <c r="A456" s="14"/>
      <c r="B456" s="14"/>
      <c r="C456" s="15"/>
      <c r="D456" s="14"/>
      <c r="E456" s="14"/>
      <c r="F456" s="14"/>
      <c r="G456" s="20"/>
      <c r="H456" s="20"/>
      <c r="I456" s="72"/>
      <c r="J456" s="72"/>
    </row>
    <row r="457" spans="1:10">
      <c r="A457" s="14"/>
      <c r="B457" s="14"/>
      <c r="C457" s="15"/>
      <c r="D457" s="14"/>
      <c r="E457" s="14"/>
      <c r="F457" s="14"/>
      <c r="G457" s="20"/>
      <c r="H457" s="20"/>
      <c r="I457" s="72"/>
      <c r="J457" s="72"/>
    </row>
    <row r="458" spans="1:10">
      <c r="A458" s="14"/>
      <c r="B458" s="14"/>
      <c r="C458" s="15"/>
      <c r="D458" s="14"/>
      <c r="E458" s="14"/>
      <c r="F458" s="14"/>
      <c r="G458" s="20"/>
      <c r="H458" s="20"/>
      <c r="I458" s="72"/>
      <c r="J458" s="72"/>
    </row>
    <row r="459" spans="1:10">
      <c r="A459" s="14"/>
      <c r="B459" s="14"/>
      <c r="C459" s="15"/>
      <c r="D459" s="14"/>
      <c r="E459" s="14"/>
      <c r="F459" s="14"/>
      <c r="G459" s="20"/>
      <c r="H459" s="20"/>
      <c r="I459" s="72"/>
      <c r="J459" s="72"/>
    </row>
    <row r="460" spans="1:10">
      <c r="A460" s="14"/>
      <c r="B460" s="14"/>
      <c r="C460" s="15"/>
      <c r="D460" s="14"/>
      <c r="E460" s="14"/>
      <c r="F460" s="14"/>
      <c r="G460" s="20"/>
      <c r="H460" s="20"/>
      <c r="I460" s="72"/>
      <c r="J460" s="72"/>
    </row>
    <row r="461" spans="1:10">
      <c r="A461" s="14"/>
      <c r="B461" s="14"/>
      <c r="C461" s="15"/>
      <c r="D461" s="14"/>
      <c r="E461" s="14"/>
      <c r="F461" s="14"/>
      <c r="G461" s="20"/>
      <c r="H461" s="20"/>
      <c r="I461" s="72"/>
      <c r="J461" s="72"/>
    </row>
    <row r="462" spans="1:10">
      <c r="A462" s="14"/>
      <c r="B462" s="14"/>
      <c r="C462" s="15"/>
      <c r="D462" s="14"/>
      <c r="E462" s="14"/>
      <c r="F462" s="14"/>
      <c r="G462" s="20"/>
      <c r="H462" s="20"/>
      <c r="I462" s="72"/>
      <c r="J462" s="72"/>
    </row>
    <row r="463" spans="1:10">
      <c r="A463" s="14"/>
      <c r="B463" s="14"/>
      <c r="C463" s="15"/>
      <c r="D463" s="14"/>
      <c r="E463" s="14"/>
      <c r="F463" s="14"/>
      <c r="G463" s="20"/>
      <c r="H463" s="20"/>
      <c r="I463" s="72"/>
      <c r="J463" s="72"/>
    </row>
    <row r="464" spans="1:10">
      <c r="A464" s="14"/>
      <c r="B464" s="14"/>
      <c r="C464" s="15"/>
      <c r="D464" s="14"/>
      <c r="E464" s="14"/>
      <c r="F464" s="14"/>
      <c r="G464" s="20"/>
      <c r="H464" s="20"/>
      <c r="I464" s="72"/>
      <c r="J464" s="72"/>
    </row>
    <row r="465" spans="1:10">
      <c r="A465" s="14"/>
      <c r="B465" s="14"/>
      <c r="C465" s="15"/>
      <c r="D465" s="14"/>
      <c r="E465" s="14"/>
      <c r="F465" s="14"/>
      <c r="G465" s="20"/>
      <c r="H465" s="20"/>
      <c r="I465" s="72"/>
      <c r="J465" s="72"/>
    </row>
    <row r="466" spans="1:10">
      <c r="A466" s="14"/>
      <c r="B466" s="14"/>
      <c r="C466" s="15"/>
      <c r="D466" s="14"/>
      <c r="E466" s="14"/>
      <c r="F466" s="14"/>
      <c r="G466" s="20"/>
      <c r="H466" s="20"/>
      <c r="I466" s="72"/>
      <c r="J466" s="72"/>
    </row>
    <row r="467" spans="1:10">
      <c r="A467" s="14"/>
      <c r="B467" s="14"/>
      <c r="C467" s="15"/>
      <c r="D467" s="14"/>
      <c r="E467" s="14"/>
      <c r="F467" s="14"/>
      <c r="G467" s="20"/>
      <c r="H467" s="20"/>
      <c r="I467" s="72"/>
      <c r="J467" s="72"/>
    </row>
    <row r="468" spans="1:10">
      <c r="A468" s="14"/>
      <c r="B468" s="14"/>
      <c r="C468" s="15"/>
      <c r="D468" s="14"/>
      <c r="E468" s="14"/>
      <c r="F468" s="14"/>
      <c r="G468" s="20"/>
      <c r="H468" s="20"/>
      <c r="I468" s="72"/>
      <c r="J468" s="72"/>
    </row>
    <row r="469" spans="1:10">
      <c r="A469" s="14"/>
      <c r="B469" s="14"/>
      <c r="C469" s="15"/>
      <c r="D469" s="14"/>
      <c r="E469" s="14"/>
      <c r="F469" s="14"/>
      <c r="G469" s="20"/>
      <c r="H469" s="20"/>
      <c r="I469" s="72"/>
      <c r="J469" s="72"/>
    </row>
    <row r="470" spans="1:10">
      <c r="A470" s="14"/>
      <c r="B470" s="14"/>
      <c r="C470" s="15"/>
      <c r="D470" s="14"/>
      <c r="E470" s="14"/>
      <c r="F470" s="14"/>
      <c r="G470" s="20"/>
      <c r="H470" s="20"/>
      <c r="I470" s="72"/>
      <c r="J470" s="72"/>
    </row>
    <row r="471" spans="1:10">
      <c r="A471" s="14"/>
      <c r="B471" s="14"/>
      <c r="C471" s="15"/>
      <c r="D471" s="14"/>
      <c r="E471" s="14"/>
      <c r="F471" s="14"/>
      <c r="G471" s="20"/>
      <c r="H471" s="20"/>
      <c r="I471" s="72"/>
      <c r="J471" s="72"/>
    </row>
    <row r="472" spans="1:10">
      <c r="A472" s="14"/>
      <c r="B472" s="14"/>
      <c r="C472" s="15"/>
      <c r="D472" s="14"/>
      <c r="E472" s="14"/>
      <c r="F472" s="14"/>
      <c r="G472" s="20"/>
      <c r="H472" s="20"/>
      <c r="I472" s="72"/>
      <c r="J472" s="72"/>
    </row>
    <row r="473" spans="1:10">
      <c r="A473" s="14"/>
      <c r="B473" s="14"/>
      <c r="C473" s="15"/>
      <c r="D473" s="14"/>
      <c r="E473" s="14"/>
      <c r="F473" s="14"/>
      <c r="G473" s="20"/>
      <c r="H473" s="20"/>
      <c r="I473" s="72"/>
      <c r="J473" s="72"/>
    </row>
    <row r="474" spans="1:10">
      <c r="A474" s="14"/>
      <c r="B474" s="14"/>
      <c r="C474" s="15"/>
      <c r="D474" s="14"/>
      <c r="E474" s="14"/>
      <c r="F474" s="14"/>
      <c r="G474" s="20"/>
      <c r="H474" s="20"/>
      <c r="I474" s="72"/>
      <c r="J474" s="72"/>
    </row>
    <row r="475" spans="1:10">
      <c r="A475" s="14"/>
      <c r="B475" s="14"/>
      <c r="C475" s="15"/>
      <c r="D475" s="14"/>
      <c r="E475" s="14"/>
      <c r="F475" s="14"/>
      <c r="G475" s="20"/>
      <c r="H475" s="20"/>
      <c r="I475" s="72"/>
      <c r="J475" s="72"/>
    </row>
    <row r="476" spans="1:10">
      <c r="A476" s="14"/>
      <c r="B476" s="14"/>
      <c r="C476" s="15"/>
      <c r="D476" s="14"/>
      <c r="E476" s="14"/>
      <c r="F476" s="14"/>
      <c r="G476" s="20"/>
      <c r="H476" s="20"/>
      <c r="I476" s="72"/>
      <c r="J476" s="72"/>
    </row>
    <row r="477" spans="1:10">
      <c r="A477" s="14"/>
      <c r="B477" s="14"/>
      <c r="C477" s="15"/>
      <c r="D477" s="14"/>
      <c r="E477" s="14"/>
      <c r="F477" s="14"/>
      <c r="G477" s="20"/>
      <c r="H477" s="20"/>
      <c r="I477" s="72"/>
      <c r="J477" s="72"/>
    </row>
    <row r="478" spans="1:10">
      <c r="A478" s="14"/>
      <c r="B478" s="14"/>
      <c r="C478" s="15"/>
      <c r="D478" s="14"/>
      <c r="E478" s="14"/>
      <c r="F478" s="14"/>
      <c r="G478" s="20"/>
      <c r="H478" s="20"/>
      <c r="I478" s="72"/>
      <c r="J478" s="72"/>
    </row>
    <row r="479" spans="1:10">
      <c r="A479" s="14"/>
      <c r="B479" s="14"/>
      <c r="C479" s="15"/>
      <c r="D479" s="14"/>
      <c r="E479" s="14"/>
      <c r="F479" s="14"/>
      <c r="G479" s="20"/>
      <c r="H479" s="20"/>
      <c r="I479" s="72"/>
      <c r="J479" s="72"/>
    </row>
    <row r="480" spans="1:10">
      <c r="A480" s="14"/>
      <c r="B480" s="14"/>
      <c r="C480" s="15"/>
      <c r="D480" s="14"/>
      <c r="E480" s="14"/>
      <c r="F480" s="14"/>
      <c r="G480" s="20"/>
      <c r="H480" s="20"/>
      <c r="I480" s="72"/>
      <c r="J480" s="72"/>
    </row>
    <row r="481" spans="1:10">
      <c r="A481" s="14"/>
      <c r="B481" s="14"/>
      <c r="C481" s="15"/>
      <c r="D481" s="14"/>
      <c r="E481" s="14"/>
      <c r="F481" s="14"/>
      <c r="G481" s="20"/>
      <c r="H481" s="20"/>
      <c r="I481" s="72"/>
      <c r="J481" s="72"/>
    </row>
    <row r="482" spans="1:10">
      <c r="A482" s="14"/>
      <c r="B482" s="14"/>
      <c r="C482" s="15"/>
      <c r="D482" s="14"/>
      <c r="E482" s="14"/>
      <c r="F482" s="14"/>
      <c r="G482" s="20"/>
      <c r="H482" s="20"/>
      <c r="I482" s="72"/>
      <c r="J482" s="72"/>
    </row>
    <row r="483" spans="1:10">
      <c r="A483" s="14"/>
      <c r="B483" s="14"/>
      <c r="C483" s="15"/>
      <c r="D483" s="14"/>
      <c r="E483" s="14"/>
      <c r="F483" s="14"/>
      <c r="G483" s="20"/>
      <c r="H483" s="20"/>
      <c r="I483" s="72"/>
      <c r="J483" s="72"/>
    </row>
    <row r="484" spans="1:10">
      <c r="A484" s="14"/>
      <c r="B484" s="14"/>
      <c r="C484" s="15"/>
      <c r="D484" s="14"/>
      <c r="E484" s="14"/>
      <c r="F484" s="14"/>
      <c r="G484" s="20"/>
      <c r="H484" s="20"/>
      <c r="I484" s="72"/>
      <c r="J484" s="72"/>
    </row>
    <row r="485" spans="1:10">
      <c r="A485" s="14"/>
      <c r="B485" s="14"/>
      <c r="C485" s="15"/>
      <c r="D485" s="14"/>
      <c r="E485" s="14"/>
      <c r="F485" s="14"/>
      <c r="G485" s="20"/>
      <c r="H485" s="20"/>
      <c r="I485" s="72"/>
      <c r="J485" s="72"/>
    </row>
    <row r="486" spans="1:10">
      <c r="A486" s="14"/>
      <c r="B486" s="14"/>
      <c r="C486" s="15"/>
      <c r="D486" s="14"/>
      <c r="E486" s="14"/>
      <c r="F486" s="14"/>
      <c r="G486" s="20"/>
      <c r="H486" s="20"/>
      <c r="I486" s="72"/>
      <c r="J486" s="72"/>
    </row>
    <row r="487" spans="1:10">
      <c r="A487" s="14"/>
      <c r="B487" s="14"/>
      <c r="C487" s="15"/>
      <c r="D487" s="14"/>
      <c r="E487" s="14"/>
      <c r="F487" s="14"/>
      <c r="G487" s="20"/>
      <c r="H487" s="20"/>
      <c r="I487" s="72"/>
      <c r="J487" s="72"/>
    </row>
    <row r="488" spans="1:10">
      <c r="A488" s="14"/>
      <c r="B488" s="14"/>
      <c r="C488" s="15"/>
      <c r="D488" s="14"/>
      <c r="E488" s="14"/>
      <c r="F488" s="14"/>
      <c r="G488" s="20"/>
      <c r="H488" s="20"/>
      <c r="I488" s="72"/>
      <c r="J488" s="72"/>
    </row>
    <row r="489" spans="1:10">
      <c r="A489" s="14"/>
      <c r="B489" s="14"/>
      <c r="C489" s="15"/>
      <c r="D489" s="14"/>
      <c r="E489" s="14"/>
      <c r="F489" s="14"/>
      <c r="G489" s="20"/>
      <c r="H489" s="20"/>
      <c r="I489" s="72"/>
      <c r="J489" s="72"/>
    </row>
    <row r="490" spans="1:10">
      <c r="A490" s="14"/>
      <c r="B490" s="14"/>
      <c r="C490" s="15"/>
      <c r="D490" s="14"/>
      <c r="E490" s="14"/>
      <c r="F490" s="14"/>
      <c r="G490" s="20"/>
      <c r="H490" s="20"/>
      <c r="I490" s="72"/>
      <c r="J490" s="72"/>
    </row>
    <row r="491" spans="1:10">
      <c r="A491" s="14"/>
      <c r="B491" s="14"/>
      <c r="C491" s="15"/>
      <c r="D491" s="14"/>
      <c r="E491" s="14"/>
      <c r="F491" s="14"/>
      <c r="G491" s="20"/>
      <c r="H491" s="20"/>
      <c r="I491" s="72"/>
      <c r="J491" s="72"/>
    </row>
    <row r="492" spans="1:10">
      <c r="A492" s="14"/>
      <c r="B492" s="14"/>
      <c r="C492" s="15"/>
      <c r="D492" s="14"/>
      <c r="E492" s="14"/>
      <c r="F492" s="14"/>
      <c r="G492" s="20"/>
      <c r="H492" s="20"/>
      <c r="I492" s="72"/>
      <c r="J492" s="72"/>
    </row>
    <row r="493" spans="1:10">
      <c r="A493" s="14"/>
      <c r="B493" s="14"/>
      <c r="C493" s="15"/>
      <c r="D493" s="14"/>
      <c r="E493" s="14"/>
      <c r="F493" s="14"/>
      <c r="G493" s="20"/>
      <c r="H493" s="20"/>
      <c r="I493" s="72"/>
      <c r="J493" s="72"/>
    </row>
    <row r="494" spans="1:10">
      <c r="A494" s="14"/>
      <c r="B494" s="14"/>
      <c r="C494" s="15"/>
      <c r="D494" s="14"/>
      <c r="E494" s="14"/>
      <c r="F494" s="14"/>
      <c r="G494" s="20"/>
      <c r="H494" s="20"/>
      <c r="I494" s="72"/>
      <c r="J494" s="72"/>
    </row>
    <row r="495" spans="1:10">
      <c r="A495" s="14"/>
      <c r="B495" s="14"/>
      <c r="C495" s="15"/>
      <c r="D495" s="14"/>
      <c r="E495" s="14"/>
      <c r="F495" s="14"/>
      <c r="G495" s="20"/>
      <c r="H495" s="20"/>
      <c r="I495" s="72"/>
      <c r="J495" s="72"/>
    </row>
    <row r="496" spans="1:10">
      <c r="A496" s="14"/>
      <c r="B496" s="14"/>
      <c r="C496" s="15"/>
      <c r="D496" s="14"/>
      <c r="E496" s="14"/>
      <c r="F496" s="14"/>
      <c r="G496" s="20"/>
      <c r="H496" s="20"/>
      <c r="I496" s="72"/>
      <c r="J496" s="72"/>
    </row>
    <row r="497" spans="1:10">
      <c r="A497" s="14"/>
      <c r="B497" s="14"/>
      <c r="C497" s="15"/>
      <c r="D497" s="14"/>
      <c r="E497" s="14"/>
      <c r="F497" s="14"/>
      <c r="G497" s="20"/>
      <c r="H497" s="20"/>
      <c r="I497" s="72"/>
      <c r="J497" s="72"/>
    </row>
    <row r="498" spans="1:10">
      <c r="A498" s="14"/>
      <c r="B498" s="14"/>
      <c r="C498" s="15"/>
      <c r="D498" s="14"/>
      <c r="E498" s="14"/>
      <c r="F498" s="14"/>
      <c r="G498" s="20"/>
      <c r="H498" s="20"/>
      <c r="I498" s="72"/>
      <c r="J498" s="72"/>
    </row>
    <row r="499" spans="1:10">
      <c r="A499" s="14"/>
      <c r="B499" s="14"/>
      <c r="C499" s="15"/>
      <c r="D499" s="14"/>
      <c r="E499" s="14"/>
      <c r="F499" s="14"/>
      <c r="G499" s="20"/>
      <c r="H499" s="20"/>
      <c r="I499" s="72"/>
      <c r="J499" s="72"/>
    </row>
    <row r="500" spans="1:10">
      <c r="A500" s="14"/>
      <c r="B500" s="14"/>
      <c r="C500" s="15"/>
      <c r="D500" s="14"/>
      <c r="E500" s="14"/>
      <c r="F500" s="14"/>
      <c r="G500" s="20"/>
      <c r="H500" s="20"/>
      <c r="I500" s="72"/>
      <c r="J500" s="72"/>
    </row>
    <row r="501" spans="1:10">
      <c r="A501" s="14"/>
      <c r="B501" s="14"/>
      <c r="C501" s="15"/>
      <c r="D501" s="14"/>
      <c r="E501" s="14"/>
      <c r="F501" s="14"/>
      <c r="G501" s="20"/>
      <c r="H501" s="20"/>
      <c r="I501" s="72"/>
      <c r="J501" s="72"/>
    </row>
    <row r="502" spans="1:10">
      <c r="A502" s="14"/>
      <c r="B502" s="14"/>
      <c r="C502" s="15"/>
      <c r="D502" s="14"/>
      <c r="E502" s="14"/>
      <c r="F502" s="14"/>
      <c r="G502" s="20"/>
      <c r="H502" s="20"/>
      <c r="I502" s="72"/>
      <c r="J502" s="72"/>
    </row>
    <row r="503" spans="1:10">
      <c r="A503" s="14"/>
      <c r="B503" s="14"/>
      <c r="C503" s="15"/>
      <c r="D503" s="14"/>
      <c r="E503" s="14"/>
      <c r="F503" s="14"/>
      <c r="G503" s="20"/>
      <c r="H503" s="20"/>
      <c r="I503" s="72"/>
      <c r="J503" s="72"/>
    </row>
    <row r="504" spans="1:10">
      <c r="A504" s="14"/>
      <c r="B504" s="14"/>
      <c r="C504" s="15"/>
      <c r="D504" s="14"/>
      <c r="E504" s="14"/>
      <c r="F504" s="14"/>
      <c r="G504" s="20"/>
      <c r="H504" s="20"/>
      <c r="I504" s="72"/>
      <c r="J504" s="72"/>
    </row>
    <row r="505" spans="1:10">
      <c r="A505" s="14"/>
      <c r="B505" s="14"/>
      <c r="C505" s="15"/>
      <c r="D505" s="14"/>
      <c r="E505" s="14"/>
      <c r="F505" s="14"/>
      <c r="G505" s="20"/>
      <c r="H505" s="20"/>
      <c r="I505" s="72"/>
      <c r="J505" s="72"/>
    </row>
    <row r="506" spans="1:10">
      <c r="A506" s="14"/>
      <c r="B506" s="14"/>
      <c r="C506" s="15"/>
      <c r="D506" s="14"/>
      <c r="E506" s="14"/>
      <c r="F506" s="14"/>
      <c r="G506" s="20"/>
      <c r="H506" s="20"/>
      <c r="I506" s="72"/>
      <c r="J506" s="72"/>
    </row>
    <row r="507" spans="1:10">
      <c r="A507" s="14"/>
      <c r="B507" s="14"/>
      <c r="C507" s="15"/>
      <c r="D507" s="14"/>
      <c r="E507" s="14"/>
      <c r="F507" s="14"/>
      <c r="G507" s="20"/>
      <c r="H507" s="20"/>
      <c r="I507" s="72"/>
      <c r="J507" s="72"/>
    </row>
    <row r="508" spans="1:10">
      <c r="A508" s="14"/>
      <c r="B508" s="14"/>
      <c r="C508" s="15"/>
      <c r="D508" s="14"/>
      <c r="E508" s="14"/>
      <c r="F508" s="14"/>
      <c r="G508" s="20"/>
      <c r="H508" s="20"/>
      <c r="I508" s="72"/>
      <c r="J508" s="72"/>
    </row>
    <row r="509" spans="1:10">
      <c r="A509" s="14"/>
      <c r="B509" s="14"/>
      <c r="C509" s="15"/>
      <c r="D509" s="14"/>
      <c r="E509" s="14"/>
      <c r="F509" s="14"/>
      <c r="G509" s="20"/>
      <c r="H509" s="20"/>
      <c r="I509" s="72"/>
      <c r="J509" s="72"/>
    </row>
    <row r="510" spans="1:10">
      <c r="A510" s="14"/>
      <c r="B510" s="14"/>
      <c r="C510" s="15"/>
      <c r="D510" s="14"/>
      <c r="E510" s="14"/>
      <c r="F510" s="14"/>
      <c r="G510" s="20"/>
      <c r="H510" s="20"/>
      <c r="I510" s="72"/>
      <c r="J510" s="72"/>
    </row>
    <row r="511" spans="1:10">
      <c r="A511" s="14"/>
      <c r="B511" s="14"/>
      <c r="C511" s="15"/>
      <c r="D511" s="14"/>
      <c r="E511" s="14"/>
      <c r="F511" s="14"/>
      <c r="G511" s="20"/>
      <c r="H511" s="20"/>
      <c r="I511" s="72"/>
      <c r="J511" s="72"/>
    </row>
    <row r="512" spans="1:10">
      <c r="A512" s="14"/>
      <c r="B512" s="14"/>
      <c r="C512" s="15"/>
      <c r="D512" s="14"/>
      <c r="E512" s="14"/>
      <c r="F512" s="14"/>
      <c r="G512" s="20"/>
      <c r="H512" s="20"/>
      <c r="I512" s="72"/>
      <c r="J512" s="72"/>
    </row>
    <row r="513" spans="1:10">
      <c r="A513" s="14"/>
      <c r="B513" s="14"/>
      <c r="C513" s="15"/>
      <c r="D513" s="14"/>
      <c r="E513" s="14"/>
      <c r="F513" s="14"/>
      <c r="G513" s="20"/>
      <c r="H513" s="20"/>
      <c r="I513" s="72"/>
      <c r="J513" s="72"/>
    </row>
    <row r="514" spans="1:10">
      <c r="A514" s="14"/>
      <c r="B514" s="14"/>
      <c r="C514" s="15"/>
      <c r="D514" s="14"/>
      <c r="E514" s="14"/>
      <c r="F514" s="14"/>
      <c r="G514" s="20"/>
      <c r="H514" s="20"/>
      <c r="I514" s="72"/>
      <c r="J514" s="72"/>
    </row>
    <row r="515" spans="1:10">
      <c r="A515" s="14"/>
      <c r="B515" s="14"/>
      <c r="C515" s="15"/>
      <c r="D515" s="14"/>
      <c r="E515" s="14"/>
      <c r="F515" s="14"/>
      <c r="G515" s="20"/>
      <c r="H515" s="20"/>
      <c r="I515" s="72"/>
      <c r="J515" s="72"/>
    </row>
    <row r="516" spans="1:10">
      <c r="A516" s="14"/>
      <c r="B516" s="14"/>
      <c r="C516" s="15"/>
      <c r="D516" s="14"/>
      <c r="E516" s="14"/>
      <c r="F516" s="14"/>
      <c r="G516" s="20"/>
      <c r="H516" s="20"/>
      <c r="I516" s="72"/>
      <c r="J516" s="72"/>
    </row>
    <row r="517" spans="1:10">
      <c r="A517" s="14"/>
      <c r="B517" s="14"/>
      <c r="C517" s="15"/>
      <c r="D517" s="14"/>
      <c r="E517" s="14"/>
      <c r="F517" s="14"/>
      <c r="G517" s="20"/>
      <c r="H517" s="20"/>
      <c r="I517" s="72"/>
      <c r="J517" s="72"/>
    </row>
    <row r="518" spans="1:10">
      <c r="A518" s="14"/>
      <c r="B518" s="14"/>
      <c r="C518" s="15"/>
      <c r="D518" s="14"/>
      <c r="E518" s="14"/>
      <c r="F518" s="14"/>
      <c r="G518" s="20"/>
      <c r="H518" s="20"/>
      <c r="I518" s="72"/>
      <c r="J518" s="72"/>
    </row>
    <row r="519" spans="1:10">
      <c r="A519" s="14"/>
      <c r="B519" s="14"/>
      <c r="C519" s="15"/>
      <c r="D519" s="14"/>
      <c r="E519" s="14"/>
      <c r="F519" s="14"/>
      <c r="G519" s="20"/>
      <c r="H519" s="20"/>
      <c r="I519" s="72"/>
      <c r="J519" s="72"/>
    </row>
    <row r="520" spans="1:10">
      <c r="A520" s="14"/>
      <c r="B520" s="14"/>
      <c r="C520" s="15"/>
      <c r="D520" s="14"/>
      <c r="E520" s="14"/>
      <c r="F520" s="14"/>
      <c r="G520" s="20"/>
      <c r="H520" s="20"/>
      <c r="I520" s="72"/>
      <c r="J520" s="72"/>
    </row>
    <row r="521" spans="1:10">
      <c r="A521" s="14"/>
      <c r="B521" s="14"/>
      <c r="C521" s="15"/>
      <c r="D521" s="14"/>
      <c r="E521" s="14"/>
      <c r="F521" s="14"/>
      <c r="G521" s="20"/>
      <c r="H521" s="20"/>
      <c r="I521" s="72"/>
      <c r="J521" s="72"/>
    </row>
    <row r="522" spans="1:10">
      <c r="A522" s="14"/>
      <c r="B522" s="14"/>
      <c r="C522" s="15"/>
      <c r="D522" s="14"/>
      <c r="E522" s="14"/>
      <c r="F522" s="14"/>
      <c r="G522" s="20"/>
      <c r="H522" s="20"/>
      <c r="I522" s="72"/>
      <c r="J522" s="72"/>
    </row>
    <row r="523" spans="1:10">
      <c r="A523" s="14"/>
      <c r="B523" s="14"/>
      <c r="C523" s="15"/>
      <c r="D523" s="14"/>
      <c r="E523" s="14"/>
      <c r="F523" s="14"/>
      <c r="G523" s="20"/>
      <c r="H523" s="20"/>
      <c r="I523" s="72"/>
      <c r="J523" s="72"/>
    </row>
    <row r="524" spans="1:10">
      <c r="A524" s="14"/>
      <c r="B524" s="14"/>
      <c r="C524" s="15"/>
      <c r="D524" s="14"/>
      <c r="E524" s="14"/>
      <c r="F524" s="14"/>
      <c r="G524" s="20"/>
      <c r="H524" s="20"/>
      <c r="I524" s="72"/>
      <c r="J524" s="72"/>
    </row>
    <row r="525" spans="1:10">
      <c r="A525" s="14"/>
      <c r="B525" s="14"/>
      <c r="C525" s="15"/>
      <c r="D525" s="14"/>
      <c r="E525" s="14"/>
      <c r="F525" s="14"/>
      <c r="G525" s="20"/>
      <c r="H525" s="20"/>
      <c r="I525" s="72"/>
      <c r="J525" s="72"/>
    </row>
    <row r="526" spans="1:10">
      <c r="A526" s="14"/>
      <c r="B526" s="14"/>
      <c r="C526" s="15"/>
      <c r="D526" s="14"/>
      <c r="E526" s="14"/>
      <c r="F526" s="14"/>
      <c r="G526" s="20"/>
      <c r="H526" s="20"/>
      <c r="I526" s="72"/>
      <c r="J526" s="72"/>
    </row>
    <row r="527" spans="1:10">
      <c r="A527" s="14"/>
      <c r="B527" s="14"/>
      <c r="C527" s="15"/>
      <c r="D527" s="14"/>
      <c r="E527" s="14"/>
      <c r="F527" s="14"/>
      <c r="G527" s="20"/>
      <c r="H527" s="20"/>
      <c r="I527" s="72"/>
      <c r="J527" s="72"/>
    </row>
    <row r="528" spans="1:10">
      <c r="A528" s="14"/>
      <c r="B528" s="14"/>
      <c r="C528" s="15"/>
      <c r="D528" s="14"/>
      <c r="E528" s="14"/>
      <c r="F528" s="14"/>
      <c r="G528" s="20"/>
      <c r="H528" s="20"/>
      <c r="I528" s="72"/>
      <c r="J528" s="72"/>
    </row>
    <row r="529" spans="1:10">
      <c r="A529" s="14"/>
      <c r="B529" s="14"/>
      <c r="C529" s="15"/>
      <c r="D529" s="14"/>
      <c r="E529" s="14"/>
      <c r="F529" s="14"/>
      <c r="G529" s="20"/>
      <c r="H529" s="20"/>
      <c r="I529" s="72"/>
      <c r="J529" s="72"/>
    </row>
    <row r="530" spans="1:10">
      <c r="A530" s="14"/>
      <c r="B530" s="14"/>
      <c r="C530" s="15"/>
      <c r="D530" s="14"/>
      <c r="E530" s="14"/>
      <c r="F530" s="14"/>
      <c r="G530" s="20"/>
      <c r="H530" s="20"/>
      <c r="I530" s="72"/>
      <c r="J530" s="72"/>
    </row>
    <row r="531" spans="1:10">
      <c r="A531" s="14"/>
      <c r="B531" s="14"/>
      <c r="C531" s="15"/>
      <c r="D531" s="14"/>
      <c r="E531" s="14"/>
      <c r="F531" s="14"/>
      <c r="G531" s="20"/>
      <c r="H531" s="20"/>
      <c r="I531" s="72"/>
      <c r="J531" s="72"/>
    </row>
    <row r="532" spans="1:10">
      <c r="A532" s="14"/>
      <c r="B532" s="14"/>
      <c r="C532" s="15"/>
      <c r="D532" s="14"/>
      <c r="E532" s="14"/>
      <c r="F532" s="14"/>
      <c r="G532" s="20"/>
      <c r="H532" s="20"/>
      <c r="I532" s="72"/>
      <c r="J532" s="72"/>
    </row>
    <row r="533" spans="1:10">
      <c r="A533" s="16"/>
      <c r="B533" s="14"/>
      <c r="C533" s="15"/>
      <c r="D533" s="14"/>
      <c r="E533" s="14"/>
      <c r="F533" s="14"/>
      <c r="G533" s="20"/>
      <c r="H533" s="20"/>
      <c r="I533" s="72"/>
      <c r="J533" s="72"/>
    </row>
    <row r="534" spans="1:10">
      <c r="A534" s="16"/>
      <c r="B534" s="14"/>
      <c r="C534" s="15"/>
      <c r="D534" s="14"/>
      <c r="E534" s="14"/>
      <c r="F534" s="14"/>
      <c r="G534" s="20"/>
      <c r="H534" s="20"/>
      <c r="I534" s="72"/>
      <c r="J534" s="72"/>
    </row>
    <row r="535" spans="1:10">
      <c r="A535" s="17"/>
      <c r="B535" s="21"/>
      <c r="C535" s="15"/>
      <c r="D535" s="21"/>
      <c r="E535" s="21"/>
      <c r="F535" s="21"/>
      <c r="G535" s="1"/>
      <c r="H535" s="1"/>
      <c r="I535" s="73"/>
      <c r="J535" s="73"/>
    </row>
    <row r="536" spans="1:10">
      <c r="A536" s="17"/>
      <c r="B536" s="21"/>
      <c r="C536" s="15"/>
      <c r="D536" s="21"/>
      <c r="E536" s="21"/>
      <c r="F536" s="21"/>
      <c r="G536" s="1"/>
      <c r="H536" s="1"/>
      <c r="I536" s="73"/>
      <c r="J536" s="73"/>
    </row>
    <row r="537" spans="1:10">
      <c r="A537" s="17"/>
      <c r="B537" s="21"/>
      <c r="C537" s="15"/>
      <c r="D537" s="21"/>
      <c r="E537" s="21"/>
      <c r="F537" s="21"/>
      <c r="G537" s="1"/>
      <c r="H537" s="1"/>
      <c r="I537" s="73"/>
      <c r="J537" s="73"/>
    </row>
    <row r="538" spans="1:10">
      <c r="A538" s="17"/>
      <c r="B538" s="21"/>
      <c r="C538" s="15"/>
      <c r="D538" s="21"/>
      <c r="E538" s="21"/>
      <c r="F538" s="21"/>
      <c r="G538" s="1"/>
      <c r="H538" s="1"/>
      <c r="I538" s="73"/>
      <c r="J538" s="73"/>
    </row>
    <row r="539" spans="1:10">
      <c r="A539" s="17"/>
      <c r="B539" s="21"/>
      <c r="C539" s="15"/>
      <c r="D539" s="21"/>
      <c r="E539" s="21"/>
      <c r="F539" s="21"/>
      <c r="G539" s="1"/>
      <c r="H539" s="1"/>
      <c r="I539" s="73"/>
      <c r="J539" s="73"/>
    </row>
    <row r="540" spans="1:10">
      <c r="A540" s="17"/>
      <c r="B540" s="21"/>
      <c r="C540" s="15"/>
      <c r="D540" s="21"/>
      <c r="E540" s="21"/>
      <c r="F540" s="21"/>
      <c r="G540" s="1"/>
      <c r="H540" s="1"/>
      <c r="I540" s="73"/>
      <c r="J540" s="73"/>
    </row>
    <row r="541" spans="1:10">
      <c r="A541" s="17"/>
      <c r="B541" s="21"/>
      <c r="C541" s="15"/>
      <c r="D541" s="21"/>
      <c r="E541" s="21"/>
      <c r="F541" s="21"/>
      <c r="G541" s="1"/>
      <c r="H541" s="1"/>
      <c r="I541" s="73"/>
      <c r="J541" s="73"/>
    </row>
    <row r="542" spans="1:10">
      <c r="A542" s="17"/>
      <c r="B542" s="21"/>
      <c r="C542" s="15"/>
      <c r="D542" s="21"/>
      <c r="E542" s="21"/>
      <c r="F542" s="21"/>
      <c r="G542" s="1"/>
      <c r="H542" s="1"/>
      <c r="I542" s="73"/>
      <c r="J542" s="73"/>
    </row>
    <row r="543" spans="1:10">
      <c r="A543" s="17"/>
      <c r="B543" s="21"/>
      <c r="C543" s="15"/>
      <c r="D543" s="21"/>
      <c r="E543" s="21"/>
      <c r="F543" s="21"/>
      <c r="G543" s="1"/>
      <c r="H543" s="1"/>
      <c r="I543" s="73"/>
      <c r="J543" s="73"/>
    </row>
    <row r="544" spans="1:10">
      <c r="A544" s="17"/>
      <c r="B544" s="21"/>
      <c r="C544" s="15"/>
      <c r="D544" s="21"/>
      <c r="E544" s="21"/>
      <c r="F544" s="21"/>
      <c r="G544" s="1"/>
      <c r="H544" s="1"/>
      <c r="I544" s="73"/>
      <c r="J544" s="73"/>
    </row>
    <row r="545" spans="1:10">
      <c r="A545" s="17"/>
      <c r="B545" s="21"/>
      <c r="C545" s="15"/>
      <c r="D545" s="21"/>
      <c r="E545" s="21"/>
      <c r="F545" s="21"/>
      <c r="G545" s="1"/>
      <c r="H545" s="1"/>
      <c r="I545" s="73"/>
      <c r="J545" s="73"/>
    </row>
    <row r="546" spans="1:10">
      <c r="A546" s="17"/>
      <c r="B546" s="21"/>
      <c r="C546" s="18"/>
      <c r="D546" s="21"/>
      <c r="E546" s="21"/>
      <c r="F546" s="21"/>
      <c r="G546" s="1"/>
      <c r="H546" s="1"/>
      <c r="I546" s="73"/>
      <c r="J546" s="73"/>
    </row>
    <row r="547" spans="1:10">
      <c r="A547" s="17"/>
      <c r="B547" s="21"/>
      <c r="C547" s="18"/>
      <c r="D547" s="21"/>
      <c r="E547" s="21"/>
      <c r="F547" s="21"/>
      <c r="G547" s="1"/>
      <c r="H547" s="1"/>
      <c r="I547" s="73"/>
      <c r="J547" s="73"/>
    </row>
    <row r="548" spans="1:10">
      <c r="A548" s="17"/>
      <c r="B548" s="21"/>
      <c r="C548" s="18"/>
      <c r="D548" s="21"/>
      <c r="E548" s="21"/>
      <c r="F548" s="21"/>
      <c r="G548" s="1"/>
      <c r="H548" s="1"/>
      <c r="I548" s="73"/>
      <c r="J548" s="73"/>
    </row>
    <row r="549" spans="1:10">
      <c r="A549" s="17"/>
      <c r="B549" s="21"/>
      <c r="C549" s="18"/>
      <c r="D549" s="21"/>
      <c r="E549" s="21"/>
      <c r="F549" s="21"/>
      <c r="G549" s="1"/>
      <c r="H549" s="1"/>
      <c r="I549" s="73"/>
      <c r="J549" s="73"/>
    </row>
    <row r="550" spans="1:10">
      <c r="A550" s="17"/>
      <c r="B550" s="21"/>
      <c r="C550" s="18"/>
      <c r="D550" s="21"/>
      <c r="E550" s="21"/>
      <c r="F550" s="21"/>
      <c r="G550" s="1"/>
      <c r="H550" s="1"/>
      <c r="I550" s="73"/>
      <c r="J550" s="73"/>
    </row>
    <row r="551" spans="1:10">
      <c r="A551" s="17"/>
      <c r="B551" s="21"/>
      <c r="C551" s="18"/>
      <c r="D551" s="21"/>
      <c r="E551" s="21"/>
      <c r="F551" s="21"/>
      <c r="G551" s="1"/>
      <c r="H551" s="1"/>
      <c r="I551" s="73"/>
      <c r="J551" s="73"/>
    </row>
    <row r="552" spans="1:10">
      <c r="A552" s="17"/>
      <c r="B552" s="21"/>
      <c r="C552" s="18"/>
      <c r="D552" s="21"/>
      <c r="E552" s="21"/>
      <c r="F552" s="21"/>
      <c r="G552" s="1"/>
      <c r="H552" s="1"/>
      <c r="I552" s="73"/>
      <c r="J552" s="73"/>
    </row>
    <row r="553" spans="1:10">
      <c r="A553" s="17"/>
      <c r="B553" s="21"/>
      <c r="C553" s="18"/>
      <c r="D553" s="21"/>
      <c r="E553" s="21"/>
      <c r="F553" s="21"/>
      <c r="G553" s="1"/>
      <c r="H553" s="1"/>
      <c r="I553" s="73"/>
      <c r="J553" s="73"/>
    </row>
    <row r="554" spans="1:10">
      <c r="A554" s="17"/>
      <c r="B554" s="21"/>
      <c r="C554" s="18"/>
      <c r="D554" s="21"/>
      <c r="E554" s="21"/>
      <c r="F554" s="21"/>
      <c r="G554" s="1"/>
      <c r="H554" s="1"/>
      <c r="I554" s="73"/>
      <c r="J554" s="73"/>
    </row>
    <row r="555" spans="1:10">
      <c r="A555" s="17"/>
      <c r="B555" s="21"/>
      <c r="C555" s="18"/>
      <c r="D555" s="21"/>
      <c r="E555" s="21"/>
      <c r="F555" s="21"/>
      <c r="G555" s="1"/>
      <c r="H555" s="1"/>
      <c r="I555" s="73"/>
      <c r="J555" s="73"/>
    </row>
    <row r="556" spans="1:10">
      <c r="A556" s="17"/>
      <c r="B556" s="21"/>
      <c r="C556" s="18"/>
      <c r="D556" s="21"/>
      <c r="E556" s="21"/>
      <c r="F556" s="21"/>
      <c r="G556" s="1"/>
      <c r="H556" s="1"/>
      <c r="I556" s="73"/>
      <c r="J556" s="73"/>
    </row>
    <row r="557" spans="1:10">
      <c r="A557" s="17"/>
      <c r="B557" s="21"/>
      <c r="C557" s="18"/>
      <c r="D557" s="21"/>
      <c r="E557" s="21"/>
      <c r="F557" s="21"/>
      <c r="G557" s="1"/>
      <c r="H557" s="1"/>
      <c r="I557" s="73"/>
      <c r="J557" s="73"/>
    </row>
    <row r="558" spans="1:10">
      <c r="A558" s="17"/>
      <c r="B558" s="21"/>
      <c r="C558" s="18"/>
      <c r="D558" s="21"/>
      <c r="E558" s="21"/>
      <c r="F558" s="21"/>
      <c r="G558" s="1"/>
      <c r="H558" s="1"/>
      <c r="I558" s="73"/>
      <c r="J558" s="73"/>
    </row>
    <row r="559" spans="1:10">
      <c r="A559" s="17"/>
      <c r="B559" s="21"/>
      <c r="C559" s="18"/>
      <c r="D559" s="21"/>
      <c r="E559" s="21"/>
      <c r="F559" s="21"/>
      <c r="G559" s="1"/>
      <c r="H559" s="1"/>
      <c r="I559" s="73"/>
      <c r="J559" s="73"/>
    </row>
    <row r="560" spans="1:10">
      <c r="A560" s="17"/>
      <c r="B560" s="21"/>
      <c r="C560" s="18"/>
      <c r="D560" s="21"/>
      <c r="E560" s="21"/>
      <c r="F560" s="21"/>
      <c r="G560" s="1"/>
      <c r="H560" s="1"/>
      <c r="I560" s="73"/>
      <c r="J560" s="73"/>
    </row>
    <row r="561" spans="1:10">
      <c r="A561" s="17"/>
      <c r="B561" s="21"/>
      <c r="C561" s="18"/>
      <c r="D561" s="21"/>
      <c r="E561" s="21"/>
      <c r="F561" s="21"/>
      <c r="G561" s="1"/>
      <c r="H561" s="1"/>
      <c r="I561" s="73"/>
      <c r="J561" s="73"/>
    </row>
    <row r="562" spans="1:10">
      <c r="A562" s="17"/>
      <c r="B562" s="21"/>
      <c r="C562" s="18"/>
      <c r="D562" s="21"/>
      <c r="E562" s="21"/>
      <c r="F562" s="21"/>
      <c r="G562" s="1"/>
      <c r="H562" s="1"/>
      <c r="I562" s="73"/>
      <c r="J562" s="73"/>
    </row>
    <row r="563" spans="1:10">
      <c r="A563" s="17"/>
      <c r="B563" s="21"/>
      <c r="C563" s="18"/>
      <c r="D563" s="21"/>
      <c r="E563" s="21"/>
      <c r="F563" s="21"/>
      <c r="G563" s="1"/>
      <c r="H563" s="1"/>
      <c r="I563" s="73"/>
      <c r="J563" s="73"/>
    </row>
    <row r="564" spans="1:10">
      <c r="A564" s="17"/>
      <c r="B564" s="21"/>
      <c r="C564" s="18"/>
      <c r="D564" s="21"/>
      <c r="E564" s="21"/>
      <c r="F564" s="21"/>
      <c r="G564" s="1"/>
      <c r="H564" s="1"/>
      <c r="I564" s="73"/>
      <c r="J564" s="73"/>
    </row>
    <row r="565" spans="1:10">
      <c r="A565" s="17"/>
      <c r="B565" s="21"/>
      <c r="C565" s="18"/>
      <c r="D565" s="21"/>
      <c r="E565" s="21"/>
      <c r="F565" s="21"/>
      <c r="G565" s="1"/>
      <c r="H565" s="1"/>
      <c r="I565" s="73"/>
      <c r="J565" s="73"/>
    </row>
    <row r="566" spans="1:10">
      <c r="A566" s="17"/>
      <c r="B566" s="21"/>
      <c r="C566" s="18"/>
      <c r="D566" s="21"/>
      <c r="E566" s="21"/>
      <c r="F566" s="21"/>
      <c r="G566" s="1"/>
      <c r="H566" s="1"/>
      <c r="I566" s="73"/>
      <c r="J566" s="73"/>
    </row>
    <row r="567" spans="1:10">
      <c r="A567" s="17"/>
      <c r="B567" s="21"/>
      <c r="C567" s="18"/>
      <c r="D567" s="21"/>
      <c r="E567" s="21"/>
      <c r="F567" s="21"/>
      <c r="G567" s="1"/>
      <c r="H567" s="1"/>
      <c r="I567" s="73"/>
      <c r="J567" s="73"/>
    </row>
    <row r="568" spans="1:10">
      <c r="A568" s="17"/>
      <c r="B568" s="21"/>
      <c r="C568" s="18"/>
      <c r="D568" s="21"/>
      <c r="E568" s="21"/>
      <c r="F568" s="21"/>
      <c r="G568" s="1"/>
      <c r="H568" s="1"/>
      <c r="I568" s="73"/>
      <c r="J568" s="73"/>
    </row>
    <row r="569" spans="1:10">
      <c r="A569" s="17"/>
      <c r="B569" s="21"/>
      <c r="C569" s="18"/>
      <c r="D569" s="21"/>
      <c r="E569" s="21"/>
      <c r="F569" s="21"/>
      <c r="G569" s="1"/>
      <c r="H569" s="1"/>
      <c r="I569" s="73"/>
      <c r="J569" s="73"/>
    </row>
    <row r="570" spans="1:10">
      <c r="A570" s="17"/>
      <c r="B570" s="21"/>
      <c r="C570" s="18"/>
      <c r="D570" s="21"/>
      <c r="E570" s="21"/>
      <c r="F570" s="21"/>
      <c r="G570" s="1"/>
      <c r="H570" s="1"/>
      <c r="I570" s="73"/>
      <c r="J570" s="73"/>
    </row>
    <row r="571" spans="1:10">
      <c r="A571" s="17"/>
      <c r="B571" s="21"/>
      <c r="C571" s="18"/>
      <c r="D571" s="21"/>
      <c r="E571" s="21"/>
      <c r="F571" s="21"/>
      <c r="G571" s="1"/>
      <c r="H571" s="1"/>
      <c r="I571" s="73"/>
      <c r="J571" s="73"/>
    </row>
    <row r="572" spans="1:10">
      <c r="A572" s="17"/>
      <c r="B572" s="21"/>
      <c r="C572" s="18"/>
      <c r="D572" s="21"/>
      <c r="E572" s="21"/>
      <c r="F572" s="21"/>
      <c r="G572" s="1"/>
      <c r="H572" s="1"/>
      <c r="I572" s="73"/>
      <c r="J572" s="73"/>
    </row>
    <row r="573" spans="1:10">
      <c r="A573" s="17"/>
      <c r="B573" s="21"/>
      <c r="C573" s="18"/>
      <c r="D573" s="21"/>
      <c r="E573" s="21"/>
      <c r="F573" s="21"/>
      <c r="G573" s="1"/>
      <c r="H573" s="1"/>
      <c r="I573" s="73"/>
      <c r="J573" s="73"/>
    </row>
    <row r="574" spans="1:10">
      <c r="A574" s="17"/>
      <c r="B574" s="21"/>
      <c r="C574" s="18"/>
      <c r="D574" s="21"/>
      <c r="E574" s="21"/>
      <c r="F574" s="21"/>
      <c r="G574" s="1"/>
      <c r="H574" s="1"/>
      <c r="I574" s="73"/>
      <c r="J574" s="73"/>
    </row>
    <row r="575" spans="1:10">
      <c r="A575" s="17"/>
      <c r="B575" s="21"/>
      <c r="C575" s="18"/>
      <c r="D575" s="21"/>
      <c r="E575" s="21"/>
      <c r="F575" s="21"/>
      <c r="G575" s="1"/>
      <c r="H575" s="1"/>
      <c r="I575" s="73"/>
      <c r="J575" s="73"/>
    </row>
    <row r="576" spans="1:10">
      <c r="A576" s="17"/>
      <c r="B576" s="21"/>
      <c r="C576" s="18"/>
      <c r="D576" s="21"/>
      <c r="E576" s="21"/>
      <c r="F576" s="21"/>
      <c r="G576" s="1"/>
      <c r="H576" s="1"/>
      <c r="I576" s="73"/>
      <c r="J576" s="73"/>
    </row>
    <row r="577" spans="1:10">
      <c r="A577" s="17"/>
      <c r="B577" s="21"/>
      <c r="C577" s="18"/>
      <c r="D577" s="21"/>
      <c r="E577" s="21"/>
      <c r="F577" s="21"/>
      <c r="G577" s="1"/>
      <c r="H577" s="1"/>
      <c r="I577" s="73"/>
      <c r="J577" s="73"/>
    </row>
    <row r="578" spans="1:10">
      <c r="A578" s="17"/>
      <c r="B578" s="21"/>
      <c r="C578" s="18"/>
      <c r="D578" s="21"/>
      <c r="E578" s="21"/>
      <c r="F578" s="21"/>
      <c r="G578" s="1"/>
      <c r="H578" s="1"/>
      <c r="I578" s="73"/>
      <c r="J578" s="73"/>
    </row>
    <row r="579" spans="1:10">
      <c r="A579" s="17"/>
      <c r="B579" s="21"/>
      <c r="C579" s="18"/>
      <c r="D579" s="21"/>
      <c r="E579" s="21"/>
      <c r="F579" s="21"/>
      <c r="G579" s="1"/>
      <c r="H579" s="1"/>
      <c r="I579" s="73"/>
      <c r="J579" s="73"/>
    </row>
    <row r="580" spans="1:10">
      <c r="A580" s="17"/>
      <c r="B580" s="21"/>
      <c r="C580" s="18"/>
      <c r="D580" s="21"/>
      <c r="E580" s="21"/>
      <c r="F580" s="21"/>
      <c r="G580" s="1"/>
      <c r="H580" s="1"/>
      <c r="I580" s="73"/>
      <c r="J580" s="73"/>
    </row>
    <row r="581" spans="1:10">
      <c r="A581" s="17"/>
      <c r="B581" s="21"/>
      <c r="C581" s="18"/>
      <c r="D581" s="21"/>
      <c r="E581" s="21"/>
      <c r="F581" s="21"/>
      <c r="G581" s="1"/>
      <c r="H581" s="1"/>
      <c r="I581" s="73"/>
      <c r="J581" s="73"/>
    </row>
    <row r="582" spans="1:10">
      <c r="A582" s="17"/>
      <c r="B582" s="21"/>
      <c r="C582" s="18"/>
      <c r="D582" s="21"/>
      <c r="E582" s="21"/>
      <c r="F582" s="21"/>
      <c r="G582" s="1"/>
      <c r="H582" s="1"/>
      <c r="I582" s="73"/>
      <c r="J582" s="73"/>
    </row>
    <row r="583" spans="1:10">
      <c r="A583" s="17"/>
      <c r="B583" s="21"/>
      <c r="C583" s="18"/>
      <c r="D583" s="21"/>
      <c r="E583" s="21"/>
      <c r="F583" s="21"/>
      <c r="G583" s="1"/>
      <c r="H583" s="1"/>
      <c r="I583" s="73"/>
      <c r="J583" s="73"/>
    </row>
    <row r="584" spans="1:10">
      <c r="A584" s="17"/>
      <c r="B584" s="21"/>
      <c r="C584" s="18"/>
      <c r="D584" s="21"/>
      <c r="E584" s="21"/>
      <c r="F584" s="21"/>
      <c r="G584" s="1"/>
      <c r="H584" s="1"/>
      <c r="I584" s="73"/>
      <c r="J584" s="73"/>
    </row>
    <row r="585" spans="1:10">
      <c r="A585" s="17"/>
      <c r="B585" s="21"/>
      <c r="C585" s="18"/>
      <c r="D585" s="21"/>
      <c r="E585" s="21"/>
      <c r="F585" s="21"/>
      <c r="G585" s="1"/>
      <c r="H585" s="1"/>
      <c r="I585" s="73"/>
      <c r="J585" s="73"/>
    </row>
    <row r="586" spans="1:10">
      <c r="A586" s="17"/>
      <c r="B586" s="21"/>
      <c r="C586" s="18"/>
      <c r="D586" s="21"/>
      <c r="E586" s="21"/>
      <c r="F586" s="21"/>
      <c r="G586" s="1"/>
      <c r="H586" s="1"/>
      <c r="I586" s="73"/>
      <c r="J586" s="73"/>
    </row>
    <row r="587" spans="1:10">
      <c r="A587" s="17"/>
      <c r="B587" s="21"/>
      <c r="C587" s="18"/>
      <c r="D587" s="21"/>
      <c r="E587" s="21"/>
      <c r="F587" s="21"/>
      <c r="G587" s="1"/>
      <c r="H587" s="1"/>
      <c r="I587" s="73"/>
      <c r="J587" s="73"/>
    </row>
    <row r="588" spans="1:10">
      <c r="A588" s="17"/>
      <c r="B588" s="21"/>
      <c r="C588" s="18"/>
      <c r="D588" s="21"/>
      <c r="E588" s="21"/>
      <c r="F588" s="21"/>
      <c r="G588" s="1"/>
      <c r="H588" s="1"/>
      <c r="I588" s="73"/>
      <c r="J588" s="73"/>
    </row>
    <row r="589" spans="1:10">
      <c r="A589" s="17"/>
      <c r="B589" s="21"/>
      <c r="C589" s="18"/>
      <c r="D589" s="21"/>
      <c r="E589" s="21"/>
      <c r="F589" s="21"/>
      <c r="G589" s="1"/>
      <c r="H589" s="1"/>
      <c r="I589" s="73"/>
      <c r="J589" s="73"/>
    </row>
    <row r="590" spans="1:10">
      <c r="A590" s="17"/>
      <c r="B590" s="21"/>
      <c r="C590" s="18"/>
      <c r="D590" s="21"/>
      <c r="E590" s="21"/>
      <c r="F590" s="21"/>
      <c r="G590" s="1"/>
      <c r="H590" s="1"/>
      <c r="I590" s="73"/>
      <c r="J590" s="73"/>
    </row>
    <row r="591" spans="1:10">
      <c r="A591" s="17"/>
      <c r="B591" s="21"/>
      <c r="C591" s="18"/>
      <c r="D591" s="21"/>
      <c r="E591" s="21"/>
      <c r="F591" s="21"/>
      <c r="G591" s="1"/>
      <c r="H591" s="1"/>
      <c r="I591" s="73"/>
      <c r="J591" s="73"/>
    </row>
    <row r="592" spans="1:10">
      <c r="A592" s="17"/>
      <c r="B592" s="21"/>
      <c r="C592" s="18"/>
      <c r="D592" s="21"/>
      <c r="E592" s="21"/>
      <c r="F592" s="21"/>
      <c r="G592" s="1"/>
      <c r="H592" s="1"/>
      <c r="I592" s="73"/>
      <c r="J592" s="73"/>
    </row>
    <row r="593" spans="1:10">
      <c r="A593" s="17"/>
      <c r="B593" s="21"/>
      <c r="C593" s="18"/>
      <c r="D593" s="21"/>
      <c r="E593" s="21"/>
      <c r="F593" s="21"/>
      <c r="G593" s="1"/>
      <c r="H593" s="1"/>
      <c r="I593" s="73"/>
      <c r="J593" s="73"/>
    </row>
    <row r="594" spans="1:10">
      <c r="A594" s="17"/>
      <c r="B594" s="21"/>
      <c r="C594" s="18"/>
      <c r="D594" s="21"/>
      <c r="E594" s="21"/>
      <c r="F594" s="21"/>
      <c r="G594" s="1"/>
      <c r="H594" s="1"/>
      <c r="I594" s="73"/>
      <c r="J594" s="73"/>
    </row>
    <row r="595" spans="1:10">
      <c r="A595" s="17"/>
      <c r="B595" s="21"/>
      <c r="C595" s="18"/>
      <c r="D595" s="21"/>
      <c r="E595" s="21"/>
      <c r="F595" s="21"/>
      <c r="G595" s="1"/>
      <c r="H595" s="1"/>
      <c r="I595" s="73"/>
      <c r="J595" s="73"/>
    </row>
    <row r="596" spans="1:10">
      <c r="A596" s="17"/>
      <c r="B596" s="21"/>
      <c r="C596" s="18"/>
      <c r="D596" s="21"/>
      <c r="E596" s="21"/>
      <c r="F596" s="21"/>
      <c r="G596" s="1"/>
      <c r="H596" s="1"/>
      <c r="I596" s="73"/>
      <c r="J596" s="73"/>
    </row>
    <row r="597" spans="1:10">
      <c r="A597" s="17"/>
      <c r="B597" s="21"/>
      <c r="C597" s="18"/>
      <c r="D597" s="21"/>
      <c r="E597" s="21"/>
      <c r="F597" s="21"/>
      <c r="G597" s="1"/>
      <c r="H597" s="1"/>
      <c r="I597" s="73"/>
      <c r="J597" s="73"/>
    </row>
    <row r="598" spans="1:10">
      <c r="A598" s="17"/>
      <c r="B598" s="21"/>
      <c r="C598" s="18"/>
      <c r="D598" s="21"/>
      <c r="E598" s="21"/>
      <c r="F598" s="21"/>
      <c r="G598" s="1"/>
      <c r="H598" s="1"/>
      <c r="I598" s="73"/>
      <c r="J598" s="73"/>
    </row>
    <row r="599" spans="1:10">
      <c r="A599" s="17"/>
      <c r="B599" s="21"/>
      <c r="C599" s="18"/>
      <c r="D599" s="21"/>
      <c r="E599" s="21"/>
      <c r="F599" s="21"/>
      <c r="G599" s="1"/>
      <c r="H599" s="1"/>
      <c r="I599" s="73"/>
      <c r="J599" s="73"/>
    </row>
    <row r="600" spans="1:10">
      <c r="A600" s="17"/>
      <c r="B600" s="21"/>
      <c r="C600" s="18"/>
      <c r="D600" s="21"/>
      <c r="E600" s="21"/>
      <c r="F600" s="21"/>
      <c r="G600" s="1"/>
      <c r="H600" s="1"/>
      <c r="I600" s="73"/>
      <c r="J600" s="73"/>
    </row>
    <row r="601" spans="1:10">
      <c r="A601" s="17"/>
      <c r="B601" s="21"/>
      <c r="C601" s="18"/>
      <c r="D601" s="21"/>
      <c r="E601" s="21"/>
      <c r="F601" s="21"/>
      <c r="G601" s="1"/>
      <c r="H601" s="1"/>
      <c r="I601" s="73"/>
      <c r="J601" s="73"/>
    </row>
    <row r="602" spans="1:10">
      <c r="A602" s="17"/>
      <c r="B602" s="21"/>
      <c r="C602" s="18"/>
      <c r="D602" s="21"/>
      <c r="E602" s="21"/>
      <c r="F602" s="21"/>
      <c r="G602" s="1"/>
      <c r="H602" s="1"/>
      <c r="I602" s="73"/>
      <c r="J602" s="73"/>
    </row>
    <row r="603" spans="1:10">
      <c r="A603" s="17"/>
      <c r="B603" s="21"/>
      <c r="C603" s="18"/>
      <c r="D603" s="21"/>
      <c r="E603" s="21"/>
      <c r="F603" s="21"/>
      <c r="G603" s="1"/>
      <c r="H603" s="1"/>
      <c r="I603" s="73"/>
      <c r="J603" s="73"/>
    </row>
    <row r="604" spans="1:10">
      <c r="A604" s="17"/>
      <c r="B604" s="21"/>
      <c r="C604" s="18"/>
      <c r="D604" s="21"/>
      <c r="E604" s="21"/>
      <c r="F604" s="21"/>
      <c r="G604" s="1"/>
      <c r="H604" s="1"/>
      <c r="I604" s="73"/>
      <c r="J604" s="73"/>
    </row>
    <row r="605" spans="1:10">
      <c r="A605" s="17"/>
      <c r="B605" s="21"/>
      <c r="C605" s="18"/>
      <c r="D605" s="21"/>
      <c r="E605" s="21"/>
      <c r="F605" s="21"/>
      <c r="G605" s="1"/>
      <c r="H605" s="1"/>
      <c r="I605" s="73"/>
      <c r="J605" s="73"/>
    </row>
    <row r="606" spans="1:10">
      <c r="A606" s="17"/>
      <c r="B606" s="21"/>
      <c r="C606" s="18"/>
      <c r="D606" s="21"/>
      <c r="E606" s="21"/>
      <c r="F606" s="21"/>
      <c r="G606" s="1"/>
      <c r="H606" s="1"/>
      <c r="I606" s="73"/>
      <c r="J606" s="73"/>
    </row>
    <row r="607" spans="1:10">
      <c r="A607" s="17"/>
      <c r="B607" s="21"/>
      <c r="C607" s="18"/>
      <c r="D607" s="21"/>
      <c r="E607" s="21"/>
      <c r="F607" s="21"/>
      <c r="G607" s="1"/>
      <c r="H607" s="1"/>
      <c r="I607" s="73"/>
      <c r="J607" s="73"/>
    </row>
    <row r="608" spans="1:10">
      <c r="A608" s="17"/>
      <c r="B608" s="21"/>
      <c r="C608" s="18"/>
      <c r="D608" s="21"/>
      <c r="E608" s="21"/>
      <c r="F608" s="21"/>
      <c r="G608" s="1"/>
      <c r="H608" s="1"/>
      <c r="I608" s="73"/>
      <c r="J608" s="73"/>
    </row>
    <row r="609" spans="1:10">
      <c r="A609" s="17"/>
      <c r="B609" s="21"/>
      <c r="C609" s="18"/>
      <c r="D609" s="21"/>
      <c r="E609" s="21"/>
      <c r="F609" s="21"/>
      <c r="G609" s="1"/>
      <c r="H609" s="1"/>
      <c r="I609" s="73"/>
      <c r="J609" s="73"/>
    </row>
    <row r="610" spans="1:10">
      <c r="A610" s="17"/>
      <c r="B610" s="21"/>
      <c r="C610" s="18"/>
      <c r="D610" s="21"/>
      <c r="E610" s="21"/>
      <c r="F610" s="21"/>
      <c r="G610" s="1"/>
      <c r="H610" s="1"/>
      <c r="I610" s="73"/>
      <c r="J610" s="73"/>
    </row>
    <row r="611" spans="1:10">
      <c r="A611" s="17"/>
      <c r="B611" s="21"/>
      <c r="C611" s="18"/>
      <c r="D611" s="21"/>
      <c r="E611" s="21"/>
      <c r="F611" s="21"/>
      <c r="G611" s="21"/>
      <c r="H611" s="21"/>
      <c r="I611" s="73"/>
      <c r="J611" s="73"/>
    </row>
    <row r="612" spans="1:10">
      <c r="A612" s="17"/>
      <c r="B612" s="21"/>
      <c r="C612" s="18"/>
      <c r="D612" s="21"/>
      <c r="E612" s="21"/>
      <c r="F612" s="21"/>
      <c r="G612" s="21"/>
      <c r="H612" s="21"/>
      <c r="I612" s="73"/>
      <c r="J612" s="73"/>
    </row>
    <row r="613" spans="1:10">
      <c r="A613" s="17"/>
      <c r="B613" s="21"/>
      <c r="C613" s="18"/>
      <c r="D613" s="21"/>
      <c r="E613" s="21"/>
      <c r="F613" s="21"/>
      <c r="G613" s="21"/>
      <c r="H613" s="21"/>
      <c r="I613" s="73"/>
      <c r="J613" s="73"/>
    </row>
    <row r="614" spans="1:10">
      <c r="A614" s="17"/>
      <c r="B614" s="21"/>
      <c r="C614" s="18"/>
      <c r="D614" s="21"/>
      <c r="E614" s="21"/>
      <c r="F614" s="21"/>
      <c r="G614" s="21"/>
      <c r="H614" s="21"/>
      <c r="I614" s="73"/>
      <c r="J614" s="73"/>
    </row>
    <row r="615" spans="1:10">
      <c r="A615" s="17"/>
      <c r="B615" s="21"/>
      <c r="C615" s="18"/>
      <c r="D615" s="21"/>
      <c r="E615" s="21"/>
      <c r="F615" s="21"/>
      <c r="G615" s="21"/>
      <c r="H615" s="21"/>
      <c r="I615" s="73"/>
      <c r="J615" s="73"/>
    </row>
    <row r="616" spans="1:10">
      <c r="A616" s="17"/>
      <c r="B616" s="21"/>
      <c r="C616" s="18"/>
      <c r="D616" s="21"/>
      <c r="E616" s="21"/>
      <c r="F616" s="21"/>
      <c r="G616" s="21"/>
      <c r="H616" s="21"/>
      <c r="I616" s="73"/>
      <c r="J616" s="73"/>
    </row>
    <row r="617" spans="1:10">
      <c r="A617" s="17"/>
      <c r="B617" s="21"/>
      <c r="C617" s="18"/>
      <c r="D617" s="21"/>
      <c r="E617" s="21"/>
      <c r="F617" s="21"/>
      <c r="G617" s="21"/>
      <c r="H617" s="21"/>
      <c r="I617" s="10"/>
      <c r="J617" s="10"/>
    </row>
    <row r="618" spans="1:10">
      <c r="A618" s="17"/>
      <c r="B618" s="21"/>
      <c r="C618" s="18"/>
      <c r="D618" s="21"/>
      <c r="E618" s="21"/>
      <c r="F618" s="21"/>
      <c r="G618" s="21"/>
      <c r="H618" s="21"/>
      <c r="I618" s="10"/>
      <c r="J618" s="10"/>
    </row>
    <row r="619" spans="1:10">
      <c r="A619" s="17"/>
      <c r="B619" s="21"/>
      <c r="C619" s="18"/>
      <c r="D619" s="21"/>
      <c r="E619" s="21"/>
      <c r="F619" s="21"/>
      <c r="G619" s="21"/>
      <c r="H619" s="21"/>
      <c r="I619" s="10"/>
      <c r="J619" s="10"/>
    </row>
    <row r="620" spans="1:10">
      <c r="A620" s="17"/>
      <c r="B620" s="21"/>
      <c r="C620" s="18"/>
      <c r="D620" s="21"/>
      <c r="E620" s="21"/>
      <c r="F620" s="21"/>
      <c r="G620" s="21"/>
      <c r="H620" s="21"/>
      <c r="I620" s="10"/>
      <c r="J620" s="10"/>
    </row>
    <row r="621" spans="1:10">
      <c r="A621" s="17"/>
      <c r="B621" s="21"/>
      <c r="C621" s="18"/>
      <c r="D621" s="21"/>
      <c r="E621" s="21"/>
      <c r="F621" s="21"/>
      <c r="G621" s="21"/>
      <c r="H621" s="21"/>
      <c r="I621" s="10"/>
      <c r="J621" s="10"/>
    </row>
    <row r="622" spans="1:10">
      <c r="A622" s="17"/>
      <c r="B622" s="21"/>
      <c r="C622" s="18"/>
      <c r="D622" s="21"/>
      <c r="E622" s="21"/>
      <c r="F622" s="21"/>
      <c r="G622" s="21"/>
      <c r="H622" s="21"/>
      <c r="I622" s="10"/>
      <c r="J622" s="10"/>
    </row>
    <row r="623" spans="1:10">
      <c r="A623" s="17"/>
      <c r="B623" s="21"/>
      <c r="C623" s="18"/>
      <c r="D623" s="21"/>
      <c r="E623" s="21"/>
      <c r="F623" s="21"/>
      <c r="G623" s="21"/>
      <c r="H623" s="21"/>
      <c r="I623" s="10"/>
      <c r="J623" s="10"/>
    </row>
    <row r="624" spans="1:10">
      <c r="A624" s="17"/>
      <c r="B624" s="21"/>
      <c r="C624" s="18"/>
      <c r="D624" s="21"/>
      <c r="E624" s="21"/>
      <c r="F624" s="21"/>
      <c r="G624" s="21"/>
      <c r="H624" s="21"/>
      <c r="I624" s="10"/>
      <c r="J624" s="10"/>
    </row>
    <row r="625" spans="1:10">
      <c r="A625" s="17"/>
      <c r="B625" s="21"/>
      <c r="C625" s="18"/>
      <c r="D625" s="21"/>
      <c r="E625" s="21"/>
      <c r="F625" s="21"/>
      <c r="G625" s="21"/>
      <c r="H625" s="21"/>
      <c r="I625" s="10"/>
      <c r="J625" s="10"/>
    </row>
    <row r="626" spans="1:10">
      <c r="A626" s="17"/>
      <c r="B626" s="21"/>
      <c r="C626" s="18"/>
      <c r="D626" s="21"/>
      <c r="E626" s="21"/>
      <c r="F626" s="21"/>
      <c r="G626" s="21"/>
      <c r="H626" s="21"/>
      <c r="I626" s="10"/>
      <c r="J626" s="10"/>
    </row>
    <row r="627" spans="1:10">
      <c r="A627" s="17"/>
      <c r="B627" s="21"/>
      <c r="C627" s="18"/>
      <c r="D627" s="21"/>
      <c r="E627" s="21"/>
      <c r="F627" s="21"/>
      <c r="G627" s="21"/>
      <c r="H627" s="21"/>
      <c r="I627" s="10"/>
      <c r="J627" s="10"/>
    </row>
    <row r="628" spans="1:10">
      <c r="A628" s="17"/>
      <c r="B628" s="21"/>
      <c r="C628" s="18"/>
      <c r="D628" s="21"/>
      <c r="E628" s="21"/>
      <c r="F628" s="21"/>
      <c r="G628" s="21"/>
      <c r="H628" s="21"/>
      <c r="I628" s="10"/>
      <c r="J628" s="10"/>
    </row>
    <row r="629" spans="1:10">
      <c r="A629" s="17"/>
      <c r="B629" s="21"/>
      <c r="C629" s="18"/>
      <c r="D629" s="21"/>
      <c r="E629" s="21"/>
      <c r="F629" s="21"/>
      <c r="G629" s="21"/>
      <c r="H629" s="21"/>
      <c r="I629" s="10"/>
      <c r="J629" s="10"/>
    </row>
    <row r="630" spans="1:10">
      <c r="A630" s="17"/>
      <c r="B630" s="21"/>
      <c r="C630" s="18"/>
      <c r="D630" s="21"/>
      <c r="E630" s="21"/>
      <c r="F630" s="21"/>
      <c r="G630" s="21"/>
      <c r="H630" s="21"/>
      <c r="I630" s="10"/>
      <c r="J630" s="10"/>
    </row>
    <row r="631" spans="1:10">
      <c r="A631" s="17"/>
      <c r="B631" s="21"/>
      <c r="C631" s="18"/>
      <c r="D631" s="21"/>
      <c r="E631" s="21"/>
      <c r="F631" s="21"/>
      <c r="G631" s="21"/>
      <c r="H631" s="21"/>
      <c r="I631" s="10"/>
      <c r="J631" s="10"/>
    </row>
    <row r="632" spans="1:10">
      <c r="A632" s="17"/>
      <c r="B632" s="21"/>
      <c r="C632" s="18"/>
      <c r="D632" s="21"/>
      <c r="E632" s="21"/>
      <c r="F632" s="21"/>
      <c r="G632" s="21"/>
      <c r="H632" s="21"/>
      <c r="I632" s="10"/>
      <c r="J632" s="10"/>
    </row>
    <row r="633" spans="1:10">
      <c r="A633" s="17"/>
      <c r="B633" s="21"/>
      <c r="C633" s="18"/>
      <c r="D633" s="21"/>
      <c r="E633" s="21"/>
      <c r="F633" s="21"/>
      <c r="G633" s="21"/>
      <c r="H633" s="21"/>
      <c r="I633" s="10"/>
      <c r="J633" s="10"/>
    </row>
    <row r="634" spans="1:10">
      <c r="A634" s="17"/>
      <c r="B634" s="21"/>
      <c r="C634" s="18"/>
      <c r="D634" s="21"/>
      <c r="E634" s="21"/>
      <c r="F634" s="21"/>
      <c r="G634" s="21"/>
      <c r="H634" s="21"/>
      <c r="I634" s="10"/>
      <c r="J634" s="10"/>
    </row>
    <row r="635" spans="1:10">
      <c r="A635" s="17"/>
      <c r="B635" s="21"/>
      <c r="C635" s="18"/>
      <c r="D635" s="21"/>
      <c r="E635" s="21"/>
      <c r="F635" s="21"/>
      <c r="G635" s="21"/>
      <c r="H635" s="21"/>
      <c r="I635" s="10"/>
      <c r="J635" s="10"/>
    </row>
    <row r="636" spans="1:10">
      <c r="A636" s="17"/>
      <c r="B636" s="21"/>
      <c r="C636" s="18"/>
      <c r="D636" s="21"/>
      <c r="E636" s="21"/>
      <c r="F636" s="21"/>
      <c r="G636" s="21"/>
      <c r="H636" s="21"/>
      <c r="I636" s="10"/>
      <c r="J636" s="10"/>
    </row>
    <row r="637" spans="1:10">
      <c r="A637" s="17"/>
      <c r="B637" s="21"/>
      <c r="C637" s="18"/>
      <c r="D637" s="21"/>
      <c r="E637" s="21"/>
      <c r="F637" s="21"/>
      <c r="G637" s="21"/>
      <c r="H637" s="21"/>
      <c r="I637" s="10"/>
      <c r="J637" s="10"/>
    </row>
    <row r="638" spans="1:10">
      <c r="A638" s="17"/>
      <c r="B638" s="21"/>
      <c r="C638" s="18"/>
      <c r="D638" s="21"/>
      <c r="E638" s="21"/>
      <c r="F638" s="21"/>
      <c r="G638" s="21"/>
      <c r="H638" s="21"/>
      <c r="I638" s="10"/>
      <c r="J638" s="10"/>
    </row>
    <row r="639" spans="1:10">
      <c r="A639" s="17"/>
      <c r="B639" s="21"/>
      <c r="C639" s="18"/>
      <c r="D639" s="21"/>
      <c r="E639" s="21"/>
      <c r="F639" s="21"/>
      <c r="G639" s="21"/>
      <c r="H639" s="21"/>
      <c r="I639" s="10"/>
      <c r="J639" s="10"/>
    </row>
    <row r="640" spans="1:10">
      <c r="A640" s="17"/>
      <c r="B640" s="21"/>
      <c r="C640" s="18"/>
      <c r="D640" s="21"/>
      <c r="E640" s="21"/>
      <c r="F640" s="21"/>
      <c r="G640" s="21"/>
      <c r="H640" s="21"/>
      <c r="I640" s="10"/>
      <c r="J640" s="10"/>
    </row>
    <row r="641" spans="1:10">
      <c r="A641" s="17"/>
      <c r="B641" s="21"/>
      <c r="C641" s="18"/>
      <c r="D641" s="21"/>
      <c r="E641" s="21"/>
      <c r="F641" s="21"/>
      <c r="G641" s="21"/>
      <c r="H641" s="21"/>
      <c r="I641" s="10"/>
      <c r="J641" s="10"/>
    </row>
    <row r="642" spans="1:10">
      <c r="A642" s="17"/>
      <c r="B642" s="21"/>
      <c r="C642" s="18"/>
      <c r="D642" s="21"/>
      <c r="E642" s="21"/>
      <c r="F642" s="21"/>
      <c r="G642" s="21"/>
      <c r="H642" s="21"/>
      <c r="I642" s="10"/>
      <c r="J642" s="10"/>
    </row>
    <row r="643" spans="1:10">
      <c r="A643" s="17"/>
      <c r="B643" s="21"/>
      <c r="C643" s="18"/>
      <c r="D643" s="21"/>
      <c r="E643" s="21"/>
      <c r="F643" s="21"/>
      <c r="G643" s="21"/>
      <c r="H643" s="21"/>
      <c r="I643" s="10"/>
      <c r="J643" s="10"/>
    </row>
    <row r="644" spans="1:10">
      <c r="A644" s="17"/>
      <c r="B644" s="21"/>
      <c r="C644" s="18"/>
      <c r="D644" s="21"/>
      <c r="E644" s="21"/>
      <c r="F644" s="21"/>
      <c r="G644" s="21"/>
      <c r="H644" s="21"/>
      <c r="I644" s="10"/>
      <c r="J644" s="10"/>
    </row>
    <row r="645" spans="1:10">
      <c r="A645" s="17"/>
      <c r="B645" s="21"/>
      <c r="C645" s="18"/>
      <c r="D645" s="21"/>
      <c r="E645" s="21"/>
      <c r="F645" s="21"/>
      <c r="G645" s="21"/>
      <c r="H645" s="21"/>
      <c r="I645" s="10"/>
      <c r="J645" s="10"/>
    </row>
    <row r="646" spans="1:10">
      <c r="A646" s="17"/>
      <c r="B646" s="21"/>
      <c r="C646" s="18"/>
      <c r="D646" s="21"/>
      <c r="E646" s="21"/>
      <c r="F646" s="21"/>
      <c r="G646" s="21"/>
      <c r="H646" s="21"/>
      <c r="I646" s="10"/>
      <c r="J646" s="10"/>
    </row>
    <row r="647" spans="1:10">
      <c r="A647" s="17"/>
      <c r="B647" s="21"/>
      <c r="C647" s="18"/>
      <c r="D647" s="21"/>
      <c r="E647" s="21"/>
      <c r="F647" s="21"/>
      <c r="G647" s="21"/>
      <c r="H647" s="21"/>
      <c r="I647" s="10"/>
      <c r="J647" s="10"/>
    </row>
    <row r="648" spans="1:10">
      <c r="A648" s="17"/>
      <c r="B648" s="21"/>
      <c r="C648" s="18"/>
      <c r="D648" s="21"/>
      <c r="E648" s="21"/>
      <c r="F648" s="21"/>
      <c r="G648" s="21"/>
      <c r="H648" s="21"/>
      <c r="I648" s="10"/>
      <c r="J648" s="10"/>
    </row>
    <row r="649" spans="1:10">
      <c r="A649" s="17"/>
      <c r="B649" s="21"/>
      <c r="C649" s="18"/>
      <c r="D649" s="21"/>
      <c r="E649" s="21"/>
      <c r="F649" s="21"/>
      <c r="G649" s="21"/>
      <c r="H649" s="21"/>
      <c r="I649" s="10"/>
      <c r="J649" s="10"/>
    </row>
    <row r="650" spans="1:10">
      <c r="A650" s="17"/>
      <c r="B650" s="21"/>
      <c r="C650" s="18"/>
      <c r="D650" s="21"/>
      <c r="E650" s="21"/>
      <c r="F650" s="21"/>
      <c r="G650" s="21"/>
      <c r="H650" s="21"/>
      <c r="I650" s="10"/>
      <c r="J650" s="10"/>
    </row>
    <row r="651" spans="1:10">
      <c r="A651" s="17"/>
      <c r="B651" s="21"/>
      <c r="C651" s="18"/>
      <c r="D651" s="21"/>
      <c r="E651" s="21"/>
      <c r="F651" s="21"/>
      <c r="G651" s="21"/>
      <c r="H651" s="21"/>
      <c r="I651" s="10"/>
      <c r="J651" s="10"/>
    </row>
    <row r="652" spans="1:10">
      <c r="A652" s="17"/>
      <c r="B652" s="21"/>
      <c r="C652" s="18"/>
      <c r="D652" s="21"/>
      <c r="E652" s="21"/>
      <c r="F652" s="21"/>
      <c r="G652" s="21"/>
      <c r="H652" s="21"/>
      <c r="I652" s="10"/>
      <c r="J652" s="10"/>
    </row>
    <row r="653" spans="1:10">
      <c r="A653" s="17"/>
      <c r="B653" s="21"/>
      <c r="C653" s="18"/>
      <c r="D653" s="21"/>
      <c r="E653" s="21"/>
      <c r="F653" s="21"/>
      <c r="G653" s="21"/>
      <c r="H653" s="21"/>
      <c r="I653" s="10"/>
      <c r="J653" s="10"/>
    </row>
    <row r="654" spans="1:10">
      <c r="A654" s="17"/>
      <c r="B654" s="21"/>
      <c r="C654" s="18"/>
      <c r="D654" s="21"/>
      <c r="E654" s="21"/>
      <c r="F654" s="21"/>
      <c r="G654" s="21"/>
      <c r="H654" s="21"/>
      <c r="I654" s="10"/>
      <c r="J654" s="10"/>
    </row>
    <row r="655" spans="1:10">
      <c r="A655" s="17"/>
      <c r="B655" s="21"/>
      <c r="C655" s="18"/>
      <c r="D655" s="21"/>
      <c r="E655" s="21"/>
      <c r="F655" s="21"/>
      <c r="G655" s="21"/>
      <c r="H655" s="21"/>
      <c r="I655" s="10"/>
      <c r="J655" s="10"/>
    </row>
    <row r="656" spans="1:10">
      <c r="A656" s="17"/>
      <c r="B656" s="21"/>
      <c r="C656" s="18"/>
      <c r="D656" s="21"/>
      <c r="E656" s="21"/>
      <c r="F656" s="21"/>
      <c r="G656" s="21"/>
      <c r="H656" s="21"/>
      <c r="I656" s="10"/>
      <c r="J656" s="10"/>
    </row>
    <row r="657" spans="1:10">
      <c r="A657" s="17"/>
      <c r="B657" s="21"/>
      <c r="C657" s="18"/>
      <c r="D657" s="21"/>
      <c r="E657" s="21"/>
      <c r="F657" s="21"/>
      <c r="G657" s="21"/>
      <c r="H657" s="21"/>
      <c r="I657" s="10"/>
      <c r="J657" s="10"/>
    </row>
    <row r="658" spans="1:10">
      <c r="A658" s="17"/>
      <c r="B658" s="21"/>
      <c r="C658" s="18"/>
      <c r="D658" s="21"/>
      <c r="E658" s="21"/>
      <c r="F658" s="21"/>
      <c r="G658" s="21"/>
      <c r="H658" s="21"/>
      <c r="I658" s="10"/>
      <c r="J658" s="10"/>
    </row>
    <row r="659" spans="1:10">
      <c r="A659" s="17"/>
      <c r="B659" s="21"/>
      <c r="C659" s="18"/>
      <c r="D659" s="21"/>
      <c r="E659" s="21"/>
      <c r="F659" s="21"/>
      <c r="G659" s="21"/>
      <c r="H659" s="21"/>
      <c r="I659" s="10"/>
      <c r="J659" s="10"/>
    </row>
    <row r="660" spans="1:10">
      <c r="A660" s="17"/>
      <c r="B660" s="21"/>
      <c r="C660" s="18"/>
      <c r="D660" s="21"/>
      <c r="E660" s="21"/>
      <c r="F660" s="21"/>
      <c r="G660" s="21"/>
      <c r="H660" s="21"/>
      <c r="I660" s="10"/>
      <c r="J660" s="10"/>
    </row>
    <row r="661" spans="1:10">
      <c r="A661" s="17"/>
      <c r="B661" s="21"/>
      <c r="C661" s="18"/>
      <c r="D661" s="21"/>
      <c r="E661" s="21"/>
      <c r="F661" s="21"/>
      <c r="G661" s="21"/>
      <c r="H661" s="21"/>
      <c r="I661" s="10"/>
      <c r="J661" s="10"/>
    </row>
    <row r="662" spans="1:10">
      <c r="A662" s="17"/>
      <c r="B662" s="21"/>
      <c r="C662" s="18"/>
      <c r="D662" s="21"/>
      <c r="E662" s="21"/>
      <c r="F662" s="21"/>
      <c r="G662" s="21"/>
      <c r="H662" s="21"/>
      <c r="I662" s="10"/>
      <c r="J662" s="10"/>
    </row>
    <row r="663" spans="1:10">
      <c r="A663" s="17"/>
      <c r="B663" s="21"/>
      <c r="C663" s="18"/>
      <c r="D663" s="21"/>
      <c r="E663" s="21"/>
      <c r="F663" s="21"/>
      <c r="G663" s="21"/>
      <c r="H663" s="21"/>
      <c r="I663" s="10"/>
      <c r="J663" s="10"/>
    </row>
    <row r="664" spans="1:10">
      <c r="A664" s="17"/>
      <c r="B664" s="21"/>
      <c r="C664" s="18"/>
      <c r="D664" s="21"/>
      <c r="E664" s="21"/>
      <c r="F664" s="21"/>
      <c r="G664" s="21"/>
      <c r="H664" s="21"/>
      <c r="I664" s="10"/>
      <c r="J664" s="10"/>
    </row>
    <row r="665" spans="1:10">
      <c r="A665" s="17"/>
      <c r="B665" s="21"/>
      <c r="C665" s="18"/>
      <c r="D665" s="21"/>
      <c r="E665" s="21"/>
      <c r="F665" s="21"/>
      <c r="G665" s="21"/>
      <c r="H665" s="21"/>
      <c r="I665" s="10"/>
      <c r="J665" s="10"/>
    </row>
    <row r="666" spans="1:10">
      <c r="A666" s="17"/>
      <c r="B666" s="21"/>
      <c r="C666" s="18"/>
      <c r="D666" s="21"/>
      <c r="E666" s="21"/>
      <c r="F666" s="21"/>
      <c r="G666" s="21"/>
      <c r="H666" s="21"/>
      <c r="I666" s="10"/>
      <c r="J666" s="10"/>
    </row>
    <row r="667" spans="1:10">
      <c r="A667" s="17"/>
      <c r="B667" s="21"/>
      <c r="C667" s="18"/>
      <c r="D667" s="21"/>
      <c r="E667" s="21"/>
      <c r="F667" s="21"/>
      <c r="G667" s="21"/>
      <c r="H667" s="21"/>
      <c r="I667" s="10"/>
      <c r="J667" s="10"/>
    </row>
    <row r="668" spans="1:10">
      <c r="A668" s="17"/>
      <c r="B668" s="21"/>
      <c r="C668" s="18"/>
      <c r="D668" s="21"/>
      <c r="E668" s="21"/>
      <c r="F668" s="21"/>
      <c r="G668" s="21"/>
      <c r="H668" s="21"/>
      <c r="I668" s="10"/>
      <c r="J668" s="10"/>
    </row>
    <row r="669" spans="1:10">
      <c r="A669" s="17"/>
      <c r="B669" s="21"/>
      <c r="C669" s="18"/>
      <c r="D669" s="21"/>
      <c r="E669" s="21"/>
      <c r="F669" s="21"/>
      <c r="G669" s="21"/>
      <c r="H669" s="21"/>
      <c r="I669" s="10"/>
      <c r="J669" s="10"/>
    </row>
    <row r="670" spans="1:10">
      <c r="A670" s="17"/>
      <c r="B670" s="21"/>
      <c r="C670" s="18"/>
      <c r="D670" s="21"/>
      <c r="E670" s="21"/>
      <c r="F670" s="21"/>
      <c r="G670" s="21"/>
      <c r="H670" s="21"/>
      <c r="I670" s="10"/>
      <c r="J670" s="10"/>
    </row>
    <row r="671" spans="1:10">
      <c r="A671" s="17"/>
      <c r="B671" s="21"/>
      <c r="C671" s="18"/>
      <c r="D671" s="21"/>
      <c r="E671" s="21"/>
      <c r="F671" s="21"/>
      <c r="G671" s="21"/>
      <c r="H671" s="21"/>
      <c r="I671" s="10"/>
      <c r="J671" s="10"/>
    </row>
    <row r="672" spans="1:10">
      <c r="A672" s="17"/>
      <c r="B672" s="21"/>
      <c r="C672" s="18"/>
      <c r="D672" s="21"/>
      <c r="E672" s="21"/>
      <c r="F672" s="21"/>
      <c r="G672" s="21"/>
      <c r="H672" s="21"/>
      <c r="I672" s="10"/>
      <c r="J672" s="10"/>
    </row>
    <row r="673" spans="1:10">
      <c r="A673" s="17"/>
      <c r="B673" s="21"/>
      <c r="C673" s="18"/>
      <c r="D673" s="21"/>
      <c r="E673" s="21"/>
      <c r="F673" s="21"/>
      <c r="G673" s="21"/>
      <c r="H673" s="21"/>
      <c r="I673" s="10"/>
      <c r="J673" s="10"/>
    </row>
    <row r="674" spans="1:10">
      <c r="A674" s="17"/>
      <c r="B674" s="21"/>
      <c r="C674" s="18"/>
      <c r="D674" s="21"/>
      <c r="E674" s="21"/>
      <c r="F674" s="21"/>
      <c r="G674" s="21"/>
      <c r="H674" s="21"/>
      <c r="I674" s="10"/>
      <c r="J674" s="10"/>
    </row>
    <row r="675" spans="1:10">
      <c r="A675" s="17"/>
      <c r="B675" s="21"/>
      <c r="C675" s="18"/>
      <c r="D675" s="21"/>
      <c r="E675" s="21"/>
      <c r="F675" s="21"/>
      <c r="G675" s="21"/>
      <c r="H675" s="21"/>
      <c r="I675" s="10"/>
      <c r="J675" s="10"/>
    </row>
    <row r="676" spans="1:10">
      <c r="A676" s="17"/>
      <c r="B676" s="21"/>
      <c r="C676" s="18"/>
      <c r="D676" s="21"/>
      <c r="E676" s="21"/>
      <c r="F676" s="21"/>
      <c r="G676" s="21"/>
      <c r="H676" s="21"/>
      <c r="I676" s="10"/>
      <c r="J676" s="10"/>
    </row>
    <row r="677" spans="1:10">
      <c r="A677" s="17"/>
      <c r="B677" s="21"/>
      <c r="C677" s="18"/>
      <c r="D677" s="21"/>
      <c r="E677" s="21"/>
      <c r="F677" s="21"/>
      <c r="G677" s="21"/>
      <c r="H677" s="21"/>
      <c r="I677" s="10"/>
      <c r="J677" s="10"/>
    </row>
    <row r="678" spans="1:10">
      <c r="A678" s="17"/>
      <c r="B678" s="21"/>
      <c r="C678" s="18"/>
      <c r="D678" s="21"/>
      <c r="E678" s="21"/>
      <c r="F678" s="21"/>
      <c r="G678" s="21"/>
      <c r="H678" s="21"/>
      <c r="I678" s="10"/>
      <c r="J678" s="10"/>
    </row>
    <row r="679" spans="1:10">
      <c r="A679" s="17"/>
      <c r="B679" s="21"/>
      <c r="C679" s="18"/>
      <c r="D679" s="21"/>
      <c r="E679" s="21"/>
      <c r="F679" s="21"/>
      <c r="G679" s="21"/>
      <c r="H679" s="21"/>
      <c r="I679" s="10"/>
      <c r="J679" s="10"/>
    </row>
    <row r="680" spans="1:10">
      <c r="A680" s="17"/>
      <c r="B680" s="21"/>
      <c r="C680" s="18"/>
      <c r="D680" s="21"/>
      <c r="E680" s="21"/>
      <c r="F680" s="21"/>
      <c r="G680" s="21"/>
      <c r="H680" s="21"/>
      <c r="I680" s="10"/>
      <c r="J680" s="10"/>
    </row>
    <row r="681" spans="1:10">
      <c r="A681" s="17"/>
      <c r="B681" s="21"/>
      <c r="C681" s="18"/>
      <c r="D681" s="21"/>
      <c r="E681" s="21"/>
      <c r="F681" s="21"/>
      <c r="G681" s="21"/>
      <c r="H681" s="21"/>
      <c r="I681" s="10"/>
      <c r="J681" s="10"/>
    </row>
    <row r="682" spans="1:10">
      <c r="A682" s="17"/>
      <c r="B682" s="21"/>
      <c r="C682" s="18"/>
      <c r="D682" s="21"/>
      <c r="E682" s="21"/>
      <c r="F682" s="21"/>
      <c r="G682" s="21"/>
      <c r="H682" s="21"/>
      <c r="I682" s="10"/>
      <c r="J682" s="10"/>
    </row>
    <row r="683" spans="1:10">
      <c r="A683" s="17"/>
      <c r="B683" s="21"/>
      <c r="C683" s="18"/>
      <c r="D683" s="21"/>
      <c r="E683" s="21"/>
      <c r="F683" s="21"/>
      <c r="G683" s="21"/>
      <c r="H683" s="21"/>
      <c r="I683" s="10"/>
      <c r="J683" s="10"/>
    </row>
    <row r="684" spans="1:10">
      <c r="A684" s="17"/>
      <c r="B684" s="21"/>
      <c r="C684" s="18"/>
      <c r="D684" s="21"/>
      <c r="E684" s="21"/>
      <c r="F684" s="21"/>
      <c r="G684" s="21"/>
      <c r="H684" s="21"/>
      <c r="I684" s="10"/>
      <c r="J684" s="10"/>
    </row>
    <row r="685" spans="1:10">
      <c r="A685" s="17"/>
      <c r="B685" s="21"/>
      <c r="C685" s="18"/>
      <c r="D685" s="21"/>
      <c r="E685" s="21"/>
      <c r="F685" s="21"/>
      <c r="G685" s="21"/>
      <c r="H685" s="21"/>
      <c r="I685" s="10"/>
      <c r="J685" s="10"/>
    </row>
    <row r="686" spans="1:10">
      <c r="A686" s="17"/>
      <c r="B686" s="21"/>
      <c r="C686" s="18"/>
      <c r="D686" s="21"/>
      <c r="E686" s="21"/>
      <c r="F686" s="21"/>
      <c r="G686" s="21"/>
      <c r="H686" s="21"/>
      <c r="I686" s="10"/>
      <c r="J686" s="10"/>
    </row>
    <row r="687" spans="1:10">
      <c r="A687" s="17"/>
      <c r="B687" s="21"/>
      <c r="C687" s="18"/>
      <c r="D687" s="21"/>
      <c r="E687" s="21"/>
      <c r="F687" s="21"/>
      <c r="G687" s="21"/>
      <c r="H687" s="21"/>
      <c r="I687" s="10"/>
      <c r="J687" s="10"/>
    </row>
    <row r="688" spans="1:10">
      <c r="A688" s="17"/>
      <c r="B688" s="21"/>
      <c r="C688" s="18"/>
      <c r="D688" s="21"/>
      <c r="E688" s="21"/>
      <c r="F688" s="21"/>
      <c r="G688" s="21"/>
      <c r="H688" s="21"/>
      <c r="I688" s="10"/>
      <c r="J688" s="10"/>
    </row>
    <row r="689" spans="1:10">
      <c r="A689" s="17"/>
      <c r="B689" s="21"/>
      <c r="C689" s="18"/>
      <c r="D689" s="21"/>
      <c r="E689" s="21"/>
      <c r="F689" s="21"/>
      <c r="G689" s="21"/>
      <c r="H689" s="21"/>
      <c r="I689" s="10"/>
      <c r="J689" s="10"/>
    </row>
    <row r="690" spans="1:10">
      <c r="A690" s="17"/>
      <c r="B690" s="21"/>
      <c r="C690" s="18"/>
      <c r="D690" s="21"/>
      <c r="E690" s="21"/>
      <c r="F690" s="21"/>
      <c r="G690" s="21"/>
      <c r="H690" s="21"/>
      <c r="I690" s="10"/>
      <c r="J690" s="10"/>
    </row>
    <row r="691" spans="1:10">
      <c r="A691" s="17"/>
      <c r="B691" s="21"/>
      <c r="C691" s="18"/>
      <c r="D691" s="21"/>
      <c r="E691" s="21"/>
      <c r="F691" s="21"/>
      <c r="G691" s="21"/>
      <c r="H691" s="21"/>
      <c r="I691" s="10"/>
      <c r="J691" s="10"/>
    </row>
    <row r="692" spans="1:10">
      <c r="A692" s="17"/>
      <c r="B692" s="21"/>
      <c r="C692" s="18"/>
      <c r="D692" s="21"/>
      <c r="E692" s="21"/>
      <c r="F692" s="21"/>
      <c r="G692" s="21"/>
      <c r="H692" s="21"/>
      <c r="I692" s="10"/>
      <c r="J692" s="10"/>
    </row>
    <row r="693" spans="1:10">
      <c r="A693" s="17"/>
      <c r="B693" s="21"/>
      <c r="C693" s="18"/>
      <c r="D693" s="21"/>
      <c r="E693" s="21"/>
      <c r="F693" s="21"/>
      <c r="G693" s="21"/>
      <c r="H693" s="21"/>
      <c r="I693" s="10"/>
      <c r="J693" s="10"/>
    </row>
    <row r="694" spans="1:10">
      <c r="A694" s="17"/>
      <c r="B694" s="21"/>
      <c r="C694" s="18"/>
      <c r="D694" s="21"/>
      <c r="E694" s="21"/>
      <c r="F694" s="21"/>
      <c r="G694" s="21"/>
      <c r="H694" s="21"/>
      <c r="I694" s="10"/>
      <c r="J694" s="10"/>
    </row>
    <row r="695" spans="1:10">
      <c r="A695" s="17"/>
      <c r="B695" s="21"/>
      <c r="C695" s="18"/>
      <c r="D695" s="21"/>
      <c r="E695" s="21"/>
      <c r="F695" s="21"/>
      <c r="G695" s="21"/>
      <c r="H695" s="21"/>
      <c r="I695" s="10"/>
      <c r="J695" s="10"/>
    </row>
    <row r="696" spans="1:10">
      <c r="A696" s="17"/>
      <c r="B696" s="21"/>
      <c r="C696" s="18"/>
      <c r="D696" s="21"/>
      <c r="E696" s="21"/>
      <c r="F696" s="21"/>
      <c r="G696" s="21"/>
      <c r="H696" s="21"/>
      <c r="I696" s="10"/>
      <c r="J696" s="10"/>
    </row>
    <row r="697" spans="1:10">
      <c r="A697" s="17"/>
      <c r="B697" s="21"/>
      <c r="C697" s="18"/>
      <c r="D697" s="21"/>
      <c r="E697" s="21"/>
      <c r="F697" s="21"/>
      <c r="G697" s="21"/>
      <c r="H697" s="21"/>
      <c r="I697" s="10"/>
      <c r="J697" s="10"/>
    </row>
    <row r="698" spans="1:10">
      <c r="A698" s="17"/>
      <c r="B698" s="21"/>
      <c r="C698" s="18"/>
      <c r="D698" s="21"/>
      <c r="E698" s="21"/>
      <c r="F698" s="21"/>
      <c r="G698" s="21"/>
      <c r="H698" s="21"/>
      <c r="I698" s="10"/>
      <c r="J698" s="10"/>
    </row>
    <row r="699" spans="1:10">
      <c r="A699" s="17"/>
      <c r="B699" s="21"/>
      <c r="C699" s="18"/>
      <c r="D699" s="21"/>
      <c r="E699" s="21"/>
      <c r="F699" s="21"/>
      <c r="G699" s="21"/>
      <c r="H699" s="21"/>
      <c r="I699" s="10"/>
      <c r="J699" s="10"/>
    </row>
    <row r="700" spans="1:10">
      <c r="A700" s="17"/>
      <c r="B700" s="21"/>
      <c r="C700" s="18"/>
      <c r="D700" s="21"/>
      <c r="E700" s="21"/>
      <c r="F700" s="21"/>
      <c r="G700" s="21"/>
      <c r="H700" s="21"/>
      <c r="I700" s="10"/>
      <c r="J700" s="10"/>
    </row>
    <row r="701" spans="1:10">
      <c r="A701" s="17"/>
      <c r="B701" s="21"/>
      <c r="C701" s="18"/>
      <c r="D701" s="21"/>
      <c r="E701" s="21"/>
      <c r="F701" s="21"/>
      <c r="G701" s="21"/>
      <c r="H701" s="21"/>
      <c r="I701" s="10"/>
      <c r="J701" s="10"/>
    </row>
    <row r="702" spans="1:10">
      <c r="A702" s="17"/>
      <c r="B702" s="21"/>
      <c r="C702" s="18"/>
      <c r="D702" s="21"/>
      <c r="E702" s="21"/>
      <c r="F702" s="21"/>
      <c r="G702" s="21"/>
      <c r="H702" s="21"/>
      <c r="I702" s="10"/>
      <c r="J702" s="10"/>
    </row>
    <row r="703" spans="1:10">
      <c r="A703" s="17"/>
      <c r="B703" s="21"/>
      <c r="C703" s="18"/>
      <c r="D703" s="21"/>
      <c r="E703" s="21"/>
      <c r="F703" s="21"/>
      <c r="G703" s="21"/>
      <c r="H703" s="21"/>
      <c r="I703" s="10"/>
      <c r="J703" s="10"/>
    </row>
    <row r="704" spans="1:10">
      <c r="A704" s="17"/>
      <c r="B704" s="21"/>
      <c r="C704" s="18"/>
      <c r="D704" s="21"/>
      <c r="E704" s="21"/>
      <c r="F704" s="21"/>
      <c r="G704" s="21"/>
      <c r="H704" s="21"/>
      <c r="I704" s="10"/>
      <c r="J704" s="10"/>
    </row>
    <row r="705" spans="1:10">
      <c r="A705" s="17"/>
      <c r="B705" s="21"/>
      <c r="C705" s="18"/>
      <c r="D705" s="21"/>
      <c r="E705" s="21"/>
      <c r="F705" s="21"/>
      <c r="G705" s="21"/>
      <c r="H705" s="21"/>
      <c r="I705" s="10"/>
      <c r="J705" s="10"/>
    </row>
    <row r="706" spans="1:10">
      <c r="A706" s="17"/>
      <c r="B706" s="21"/>
      <c r="C706" s="18"/>
      <c r="D706" s="21"/>
      <c r="E706" s="21"/>
      <c r="F706" s="21"/>
      <c r="G706" s="21"/>
      <c r="H706" s="21"/>
      <c r="I706" s="10"/>
      <c r="J706" s="10"/>
    </row>
    <row r="707" spans="1:10">
      <c r="A707" s="17"/>
      <c r="B707" s="21"/>
      <c r="C707" s="18"/>
      <c r="D707" s="21"/>
      <c r="E707" s="21"/>
      <c r="F707" s="21"/>
      <c r="G707" s="21"/>
      <c r="H707" s="21"/>
      <c r="I707" s="10"/>
      <c r="J707" s="10"/>
    </row>
    <row r="708" spans="1:10">
      <c r="A708" s="17"/>
      <c r="B708" s="21"/>
      <c r="C708" s="18"/>
      <c r="D708" s="21"/>
      <c r="E708" s="21"/>
      <c r="F708" s="21"/>
      <c r="G708" s="21"/>
      <c r="H708" s="21"/>
      <c r="I708" s="10"/>
      <c r="J708" s="10"/>
    </row>
    <row r="709" spans="1:10">
      <c r="A709" s="17"/>
      <c r="B709" s="21"/>
      <c r="C709" s="18"/>
      <c r="D709" s="21"/>
      <c r="E709" s="21"/>
      <c r="F709" s="21"/>
      <c r="G709" s="21"/>
      <c r="H709" s="21"/>
      <c r="I709" s="10"/>
      <c r="J709" s="10"/>
    </row>
    <row r="710" spans="1:10">
      <c r="A710" s="17"/>
      <c r="B710" s="21"/>
      <c r="C710" s="18"/>
      <c r="D710" s="21"/>
      <c r="E710" s="21"/>
      <c r="F710" s="21"/>
      <c r="G710" s="21"/>
      <c r="H710" s="21"/>
      <c r="I710" s="10"/>
      <c r="J710" s="10"/>
    </row>
    <row r="711" spans="1:10">
      <c r="A711" s="17"/>
      <c r="B711" s="21"/>
      <c r="C711" s="18"/>
      <c r="D711" s="21"/>
      <c r="E711" s="21"/>
      <c r="F711" s="21"/>
      <c r="G711" s="21"/>
      <c r="H711" s="21"/>
      <c r="I711" s="10"/>
      <c r="J711" s="10"/>
    </row>
    <row r="712" spans="1:10">
      <c r="A712" s="17"/>
      <c r="B712" s="21"/>
      <c r="C712" s="18"/>
      <c r="D712" s="21"/>
      <c r="E712" s="21"/>
      <c r="F712" s="21"/>
      <c r="G712" s="21"/>
      <c r="H712" s="21"/>
      <c r="I712" s="10"/>
      <c r="J712" s="10"/>
    </row>
    <row r="713" spans="1:10">
      <c r="A713" s="17"/>
      <c r="B713" s="21"/>
      <c r="C713" s="18"/>
      <c r="D713" s="21"/>
      <c r="E713" s="21"/>
      <c r="F713" s="21"/>
      <c r="G713" s="21"/>
      <c r="H713" s="21"/>
      <c r="I713" s="10"/>
      <c r="J713" s="10"/>
    </row>
    <row r="714" spans="1:10">
      <c r="A714" s="17"/>
      <c r="B714" s="21"/>
      <c r="C714" s="18"/>
      <c r="D714" s="21"/>
      <c r="E714" s="21"/>
      <c r="F714" s="21"/>
      <c r="G714" s="21"/>
      <c r="H714" s="21"/>
      <c r="I714" s="10"/>
      <c r="J714" s="10"/>
    </row>
    <row r="715" spans="1:10">
      <c r="A715" s="17"/>
      <c r="B715" s="21"/>
      <c r="C715" s="18"/>
      <c r="D715" s="21"/>
      <c r="E715" s="21"/>
      <c r="F715" s="21"/>
      <c r="G715" s="21"/>
      <c r="H715" s="21"/>
      <c r="I715" s="10"/>
      <c r="J715" s="10"/>
    </row>
    <row r="716" spans="1:10">
      <c r="A716" s="17"/>
      <c r="B716" s="21"/>
      <c r="C716" s="18"/>
      <c r="D716" s="21"/>
      <c r="E716" s="21"/>
      <c r="F716" s="21"/>
      <c r="G716" s="21"/>
      <c r="H716" s="21"/>
      <c r="I716" s="10"/>
      <c r="J716" s="10"/>
    </row>
    <row r="717" spans="1:10">
      <c r="A717" s="17"/>
      <c r="B717" s="21"/>
      <c r="C717" s="18"/>
      <c r="D717" s="21"/>
      <c r="E717" s="21"/>
      <c r="F717" s="21"/>
      <c r="G717" s="21"/>
      <c r="H717" s="21"/>
      <c r="I717" s="10"/>
      <c r="J717" s="10"/>
    </row>
    <row r="718" spans="1:10">
      <c r="A718" s="17"/>
      <c r="B718" s="21"/>
      <c r="C718" s="18"/>
      <c r="D718" s="21"/>
      <c r="E718" s="21"/>
      <c r="F718" s="21"/>
      <c r="G718" s="21"/>
      <c r="H718" s="21"/>
      <c r="I718" s="10"/>
      <c r="J718" s="10"/>
    </row>
    <row r="719" spans="1:10">
      <c r="A719" s="17"/>
      <c r="B719" s="21"/>
      <c r="C719" s="18"/>
      <c r="D719" s="21"/>
      <c r="E719" s="21"/>
      <c r="F719" s="21"/>
      <c r="G719" s="21"/>
      <c r="H719" s="21"/>
      <c r="I719" s="10"/>
      <c r="J719" s="10"/>
    </row>
    <row r="720" spans="1:10">
      <c r="A720" s="17"/>
      <c r="B720" s="21"/>
      <c r="C720" s="18"/>
      <c r="D720" s="21"/>
      <c r="E720" s="21"/>
      <c r="F720" s="21"/>
      <c r="G720" s="21"/>
      <c r="H720" s="21"/>
      <c r="I720" s="10"/>
      <c r="J720" s="10"/>
    </row>
    <row r="721" spans="1:10">
      <c r="A721" s="17"/>
      <c r="B721" s="21"/>
      <c r="C721" s="18"/>
      <c r="D721" s="21"/>
      <c r="E721" s="21"/>
      <c r="F721" s="21"/>
      <c r="G721" s="21"/>
      <c r="H721" s="21"/>
      <c r="I721" s="10"/>
      <c r="J721" s="10"/>
    </row>
    <row r="722" spans="1:10">
      <c r="A722" s="17"/>
      <c r="B722" s="21"/>
      <c r="C722" s="18"/>
      <c r="D722" s="21"/>
      <c r="E722" s="21"/>
      <c r="F722" s="21"/>
      <c r="G722" s="21"/>
      <c r="H722" s="21"/>
      <c r="I722" s="10"/>
      <c r="J722" s="10"/>
    </row>
    <row r="723" spans="1:10">
      <c r="A723" s="17"/>
      <c r="B723" s="21"/>
      <c r="C723" s="18"/>
      <c r="D723" s="21"/>
      <c r="E723" s="21"/>
      <c r="F723" s="21"/>
      <c r="G723" s="21"/>
      <c r="H723" s="21"/>
      <c r="I723" s="10"/>
      <c r="J723" s="10"/>
    </row>
    <row r="724" spans="1:10">
      <c r="A724" s="17"/>
      <c r="B724" s="21"/>
      <c r="C724" s="18"/>
      <c r="D724" s="21"/>
      <c r="E724" s="21"/>
      <c r="F724" s="21"/>
      <c r="G724" s="21"/>
      <c r="H724" s="21"/>
      <c r="I724" s="10"/>
      <c r="J724" s="10"/>
    </row>
    <row r="725" spans="1:10">
      <c r="A725" s="17"/>
      <c r="B725" s="21"/>
      <c r="C725" s="18"/>
      <c r="D725" s="21"/>
      <c r="E725" s="21"/>
      <c r="F725" s="21"/>
      <c r="G725" s="21"/>
      <c r="H725" s="21"/>
      <c r="I725" s="10"/>
      <c r="J725" s="10"/>
    </row>
    <row r="726" spans="1:10">
      <c r="A726" s="17"/>
      <c r="B726" s="21"/>
      <c r="C726" s="18"/>
      <c r="D726" s="21"/>
      <c r="E726" s="21"/>
      <c r="F726" s="21"/>
      <c r="G726" s="21"/>
      <c r="H726" s="21"/>
      <c r="I726" s="10"/>
      <c r="J726" s="10"/>
    </row>
    <row r="727" spans="1:10">
      <c r="A727" s="17"/>
      <c r="B727" s="21"/>
      <c r="C727" s="18"/>
      <c r="D727" s="21"/>
      <c r="E727" s="21"/>
      <c r="F727" s="21"/>
      <c r="G727" s="21"/>
      <c r="H727" s="21"/>
      <c r="I727" s="10"/>
      <c r="J727" s="10"/>
    </row>
    <row r="728" spans="1:10">
      <c r="A728" s="17"/>
      <c r="B728" s="21"/>
      <c r="C728" s="18"/>
      <c r="D728" s="21"/>
      <c r="E728" s="21"/>
      <c r="F728" s="21"/>
      <c r="G728" s="21"/>
      <c r="H728" s="21"/>
      <c r="I728" s="10"/>
      <c r="J728" s="10"/>
    </row>
    <row r="729" spans="1:10">
      <c r="A729" s="17"/>
      <c r="B729" s="21"/>
      <c r="C729" s="18"/>
      <c r="D729" s="21"/>
      <c r="E729" s="21"/>
      <c r="F729" s="21"/>
      <c r="G729" s="21"/>
      <c r="H729" s="21"/>
      <c r="I729" s="10"/>
      <c r="J729" s="10"/>
    </row>
    <row r="730" spans="1:10">
      <c r="A730" s="17"/>
      <c r="B730" s="21"/>
      <c r="C730" s="18"/>
      <c r="D730" s="21"/>
      <c r="E730" s="21"/>
      <c r="F730" s="21"/>
      <c r="G730" s="21"/>
      <c r="H730" s="21"/>
      <c r="I730" s="10"/>
      <c r="J730" s="10"/>
    </row>
    <row r="731" spans="1:10">
      <c r="A731" s="17"/>
      <c r="B731" s="21"/>
      <c r="C731" s="18"/>
      <c r="D731" s="21"/>
      <c r="E731" s="21"/>
      <c r="F731" s="21"/>
      <c r="G731" s="21"/>
      <c r="H731" s="21"/>
      <c r="I731" s="10"/>
      <c r="J731" s="10"/>
    </row>
    <row r="732" spans="1:10">
      <c r="A732" s="17"/>
      <c r="B732" s="21"/>
      <c r="C732" s="18"/>
      <c r="D732" s="21"/>
      <c r="E732" s="21"/>
      <c r="F732" s="21"/>
      <c r="G732" s="21"/>
      <c r="H732" s="21"/>
      <c r="I732" s="10"/>
      <c r="J732" s="10"/>
    </row>
    <row r="733" spans="1:10">
      <c r="A733" s="17"/>
      <c r="B733" s="21"/>
      <c r="C733" s="18"/>
      <c r="D733" s="21"/>
      <c r="E733" s="21"/>
      <c r="F733" s="21"/>
      <c r="G733" s="21"/>
      <c r="H733" s="21"/>
      <c r="I733" s="10"/>
      <c r="J733" s="10"/>
    </row>
    <row r="734" spans="1:10">
      <c r="A734" s="17"/>
      <c r="B734" s="21"/>
      <c r="C734" s="18"/>
      <c r="D734" s="21"/>
      <c r="E734" s="21"/>
      <c r="F734" s="21"/>
      <c r="G734" s="21"/>
      <c r="H734" s="21"/>
      <c r="I734" s="10"/>
      <c r="J734" s="10"/>
    </row>
    <row r="735" spans="1:10">
      <c r="A735" s="17"/>
      <c r="B735" s="21"/>
      <c r="C735" s="18"/>
      <c r="D735" s="21"/>
      <c r="E735" s="21"/>
      <c r="F735" s="21"/>
      <c r="G735" s="21"/>
      <c r="H735" s="21"/>
      <c r="I735" s="10"/>
      <c r="J735" s="10"/>
    </row>
    <row r="736" spans="1:10">
      <c r="C736" s="18"/>
    </row>
    <row r="737" spans="3:3">
      <c r="C737" s="18"/>
    </row>
    <row r="738" spans="3:3">
      <c r="C738" s="18"/>
    </row>
    <row r="739" spans="3:3">
      <c r="C739" s="18"/>
    </row>
    <row r="740" spans="3:3">
      <c r="C740" s="18"/>
    </row>
    <row r="741" spans="3:3">
      <c r="C741" s="18"/>
    </row>
    <row r="742" spans="3:3">
      <c r="C742" s="18"/>
    </row>
    <row r="743" spans="3:3">
      <c r="C743" s="18"/>
    </row>
    <row r="744" spans="3:3">
      <c r="C744" s="18"/>
    </row>
    <row r="745" spans="3:3">
      <c r="C745" s="18"/>
    </row>
    <row r="746" spans="3:3">
      <c r="C746" s="18"/>
    </row>
  </sheetData>
  <autoFilter ref="A1:J199">
    <sortState ref="A2:J200">
      <sortCondition ref="A2:A200"/>
      <sortCondition ref="B2:B200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OCCUP</vt:lpstr>
      <vt:lpstr>Base des données</vt:lpstr>
      <vt:lpstr>OCCUP!Zone_d_impression</vt:lpstr>
    </vt:vector>
  </TitlesOfParts>
  <Company>Etat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Toffel Didier (DS)</dc:creator>
  <cp:lastModifiedBy>tulipe</cp:lastModifiedBy>
  <cp:lastPrinted>2017-05-24T09:57:34Z</cp:lastPrinted>
  <dcterms:created xsi:type="dcterms:W3CDTF">2014-12-15T07:54:04Z</dcterms:created>
  <dcterms:modified xsi:type="dcterms:W3CDTF">2017-06-12T13:42:57Z</dcterms:modified>
</cp:coreProperties>
</file>