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1120" yWindow="460" windowWidth="19420" windowHeight="11020"/>
  </bookViews>
  <sheets>
    <sheet name="Feuil1 (2)" sheetId="4" r:id="rId1"/>
    <sheet name="Données" sheetId="5" r:id="rId2"/>
    <sheet name="Feuil1" sheetId="1" r:id="rId3"/>
    <sheet name="Feuil2" sheetId="2" r:id="rId4"/>
    <sheet name="Feuil3" sheetId="3" r:id="rId5"/>
  </sheets>
  <externalReferences>
    <externalReference r:id="rId6"/>
  </externalReferences>
  <definedNames>
    <definedName name="_xlnm._FilterDatabase" localSheetId="1" hidden="1">Données!$A$2:$I$49</definedName>
    <definedName name="localisation">[1]Validation_Choix!$A$2:$A$3</definedName>
    <definedName name="localisation_moyen">'[1]validation SO1'!$B$3:$B$7</definedName>
    <definedName name="poste_de_travail">'[1]validation SO1'!$G$3:$G$8</definedName>
    <definedName name="programme">'[1]validation SO1'!$D$3:$D$15</definedName>
    <definedName name="temps_de_travail">'[1]validation SO1'!$C$3:$C$5</definedName>
    <definedName name="ZDT">'[1]validation SO1'!$A$3:$A$5</definedName>
    <definedName name="_xlnm.Print_Area" localSheetId="0">'Feuil1 (2)'!$B$2:$AE$18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4" i="4" a="1"/>
  <c r="T14"/>
  <c r="T15" a="1"/>
  <c r="T15"/>
  <c r="T16" a="1"/>
  <c r="T16"/>
  <c r="T13" a="1"/>
  <c r="T13"/>
  <c r="G51" i="5" l="1"/>
  <c r="G50"/>
  <c r="G49"/>
  <c r="G48"/>
  <c r="G47"/>
  <c r="G44"/>
  <c r="G38"/>
  <c r="G37"/>
  <c r="G36"/>
  <c r="G35"/>
  <c r="G34"/>
  <c r="G33"/>
  <c r="G32"/>
  <c r="G31"/>
  <c r="G30"/>
  <c r="G29"/>
  <c r="G28"/>
  <c r="G27"/>
  <c r="G26"/>
  <c r="G25"/>
  <c r="G22"/>
  <c r="G21"/>
  <c r="G16"/>
  <c r="G15"/>
  <c r="G14"/>
  <c r="G13"/>
  <c r="G12"/>
  <c r="G11"/>
  <c r="G10"/>
  <c r="G9"/>
  <c r="G8"/>
  <c r="G7"/>
  <c r="G6"/>
  <c r="G5"/>
  <c r="G4"/>
  <c r="G3"/>
</calcChain>
</file>

<file path=xl/comments1.xml><?xml version="1.0" encoding="utf-8"?>
<comments xmlns="http://schemas.openxmlformats.org/spreadsheetml/2006/main">
  <authors>
    <author>ADNEY, Maxime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ADNEY, Maxime:</t>
        </r>
        <r>
          <rPr>
            <sz val="9"/>
            <color indexed="81"/>
            <rFont val="Tahoma"/>
            <family val="2"/>
          </rPr>
          <t xml:space="preserve">
Nouvelle ref générique airbus</t>
        </r>
      </text>
    </comment>
  </commentList>
</comments>
</file>

<file path=xl/sharedStrings.xml><?xml version="1.0" encoding="utf-8"?>
<sst xmlns="http://schemas.openxmlformats.org/spreadsheetml/2006/main" count="297" uniqueCount="70">
  <si>
    <t xml:space="preserve">LOGO </t>
  </si>
  <si>
    <t>Date :</t>
  </si>
  <si>
    <r>
      <rPr>
        <b/>
        <sz val="9"/>
        <color theme="1"/>
        <rFont val="Arial"/>
        <family val="2"/>
      </rPr>
      <t>Nom émetteur:</t>
    </r>
    <r>
      <rPr>
        <sz val="9"/>
        <color theme="1"/>
        <rFont val="Arial"/>
        <family val="2"/>
      </rPr>
      <t xml:space="preserve">
</t>
    </r>
    <r>
      <rPr>
        <sz val="8"/>
        <color theme="1"/>
        <rFont val="Cambria"/>
        <family val="1"/>
        <scheme val="major"/>
      </rPr>
      <t>(Requester name)</t>
    </r>
  </si>
  <si>
    <t>Michel Olivier</t>
  </si>
  <si>
    <t xml:space="preserve">: </t>
  </si>
  <si>
    <r>
      <rPr>
        <b/>
        <sz val="9"/>
        <color theme="1"/>
        <rFont val="Arial"/>
        <family val="2"/>
      </rPr>
      <t>Téléphone:</t>
    </r>
    <r>
      <rPr>
        <sz val="9"/>
        <color theme="1"/>
        <rFont val="Arial"/>
        <family val="2"/>
      </rPr>
      <t xml:space="preserve">
</t>
    </r>
    <r>
      <rPr>
        <sz val="8"/>
        <color theme="1"/>
        <rFont val="Cambria"/>
        <family val="1"/>
        <scheme val="major"/>
      </rPr>
      <t>(Phone number)</t>
    </r>
  </si>
  <si>
    <t xml:space="preserve">    </t>
  </si>
  <si>
    <r>
      <t xml:space="preserve">HAUTEUR :
</t>
    </r>
    <r>
      <rPr>
        <sz val="8"/>
        <color theme="1"/>
        <rFont val="Cambria"/>
        <family val="1"/>
        <scheme val="major"/>
      </rPr>
      <t>(Heigth)</t>
    </r>
  </si>
  <si>
    <r>
      <t xml:space="preserve">REFERENCES DISPONIBLES
</t>
    </r>
    <r>
      <rPr>
        <sz val="8"/>
        <color theme="3"/>
        <rFont val="Cambria"/>
        <family val="1"/>
        <scheme val="major"/>
      </rPr>
      <t>(references available)</t>
    </r>
  </si>
  <si>
    <r>
      <t xml:space="preserve">LARGEUR :
</t>
    </r>
    <r>
      <rPr>
        <sz val="8"/>
        <color theme="1"/>
        <rFont val="Cambria"/>
        <family val="1"/>
        <scheme val="major"/>
      </rPr>
      <t>(width)</t>
    </r>
  </si>
  <si>
    <t>≥ 10 mn</t>
  </si>
  <si>
    <t>EC</t>
  </si>
  <si>
    <r>
      <t xml:space="preserve">HAUTEUR DE TRAVAIL :
</t>
    </r>
    <r>
      <rPr>
        <sz val="8"/>
        <color theme="1"/>
        <rFont val="Cambria"/>
        <family val="1"/>
        <scheme val="major"/>
      </rPr>
      <t>(Height of work)</t>
    </r>
  </si>
  <si>
    <t>REF</t>
  </si>
  <si>
    <t>Fnr</t>
  </si>
  <si>
    <t>localisation
de l'intervention</t>
  </si>
  <si>
    <t>standard 
commerce ou 
outillage spécifique</t>
  </si>
  <si>
    <t>Nbr de 
marches</t>
  </si>
  <si>
    <t>durée
d'intervention</t>
  </si>
  <si>
    <t>hauteur de travail</t>
  </si>
  <si>
    <t>hauteur de plateforme</t>
  </si>
  <si>
    <t>Hauteur du moyen</t>
  </si>
  <si>
    <t>largeur du moyen</t>
  </si>
  <si>
    <t>longueur</t>
  </si>
  <si>
    <t>ref plan actuel</t>
  </si>
  <si>
    <t>poids</t>
  </si>
  <si>
    <t>ref actuelle</t>
  </si>
  <si>
    <t>fnr 1</t>
  </si>
  <si>
    <t>IC</t>
  </si>
  <si>
    <t>OS</t>
  </si>
  <si>
    <t>2 marches</t>
  </si>
  <si>
    <t>≤ 10 mn</t>
  </si>
  <si>
    <t>63200D01000002000</t>
  </si>
  <si>
    <t>Echelle 31</t>
  </si>
  <si>
    <t>SC</t>
  </si>
  <si>
    <t>3 marches</t>
  </si>
  <si>
    <t>95100A30000000001</t>
  </si>
  <si>
    <t>95000V25001250000</t>
  </si>
  <si>
    <t>EEPIR3M</t>
  </si>
  <si>
    <t>4 marches</t>
  </si>
  <si>
    <t>63204F00000000000</t>
  </si>
  <si>
    <t>-</t>
  </si>
  <si>
    <t>95000F25070009000</t>
  </si>
  <si>
    <t>EE4001X4M</t>
  </si>
  <si>
    <t>95000F25070009001</t>
  </si>
  <si>
    <t>95142V00000050000</t>
  </si>
  <si>
    <t>EEPIR4M</t>
  </si>
  <si>
    <t>fnr x</t>
  </si>
  <si>
    <t>95100F11110000000</t>
  </si>
  <si>
    <t>98000F25070009001</t>
  </si>
  <si>
    <t>5 marches</t>
  </si>
  <si>
    <t>EE4001X5M</t>
  </si>
  <si>
    <t>EEPIR5M</t>
  </si>
  <si>
    <t>6 marches</t>
  </si>
  <si>
    <t>95000F00000300000</t>
  </si>
  <si>
    <t>EEPIR6M</t>
  </si>
  <si>
    <t>7 marches</t>
  </si>
  <si>
    <t>manutan</t>
  </si>
  <si>
    <t>95000F25070017000</t>
  </si>
  <si>
    <t>98000F25070016000</t>
  </si>
  <si>
    <t>EEPIR7M</t>
  </si>
  <si>
    <t>8 marches</t>
  </si>
  <si>
    <t>98000D12000031000</t>
  </si>
  <si>
    <t>63208F00000000000</t>
  </si>
  <si>
    <t xml:space="preserve">EC </t>
  </si>
  <si>
    <t>EEPIR8M</t>
  </si>
  <si>
    <r>
      <t xml:space="preserve">LONGUEUR:
</t>
    </r>
    <r>
      <rPr>
        <sz val="8"/>
        <color theme="1"/>
        <rFont val="Cambria"/>
        <family val="1"/>
        <scheme val="major"/>
      </rPr>
      <t xml:space="preserve">(Footing) </t>
    </r>
  </si>
  <si>
    <r>
      <t xml:space="preserve">Durée d'intervention :
</t>
    </r>
    <r>
      <rPr>
        <sz val="8"/>
        <color theme="1"/>
        <rFont val="Cambria"/>
        <family val="1"/>
        <scheme val="major"/>
      </rPr>
      <t xml:space="preserve">(Footing) </t>
    </r>
  </si>
  <si>
    <t>larg</t>
  </si>
  <si>
    <t>long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</si>
</sst>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8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4"/>
      <name val="Arial"/>
      <family val="2"/>
    </font>
    <font>
      <b/>
      <i/>
      <sz val="2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9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Cambria"/>
      <family val="1"/>
      <scheme val="major"/>
    </font>
    <font>
      <b/>
      <sz val="14"/>
      <color theme="1"/>
      <name val="Arial"/>
      <family val="2"/>
    </font>
    <font>
      <sz val="14"/>
      <name val="Arial"/>
      <family val="2"/>
    </font>
    <font>
      <b/>
      <sz val="9"/>
      <color theme="3"/>
      <name val="Arial"/>
      <family val="2"/>
    </font>
    <font>
      <sz val="8"/>
      <color theme="3"/>
      <name val="Cambria"/>
      <family val="1"/>
      <scheme val="major"/>
    </font>
    <font>
      <sz val="9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indexed="12"/>
      <name val="Arial"/>
      <family val="2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5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6" borderId="4" applyNumberFormat="0" applyAlignment="0" applyProtection="0"/>
    <xf numFmtId="0" fontId="22" fillId="0" borderId="6" applyNumberFormat="0" applyFill="0" applyAlignment="0" applyProtection="0"/>
    <xf numFmtId="0" fontId="18" fillId="8" borderId="8" applyNumberFormat="0" applyFont="0" applyAlignment="0" applyProtection="0"/>
    <xf numFmtId="0" fontId="23" fillId="5" borderId="4" applyNumberFormat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4" borderId="0" applyNumberFormat="0" applyBorder="0" applyAlignment="0" applyProtection="0"/>
    <xf numFmtId="0" fontId="27" fillId="0" borderId="0"/>
    <xf numFmtId="0" fontId="18" fillId="0" borderId="0"/>
    <xf numFmtId="0" fontId="27" fillId="0" borderId="0"/>
    <xf numFmtId="0" fontId="27" fillId="0" borderId="0"/>
    <xf numFmtId="0" fontId="28" fillId="0" borderId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27" fillId="0" borderId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</cellStyleXfs>
  <cellXfs count="111">
    <xf numFmtId="0" fontId="0" fillId="0" borderId="0" xfId="0"/>
    <xf numFmtId="0" fontId="0" fillId="33" borderId="0" xfId="0" applyFill="1"/>
    <xf numFmtId="0" fontId="4" fillId="34" borderId="13" xfId="0" applyFont="1" applyFill="1" applyBorder="1" applyAlignment="1">
      <alignment horizontal="center" vertical="center"/>
    </xf>
    <xf numFmtId="0" fontId="5" fillId="34" borderId="14" xfId="0" applyFont="1" applyFill="1" applyBorder="1" applyAlignment="1">
      <alignment horizontal="center"/>
    </xf>
    <xf numFmtId="0" fontId="6" fillId="34" borderId="14" xfId="0" applyFont="1" applyFill="1" applyBorder="1" applyAlignment="1">
      <alignment horizontal="center" vertical="center"/>
    </xf>
    <xf numFmtId="0" fontId="6" fillId="34" borderId="0" xfId="0" applyFont="1" applyFill="1" applyBorder="1" applyAlignment="1">
      <alignment horizontal="center" vertical="center"/>
    </xf>
    <xf numFmtId="0" fontId="5" fillId="34" borderId="14" xfId="0" applyFont="1" applyFill="1" applyBorder="1"/>
    <xf numFmtId="0" fontId="5" fillId="34" borderId="15" xfId="0" applyFont="1" applyFill="1" applyBorder="1"/>
    <xf numFmtId="0" fontId="0" fillId="34" borderId="16" xfId="0" applyFill="1" applyBorder="1"/>
    <xf numFmtId="0" fontId="5" fillId="34" borderId="0" xfId="0" applyFont="1" applyFill="1" applyBorder="1" applyAlignment="1">
      <alignment vertical="center"/>
    </xf>
    <xf numFmtId="0" fontId="7" fillId="34" borderId="17" xfId="0" applyNumberFormat="1" applyFont="1" applyFill="1" applyBorder="1" applyAlignment="1">
      <alignment vertical="center"/>
    </xf>
    <xf numFmtId="0" fontId="5" fillId="34" borderId="0" xfId="0" applyFont="1" applyFill="1" applyBorder="1"/>
    <xf numFmtId="0" fontId="5" fillId="34" borderId="0" xfId="0" applyFont="1" applyFill="1" applyBorder="1" applyAlignment="1">
      <alignment wrapText="1"/>
    </xf>
    <xf numFmtId="0" fontId="0" fillId="34" borderId="21" xfId="0" applyFont="1" applyFill="1" applyBorder="1" applyAlignment="1">
      <alignment vertical="center"/>
    </xf>
    <xf numFmtId="0" fontId="5" fillId="34" borderId="16" xfId="0" applyFont="1" applyFill="1" applyBorder="1" applyAlignment="1">
      <alignment horizontal="right" vertical="center"/>
    </xf>
    <xf numFmtId="0" fontId="5" fillId="34" borderId="0" xfId="0" applyFont="1" applyFill="1" applyBorder="1" applyAlignment="1">
      <alignment horizontal="right" vertical="center"/>
    </xf>
    <xf numFmtId="0" fontId="5" fillId="34" borderId="0" xfId="0" applyFont="1" applyFill="1" applyBorder="1" applyAlignment="1">
      <alignment horizontal="center"/>
    </xf>
    <xf numFmtId="0" fontId="0" fillId="34" borderId="0" xfId="0" applyFont="1" applyFill="1" applyBorder="1" applyAlignment="1">
      <alignment horizontal="center"/>
    </xf>
    <xf numFmtId="0" fontId="0" fillId="34" borderId="0" xfId="0" applyFont="1" applyFill="1" applyBorder="1"/>
    <xf numFmtId="0" fontId="5" fillId="34" borderId="0" xfId="0" applyFont="1" applyFill="1" applyBorder="1" applyAlignment="1">
      <alignment horizontal="right" wrapText="1"/>
    </xf>
    <xf numFmtId="0" fontId="0" fillId="34" borderId="0" xfId="0" applyFont="1" applyFill="1" applyBorder="1" applyAlignment="1"/>
    <xf numFmtId="0" fontId="7" fillId="34" borderId="17" xfId="0" applyFont="1" applyFill="1" applyBorder="1" applyAlignment="1">
      <alignment vertical="center"/>
    </xf>
    <xf numFmtId="0" fontId="4" fillId="34" borderId="25" xfId="0" applyFont="1" applyFill="1" applyBorder="1" applyAlignment="1">
      <alignment vertical="center" wrapText="1"/>
    </xf>
    <xf numFmtId="0" fontId="5" fillId="34" borderId="16" xfId="0" applyFont="1" applyFill="1" applyBorder="1" applyAlignment="1">
      <alignment horizontal="right" vertical="center" wrapText="1"/>
    </xf>
    <xf numFmtId="0" fontId="5" fillId="34" borderId="0" xfId="0" applyFont="1" applyFill="1" applyBorder="1" applyAlignment="1">
      <alignment horizontal="right" vertical="center" wrapText="1"/>
    </xf>
    <xf numFmtId="164" fontId="7" fillId="34" borderId="0" xfId="0" applyNumberFormat="1" applyFont="1" applyFill="1" applyBorder="1" applyAlignment="1">
      <alignment vertical="center"/>
    </xf>
    <xf numFmtId="0" fontId="0" fillId="34" borderId="0" xfId="0" applyFill="1" applyBorder="1"/>
    <xf numFmtId="0" fontId="5" fillId="34" borderId="0" xfId="0" applyFont="1" applyFill="1" applyBorder="1" applyAlignment="1">
      <alignment vertical="center" wrapText="1"/>
    </xf>
    <xf numFmtId="0" fontId="9" fillId="34" borderId="21" xfId="0" applyFont="1" applyFill="1" applyBorder="1" applyAlignment="1">
      <alignment vertical="center" wrapText="1"/>
    </xf>
    <xf numFmtId="0" fontId="5" fillId="34" borderId="15" xfId="0" applyFont="1" applyFill="1" applyBorder="1" applyAlignment="1"/>
    <xf numFmtId="0" fontId="5" fillId="34" borderId="26" xfId="0" applyFont="1" applyFill="1" applyBorder="1"/>
    <xf numFmtId="0" fontId="5" fillId="34" borderId="27" xfId="0" applyFont="1" applyFill="1" applyBorder="1"/>
    <xf numFmtId="0" fontId="5" fillId="34" borderId="28" xfId="0" applyFont="1" applyFill="1" applyBorder="1"/>
    <xf numFmtId="0" fontId="0" fillId="34" borderId="16" xfId="0" applyFill="1" applyBorder="1" applyAlignment="1">
      <alignment horizontal="right"/>
    </xf>
    <xf numFmtId="0" fontId="0" fillId="34" borderId="17" xfId="0" applyFill="1" applyBorder="1"/>
    <xf numFmtId="0" fontId="11" fillId="34" borderId="0" xfId="0" applyFont="1" applyFill="1" applyBorder="1" applyAlignment="1">
      <alignment vertical="center"/>
    </xf>
    <xf numFmtId="0" fontId="5" fillId="34" borderId="16" xfId="0" applyFont="1" applyFill="1" applyBorder="1" applyAlignment="1">
      <alignment horizontal="right"/>
    </xf>
    <xf numFmtId="0" fontId="4" fillId="34" borderId="0" xfId="0" applyFont="1" applyFill="1" applyBorder="1" applyAlignment="1">
      <alignment horizontal="right" vertical="center"/>
    </xf>
    <xf numFmtId="0" fontId="10" fillId="34" borderId="0" xfId="0" applyFont="1" applyFill="1" applyBorder="1" applyAlignment="1"/>
    <xf numFmtId="0" fontId="13" fillId="34" borderId="0" xfId="0" applyFont="1" applyFill="1" applyBorder="1" applyAlignment="1"/>
    <xf numFmtId="0" fontId="5" fillId="34" borderId="29" xfId="0" applyFont="1" applyFill="1" applyBorder="1"/>
    <xf numFmtId="0" fontId="5" fillId="34" borderId="30" xfId="0" applyFont="1" applyFill="1" applyBorder="1"/>
    <xf numFmtId="0" fontId="5" fillId="34" borderId="31" xfId="0" applyFont="1" applyFill="1" applyBorder="1"/>
    <xf numFmtId="0" fontId="0" fillId="34" borderId="16" xfId="0" applyFill="1" applyBorder="1" applyAlignment="1">
      <alignment horizontal="right" vertical="center"/>
    </xf>
    <xf numFmtId="0" fontId="1" fillId="34" borderId="0" xfId="0" applyFont="1" applyFill="1" applyAlignment="1">
      <alignment horizontal="right" vertical="center"/>
    </xf>
    <xf numFmtId="0" fontId="0" fillId="34" borderId="0" xfId="0" applyFill="1" applyAlignment="1">
      <alignment horizontal="right" vertical="center"/>
    </xf>
    <xf numFmtId="0" fontId="0" fillId="34" borderId="0" xfId="0" applyFill="1" applyBorder="1" applyAlignment="1">
      <alignment vertical="center"/>
    </xf>
    <xf numFmtId="0" fontId="0" fillId="34" borderId="0" xfId="0" applyFill="1" applyBorder="1" applyAlignment="1">
      <alignment horizontal="right" vertical="center"/>
    </xf>
    <xf numFmtId="0" fontId="5" fillId="34" borderId="15" xfId="0" applyFont="1" applyFill="1" applyBorder="1" applyAlignment="1">
      <alignment horizontal="right" vertical="center"/>
    </xf>
    <xf numFmtId="0" fontId="0" fillId="33" borderId="0" xfId="0" applyFill="1" applyAlignment="1">
      <alignment horizontal="right" vertical="center"/>
    </xf>
    <xf numFmtId="0" fontId="5" fillId="34" borderId="17" xfId="0" applyFont="1" applyFill="1" applyBorder="1" applyAlignment="1">
      <alignment vertical="center" wrapText="1"/>
    </xf>
    <xf numFmtId="0" fontId="5" fillId="34" borderId="13" xfId="0" applyFont="1" applyFill="1" applyBorder="1"/>
    <xf numFmtId="0" fontId="1" fillId="38" borderId="0" xfId="0" applyFont="1" applyFill="1" applyBorder="1" applyAlignment="1">
      <alignment horizontal="center" vertical="center" wrapText="1"/>
    </xf>
    <xf numFmtId="0" fontId="1" fillId="39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0" fillId="38" borderId="0" xfId="0" applyFill="1" applyBorder="1" applyAlignment="1">
      <alignment horizontal="center"/>
    </xf>
    <xf numFmtId="0" fontId="0" fillId="39" borderId="0" xfId="0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39" borderId="0" xfId="0" applyFill="1" applyBorder="1" applyAlignment="1">
      <alignment horizontal="center"/>
    </xf>
    <xf numFmtId="0" fontId="0" fillId="38" borderId="0" xfId="0" applyFill="1" applyAlignment="1">
      <alignment horizontal="center"/>
    </xf>
    <xf numFmtId="0" fontId="0" fillId="39" borderId="0" xfId="0" applyFill="1" applyAlignment="1">
      <alignment horizontal="center"/>
    </xf>
    <xf numFmtId="11" fontId="0" fillId="38" borderId="0" xfId="0" applyNumberFormat="1" applyFill="1" applyAlignment="1">
      <alignment horizontal="center"/>
    </xf>
    <xf numFmtId="0" fontId="0" fillId="38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4" borderId="0" xfId="0" applyFont="1" applyFill="1" applyBorder="1" applyAlignment="1">
      <alignment horizontal="right" vertical="center" wrapText="1"/>
    </xf>
    <xf numFmtId="0" fontId="5" fillId="37" borderId="19" xfId="0" applyFont="1" applyFill="1" applyBorder="1" applyAlignment="1">
      <alignment horizontal="center" vertical="center"/>
    </xf>
    <xf numFmtId="0" fontId="5" fillId="37" borderId="33" xfId="0" applyFont="1" applyFill="1" applyBorder="1" applyAlignment="1">
      <alignment horizontal="center" vertical="center"/>
    </xf>
    <xf numFmtId="0" fontId="15" fillId="37" borderId="32" xfId="0" applyFont="1" applyFill="1" applyBorder="1" applyAlignment="1">
      <alignment horizontal="center" vertical="center"/>
    </xf>
    <xf numFmtId="0" fontId="15" fillId="37" borderId="19" xfId="0" applyFont="1" applyFill="1" applyBorder="1" applyAlignment="1">
      <alignment horizontal="center" vertical="center"/>
    </xf>
    <xf numFmtId="0" fontId="15" fillId="37" borderId="33" xfId="0" applyFont="1" applyFill="1" applyBorder="1" applyAlignment="1">
      <alignment horizontal="center" vertical="center"/>
    </xf>
    <xf numFmtId="0" fontId="5" fillId="37" borderId="34" xfId="0" applyFont="1" applyFill="1" applyBorder="1" applyAlignment="1">
      <alignment horizontal="center" vertical="center"/>
    </xf>
    <xf numFmtId="0" fontId="5" fillId="37" borderId="35" xfId="0" applyFont="1" applyFill="1" applyBorder="1" applyAlignment="1">
      <alignment horizontal="center" vertical="center"/>
    </xf>
    <xf numFmtId="0" fontId="4" fillId="34" borderId="0" xfId="0" applyFont="1" applyFill="1" applyBorder="1" applyAlignment="1">
      <alignment horizontal="right" vertical="center" wrapText="1"/>
    </xf>
    <xf numFmtId="0" fontId="14" fillId="36" borderId="18" xfId="0" applyFont="1" applyFill="1" applyBorder="1" applyAlignment="1">
      <alignment horizontal="center" vertical="center"/>
    </xf>
    <xf numFmtId="0" fontId="14" fillId="36" borderId="19" xfId="0" applyFont="1" applyFill="1" applyBorder="1" applyAlignment="1">
      <alignment horizontal="center" vertical="center"/>
    </xf>
    <xf numFmtId="0" fontId="14" fillId="36" borderId="20" xfId="0" applyFont="1" applyFill="1" applyBorder="1" applyAlignment="1">
      <alignment horizontal="center" vertical="center"/>
    </xf>
    <xf numFmtId="0" fontId="10" fillId="36" borderId="18" xfId="0" applyFont="1" applyFill="1" applyBorder="1" applyAlignment="1">
      <alignment horizontal="center" vertical="center"/>
    </xf>
    <xf numFmtId="0" fontId="10" fillId="36" borderId="19" xfId="0" applyFont="1" applyFill="1" applyBorder="1" applyAlignment="1">
      <alignment horizontal="center" vertical="center"/>
    </xf>
    <xf numFmtId="0" fontId="10" fillId="36" borderId="20" xfId="0" applyFont="1" applyFill="1" applyBorder="1" applyAlignment="1">
      <alignment horizontal="center" vertical="center"/>
    </xf>
    <xf numFmtId="0" fontId="11" fillId="34" borderId="10" xfId="0" applyFont="1" applyFill="1" applyBorder="1" applyAlignment="1">
      <alignment horizontal="center" vertical="center" wrapText="1"/>
    </xf>
    <xf numFmtId="0" fontId="11" fillId="34" borderId="11" xfId="0" applyFont="1" applyFill="1" applyBorder="1" applyAlignment="1">
      <alignment horizontal="center" vertical="center" wrapText="1"/>
    </xf>
    <xf numFmtId="0" fontId="11" fillId="34" borderId="12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right" vertical="center" wrapText="1"/>
    </xf>
    <xf numFmtId="0" fontId="0" fillId="36" borderId="18" xfId="0" applyFont="1" applyFill="1" applyBorder="1" applyAlignment="1">
      <alignment horizontal="center" vertical="center"/>
    </xf>
    <xf numFmtId="0" fontId="0" fillId="36" borderId="19" xfId="0" applyFont="1" applyFill="1" applyBorder="1" applyAlignment="1">
      <alignment horizontal="center" vertical="center"/>
    </xf>
    <xf numFmtId="0" fontId="0" fillId="36" borderId="20" xfId="0" applyFont="1" applyFill="1" applyBorder="1" applyAlignment="1">
      <alignment horizontal="center" vertical="center"/>
    </xf>
    <xf numFmtId="0" fontId="4" fillId="34" borderId="22" xfId="0" applyFont="1" applyFill="1" applyBorder="1" applyAlignment="1">
      <alignment horizontal="center" vertical="center" wrapText="1"/>
    </xf>
    <xf numFmtId="0" fontId="4" fillId="34" borderId="23" xfId="0" applyFont="1" applyFill="1" applyBorder="1" applyAlignment="1">
      <alignment horizontal="center" vertical="center" wrapText="1"/>
    </xf>
    <xf numFmtId="0" fontId="4" fillId="34" borderId="24" xfId="0" applyFont="1" applyFill="1" applyBorder="1" applyAlignment="1">
      <alignment horizontal="center" vertical="center" wrapText="1"/>
    </xf>
    <xf numFmtId="0" fontId="4" fillId="36" borderId="22" xfId="0" applyFont="1" applyFill="1" applyBorder="1" applyAlignment="1">
      <alignment horizontal="center" vertical="center" wrapText="1"/>
    </xf>
    <xf numFmtId="0" fontId="4" fillId="36" borderId="23" xfId="0" applyFont="1" applyFill="1" applyBorder="1" applyAlignment="1">
      <alignment horizontal="center" vertical="center" wrapText="1"/>
    </xf>
    <xf numFmtId="164" fontId="0" fillId="36" borderId="18" xfId="0" applyNumberFormat="1" applyFont="1" applyFill="1" applyBorder="1" applyAlignment="1">
      <alignment horizontal="center" vertical="center"/>
    </xf>
    <xf numFmtId="164" fontId="0" fillId="36" borderId="19" xfId="0" applyNumberFormat="1" applyFont="1" applyFill="1" applyBorder="1" applyAlignment="1">
      <alignment horizontal="center" vertical="center"/>
    </xf>
    <xf numFmtId="164" fontId="0" fillId="36" borderId="20" xfId="0" applyNumberFormat="1" applyFont="1" applyFill="1" applyBorder="1" applyAlignment="1">
      <alignment horizontal="center" vertical="center"/>
    </xf>
    <xf numFmtId="0" fontId="5" fillId="36" borderId="18" xfId="0" applyFont="1" applyFill="1" applyBorder="1" applyAlignment="1">
      <alignment horizontal="center" vertical="center" wrapText="1"/>
    </xf>
    <xf numFmtId="0" fontId="5" fillId="36" borderId="19" xfId="0" applyFont="1" applyFill="1" applyBorder="1" applyAlignment="1">
      <alignment horizontal="center" vertical="center" wrapText="1"/>
    </xf>
    <xf numFmtId="0" fontId="5" fillId="36" borderId="20" xfId="0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3" fillId="35" borderId="10" xfId="0" applyFont="1" applyFill="1" applyBorder="1" applyAlignment="1">
      <alignment horizontal="center" vertical="center"/>
    </xf>
    <xf numFmtId="0" fontId="3" fillId="35" borderId="11" xfId="0" applyFont="1" applyFill="1" applyBorder="1" applyAlignment="1">
      <alignment horizontal="center" vertical="center"/>
    </xf>
    <xf numFmtId="0" fontId="3" fillId="35" borderId="12" xfId="0" applyFont="1" applyFill="1" applyBorder="1" applyAlignment="1">
      <alignment horizontal="center" vertical="center"/>
    </xf>
    <xf numFmtId="0" fontId="4" fillId="34" borderId="0" xfId="0" applyFont="1" applyFill="1" applyBorder="1" applyAlignment="1">
      <alignment horizontal="right" vertical="center"/>
    </xf>
    <xf numFmtId="0" fontId="5" fillId="34" borderId="0" xfId="0" applyFont="1" applyFill="1" applyBorder="1" applyAlignment="1">
      <alignment horizontal="right" vertical="center"/>
    </xf>
    <xf numFmtId="0" fontId="0" fillId="36" borderId="18" xfId="0" applyNumberFormat="1" applyFont="1" applyFill="1" applyBorder="1" applyAlignment="1">
      <alignment horizontal="center" vertical="center"/>
    </xf>
    <xf numFmtId="0" fontId="0" fillId="36" borderId="19" xfId="0" applyNumberFormat="1" applyFont="1" applyFill="1" applyBorder="1" applyAlignment="1">
      <alignment horizontal="center" vertical="center"/>
    </xf>
    <xf numFmtId="0" fontId="0" fillId="36" borderId="20" xfId="0" applyNumberFormat="1" applyFont="1" applyFill="1" applyBorder="1" applyAlignment="1">
      <alignment horizontal="center" vertical="center"/>
    </xf>
    <xf numFmtId="0" fontId="5" fillId="34" borderId="0" xfId="0" applyFont="1" applyFill="1" applyBorder="1" applyAlignment="1">
      <alignment horizontal="right" wrapText="1"/>
    </xf>
  </cellXfs>
  <cellStyles count="51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Lien hypertexte 2" xfId="31"/>
    <cellStyle name="Neutre 2" xfId="32"/>
    <cellStyle name="Normal" xfId="0" builtinId="0"/>
    <cellStyle name="Normal 2" xfId="33"/>
    <cellStyle name="Normal 3" xfId="34"/>
    <cellStyle name="Normal 4" xfId="35"/>
    <cellStyle name="Normal 4 2" xfId="36"/>
    <cellStyle name="Normal 5" xfId="37"/>
    <cellStyle name="Pourcentage 2" xfId="38"/>
    <cellStyle name="Pourcentage 2 2" xfId="39"/>
    <cellStyle name="Pourcentage 3" xfId="40"/>
    <cellStyle name="Satisfaisant 2" xfId="41"/>
    <cellStyle name="Sortie 2" xfId="42"/>
    <cellStyle name="Standard_Aufbaustruktur_Proof Plan" xfId="43"/>
    <cellStyle name="Texte explicatif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0</xdr:colOff>
      <xdr:row>18</xdr:row>
      <xdr:rowOff>0</xdr:rowOff>
    </xdr:from>
    <xdr:ext cx="184730" cy="937629"/>
    <xdr:sp macro="" textlink="">
      <xdr:nvSpPr>
        <xdr:cNvPr id="2" name="Rectangle 1"/>
        <xdr:cNvSpPr/>
      </xdr:nvSpPr>
      <xdr:spPr>
        <a:xfrm>
          <a:off x="6751320" y="622154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LR1ZA9ZD/fichier%20aide%20au%20choix%20V2.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DR ESCABEAU"/>
      <sheetName val="validation SO1"/>
      <sheetName val="Feuil1"/>
      <sheetName val="Choix"/>
      <sheetName val="Validation_Choix"/>
      <sheetName val="Données"/>
    </sheetNames>
    <sheetDataSet>
      <sheetData sheetId="0"/>
      <sheetData sheetId="1">
        <row r="3">
          <cell r="D3" t="str">
            <v>D_A320</v>
          </cell>
        </row>
        <row r="4">
          <cell r="A4" t="str">
            <v>IC</v>
          </cell>
          <cell r="B4" t="str">
            <v>commercial</v>
          </cell>
          <cell r="C4" t="str">
            <v>≥ 10 mn</v>
          </cell>
          <cell r="D4" t="str">
            <v>A320_NEO</v>
          </cell>
          <cell r="G4" t="str">
            <v>P50</v>
          </cell>
        </row>
        <row r="5">
          <cell r="A5" t="str">
            <v>EC</v>
          </cell>
          <cell r="B5" t="str">
            <v>peinture</v>
          </cell>
          <cell r="C5" t="str">
            <v>≤ 10 mn</v>
          </cell>
          <cell r="D5" t="str">
            <v>A320_CEO</v>
          </cell>
          <cell r="G5" t="str">
            <v>P40</v>
          </cell>
        </row>
        <row r="6">
          <cell r="B6" t="str">
            <v>Montage Méca</v>
          </cell>
          <cell r="D6" t="str">
            <v>F_A330</v>
          </cell>
          <cell r="G6" t="str">
            <v>P35</v>
          </cell>
        </row>
        <row r="7">
          <cell r="B7" t="str">
            <v>Cheminement elec</v>
          </cell>
          <cell r="D7" t="str">
            <v>A330_NEO</v>
          </cell>
          <cell r="G7" t="str">
            <v>P30</v>
          </cell>
        </row>
        <row r="8">
          <cell r="D8" t="str">
            <v>A330_CEO</v>
          </cell>
          <cell r="G8" t="str">
            <v>P20</v>
          </cell>
        </row>
        <row r="9">
          <cell r="D9" t="str">
            <v>V_A350</v>
          </cell>
        </row>
        <row r="10">
          <cell r="D10" t="str">
            <v>L_A380</v>
          </cell>
        </row>
        <row r="11">
          <cell r="D11" t="str">
            <v>A380_NEO</v>
          </cell>
        </row>
        <row r="12">
          <cell r="D12" t="str">
            <v>M_A400M</v>
          </cell>
        </row>
        <row r="13">
          <cell r="D13" t="str">
            <v>S_ATR</v>
          </cell>
        </row>
        <row r="14">
          <cell r="D14" t="str">
            <v>R&amp;T</v>
          </cell>
        </row>
        <row r="15">
          <cell r="D15" t="str">
            <v>MULTI PGRM</v>
          </cell>
        </row>
      </sheetData>
      <sheetData sheetId="2"/>
      <sheetData sheetId="3"/>
      <sheetData sheetId="4">
        <row r="3">
          <cell r="A3" t="str">
            <v>IC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P18"/>
  <sheetViews>
    <sheetView tabSelected="1" zoomScale="75" zoomScaleNormal="75" zoomScalePageLayoutView="75" workbookViewId="0">
      <selection activeCell="AK11" sqref="AK11"/>
    </sheetView>
  </sheetViews>
  <sheetFormatPr baseColWidth="10" defaultColWidth="10.75" defaultRowHeight="14"/>
  <cols>
    <col min="1" max="1" width="1.4140625" style="1" customWidth="1"/>
    <col min="2" max="2" width="0.75" style="1" customWidth="1"/>
    <col min="3" max="19" width="3.1640625" style="1" customWidth="1"/>
    <col min="20" max="20" width="33.9140625" style="1" customWidth="1"/>
    <col min="21" max="30" width="3.1640625" style="1" customWidth="1"/>
    <col min="31" max="31" width="0.75" style="1" customWidth="1"/>
    <col min="32" max="55" width="3.1640625" style="1" customWidth="1"/>
    <col min="56" max="16384" width="10.75" style="1"/>
  </cols>
  <sheetData>
    <row r="1" spans="2:42" ht="14.5" thickBot="1"/>
    <row r="2" spans="2:42" ht="42" customHeight="1" thickBot="1">
      <c r="B2" s="100" t="s">
        <v>0</v>
      </c>
      <c r="C2" s="101"/>
      <c r="D2" s="101"/>
      <c r="E2" s="101"/>
      <c r="F2" s="101"/>
      <c r="G2" s="101"/>
      <c r="H2" s="101"/>
      <c r="I2" s="101"/>
      <c r="J2" s="101"/>
      <c r="K2" s="102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4"/>
    </row>
    <row r="3" spans="2:42">
      <c r="B3" s="2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5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6"/>
      <c r="AE3" s="7"/>
    </row>
    <row r="4" spans="2:42" ht="23" customHeight="1">
      <c r="B4" s="8"/>
      <c r="C4" s="9"/>
      <c r="D4" s="105" t="s">
        <v>1</v>
      </c>
      <c r="E4" s="106"/>
      <c r="F4" s="106"/>
      <c r="G4" s="10"/>
      <c r="H4" s="107">
        <v>5102015</v>
      </c>
      <c r="I4" s="108"/>
      <c r="J4" s="108"/>
      <c r="K4" s="108"/>
      <c r="L4" s="108"/>
      <c r="M4" s="108"/>
      <c r="N4" s="109"/>
      <c r="O4" s="11"/>
      <c r="P4" s="11"/>
      <c r="Q4" s="12"/>
      <c r="R4" s="110"/>
      <c r="S4" s="110"/>
      <c r="T4" s="110"/>
      <c r="U4" s="110"/>
      <c r="V4" s="86"/>
      <c r="W4" s="87"/>
      <c r="X4" s="87"/>
      <c r="Y4" s="87"/>
      <c r="Z4" s="87"/>
      <c r="AA4" s="87"/>
      <c r="AB4" s="87"/>
      <c r="AC4" s="87"/>
      <c r="AD4" s="13"/>
      <c r="AE4" s="7"/>
    </row>
    <row r="5" spans="2:42" ht="3" customHeight="1" thickBot="1">
      <c r="B5" s="14"/>
      <c r="C5" s="15"/>
      <c r="D5" s="15"/>
      <c r="E5" s="15"/>
      <c r="F5" s="16"/>
      <c r="G5" s="16"/>
      <c r="H5" s="17"/>
      <c r="I5" s="17"/>
      <c r="J5" s="17"/>
      <c r="K5" s="18"/>
      <c r="L5" s="18"/>
      <c r="M5" s="18"/>
      <c r="N5" s="18"/>
      <c r="O5" s="11"/>
      <c r="P5" s="11"/>
      <c r="Q5" s="12"/>
      <c r="R5" s="11"/>
      <c r="S5" s="19"/>
      <c r="T5" s="19"/>
      <c r="U5" s="19"/>
      <c r="V5" s="19"/>
      <c r="W5" s="20"/>
      <c r="X5" s="20"/>
      <c r="Y5" s="20"/>
      <c r="Z5" s="20"/>
      <c r="AA5" s="20"/>
      <c r="AB5" s="20"/>
      <c r="AC5" s="20"/>
      <c r="AD5" s="20"/>
      <c r="AE5" s="7"/>
    </row>
    <row r="6" spans="2:42" ht="23" customHeight="1" thickBot="1">
      <c r="B6" s="8"/>
      <c r="C6" s="85" t="s">
        <v>2</v>
      </c>
      <c r="D6" s="85"/>
      <c r="E6" s="85"/>
      <c r="F6" s="85"/>
      <c r="G6" s="21"/>
      <c r="H6" s="86" t="s">
        <v>3</v>
      </c>
      <c r="I6" s="87"/>
      <c r="J6" s="87"/>
      <c r="K6" s="87"/>
      <c r="L6" s="87"/>
      <c r="M6" s="87"/>
      <c r="N6" s="88"/>
      <c r="O6" s="11"/>
      <c r="P6" s="11"/>
      <c r="Q6" s="11"/>
      <c r="R6" s="11"/>
      <c r="S6" s="89" t="s">
        <v>4</v>
      </c>
      <c r="T6" s="90"/>
      <c r="U6" s="91"/>
      <c r="V6" s="92"/>
      <c r="W6" s="93"/>
      <c r="X6" s="93"/>
      <c r="Y6" s="93"/>
      <c r="Z6" s="93"/>
      <c r="AA6" s="93"/>
      <c r="AB6" s="93"/>
      <c r="AC6" s="93"/>
      <c r="AD6" s="22"/>
      <c r="AE6" s="7"/>
    </row>
    <row r="7" spans="2:42" ht="3" customHeight="1">
      <c r="B7" s="23"/>
      <c r="C7" s="24"/>
      <c r="D7" s="24"/>
      <c r="E7" s="24"/>
      <c r="F7" s="16"/>
      <c r="G7" s="16"/>
      <c r="H7" s="17"/>
      <c r="I7" s="17"/>
      <c r="J7" s="17"/>
      <c r="K7" s="17"/>
      <c r="L7" s="17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7"/>
    </row>
    <row r="8" spans="2:42" ht="23" customHeight="1">
      <c r="B8" s="8"/>
      <c r="C8" s="85" t="s">
        <v>5</v>
      </c>
      <c r="D8" s="85"/>
      <c r="E8" s="85"/>
      <c r="F8" s="85"/>
      <c r="G8" s="25"/>
      <c r="H8" s="94">
        <v>561562545</v>
      </c>
      <c r="I8" s="95"/>
      <c r="J8" s="95"/>
      <c r="K8" s="95"/>
      <c r="L8" s="95"/>
      <c r="M8" s="95"/>
      <c r="N8" s="96"/>
      <c r="O8" s="11"/>
      <c r="P8" s="11"/>
      <c r="Q8" s="26"/>
      <c r="R8" s="27"/>
      <c r="S8" s="26"/>
      <c r="T8" s="85"/>
      <c r="U8" s="85"/>
      <c r="V8" s="85"/>
      <c r="W8" s="85"/>
      <c r="X8" s="24"/>
      <c r="Y8" s="24"/>
      <c r="Z8" s="97"/>
      <c r="AA8" s="98"/>
      <c r="AB8" s="98"/>
      <c r="AC8" s="99"/>
      <c r="AD8" s="28"/>
      <c r="AE8" s="29"/>
    </row>
    <row r="9" spans="2:42" ht="14.5" thickBot="1"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7"/>
    </row>
    <row r="10" spans="2:42" ht="14.5" thickBot="1">
      <c r="B10" s="2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32"/>
      <c r="AP10" s="1" t="s">
        <v>6</v>
      </c>
    </row>
    <row r="11" spans="2:42" ht="23" customHeight="1" thickBot="1">
      <c r="B11" s="33"/>
      <c r="C11" s="75" t="s">
        <v>7</v>
      </c>
      <c r="D11" s="75"/>
      <c r="E11" s="75"/>
      <c r="F11" s="75"/>
      <c r="G11" s="75"/>
      <c r="H11" s="75"/>
      <c r="I11" s="34"/>
      <c r="J11" s="79">
        <v>700</v>
      </c>
      <c r="K11" s="80"/>
      <c r="L11" s="80"/>
      <c r="M11" s="80"/>
      <c r="N11" s="81"/>
      <c r="O11" s="26"/>
      <c r="P11" s="26"/>
      <c r="Q11" s="26"/>
      <c r="R11" s="35"/>
      <c r="S11" s="35"/>
      <c r="T11" s="82" t="s">
        <v>8</v>
      </c>
      <c r="U11" s="83"/>
      <c r="V11" s="83"/>
      <c r="W11" s="83"/>
      <c r="X11" s="83"/>
      <c r="Y11" s="83"/>
      <c r="Z11" s="83"/>
      <c r="AA11" s="83"/>
      <c r="AB11" s="84"/>
      <c r="AC11" s="35"/>
      <c r="AD11" s="16"/>
      <c r="AE11" s="7"/>
    </row>
    <row r="12" spans="2:42" ht="3" customHeight="1">
      <c r="B12" s="36"/>
      <c r="C12" s="37"/>
      <c r="D12" s="37"/>
      <c r="E12" s="37"/>
      <c r="F12" s="37"/>
      <c r="G12" s="37"/>
      <c r="H12" s="37"/>
      <c r="I12" s="15"/>
      <c r="J12" s="38"/>
      <c r="K12" s="38"/>
      <c r="L12" s="38"/>
      <c r="M12" s="38"/>
      <c r="N12" s="38"/>
      <c r="O12" s="39"/>
      <c r="P12" s="39"/>
      <c r="Q12" s="11"/>
      <c r="R12" s="11"/>
      <c r="S12" s="11"/>
      <c r="T12" s="40"/>
      <c r="U12" s="41"/>
      <c r="V12" s="41"/>
      <c r="W12" s="41"/>
      <c r="X12" s="41"/>
      <c r="Y12" s="41"/>
      <c r="Z12" s="41"/>
      <c r="AA12" s="41"/>
      <c r="AB12" s="42"/>
      <c r="AC12" s="11"/>
      <c r="AD12" s="11"/>
      <c r="AE12" s="7"/>
    </row>
    <row r="13" spans="2:42" s="49" customFormat="1" ht="23" customHeight="1">
      <c r="B13" s="43"/>
      <c r="C13" s="44"/>
      <c r="D13" s="44"/>
      <c r="E13" s="75" t="s">
        <v>9</v>
      </c>
      <c r="F13" s="75"/>
      <c r="G13" s="75"/>
      <c r="H13" s="75"/>
      <c r="I13" s="45"/>
      <c r="J13" s="76">
        <v>585</v>
      </c>
      <c r="K13" s="77"/>
      <c r="L13" s="77"/>
      <c r="M13" s="77"/>
      <c r="N13" s="78"/>
      <c r="O13" s="9"/>
      <c r="P13" s="9"/>
      <c r="Q13" s="46"/>
      <c r="R13" s="46"/>
      <c r="S13" s="46"/>
      <c r="T13" s="70">
        <f t="array" ref="T13">IFERROR(INDEX(Données!A3:A51,SMALL(IF((Données!$I$3:$I$51&lt;=$J$11)*(Données!$J$3:$J$51&lt;=$J$13)*(Données!$K$3:$K$51&lt;=$J$14)*(Données!$F$3:$F$51=J$15)*(Données!$C$3:$C$51=J$17)*(Données!$G$3:$G$51&gt;=$J$16),ROW(A$3:A$46)-2,""),ROW(A1))),"")</f>
        <v>100002</v>
      </c>
      <c r="U13" s="71"/>
      <c r="V13" s="71"/>
      <c r="W13" s="71"/>
      <c r="X13" s="71"/>
      <c r="Y13" s="71"/>
      <c r="Z13" s="71"/>
      <c r="AA13" s="71"/>
      <c r="AB13" s="72"/>
      <c r="AC13" s="46"/>
      <c r="AD13" s="47"/>
      <c r="AE13" s="48"/>
    </row>
    <row r="14" spans="2:42" s="49" customFormat="1" ht="23" customHeight="1">
      <c r="B14" s="43"/>
      <c r="C14" s="44"/>
      <c r="D14" s="75" t="s">
        <v>66</v>
      </c>
      <c r="E14" s="75"/>
      <c r="F14" s="75"/>
      <c r="G14" s="75"/>
      <c r="H14" s="75"/>
      <c r="I14" s="50"/>
      <c r="J14" s="76">
        <v>573.5</v>
      </c>
      <c r="K14" s="77"/>
      <c r="L14" s="77"/>
      <c r="M14" s="77"/>
      <c r="N14" s="78"/>
      <c r="O14" s="15"/>
      <c r="P14" s="15"/>
      <c r="Q14" s="9"/>
      <c r="R14" s="9"/>
      <c r="S14" s="9"/>
      <c r="T14" s="70">
        <f t="array" ref="T14">IFERROR(INDEX(Données!A4:A52,SMALL(IF((Données!$I$3:$I$51&lt;=$J$11)*(Données!$J$3:$J$51&lt;=$J$13)*(Données!$K$3:$K$51&lt;=$J$14)*(Données!$F$3:$F$51=J$15)*(Données!$C$3:$C$51=J$17)*(Données!$G$3:$G$51&gt;=$J$16),ROW(A$3:A$46)-2,""),ROW(A2))),"")</f>
        <v>100025</v>
      </c>
      <c r="U14" s="68"/>
      <c r="V14" s="68"/>
      <c r="W14" s="68"/>
      <c r="X14" s="68"/>
      <c r="Y14" s="68"/>
      <c r="Z14" s="68"/>
      <c r="AA14" s="68"/>
      <c r="AB14" s="69"/>
      <c r="AC14" s="9"/>
      <c r="AD14" s="15"/>
      <c r="AE14" s="48"/>
    </row>
    <row r="15" spans="2:42" s="49" customFormat="1" ht="23" customHeight="1">
      <c r="B15" s="43"/>
      <c r="C15" s="44"/>
      <c r="D15" s="75" t="s">
        <v>67</v>
      </c>
      <c r="E15" s="75"/>
      <c r="F15" s="75"/>
      <c r="G15" s="75"/>
      <c r="H15" s="75"/>
      <c r="I15" s="27"/>
      <c r="J15" s="76" t="s">
        <v>31</v>
      </c>
      <c r="K15" s="77"/>
      <c r="L15" s="77"/>
      <c r="M15" s="77"/>
      <c r="N15" s="78"/>
      <c r="O15" s="15"/>
      <c r="P15" s="15"/>
      <c r="Q15" s="9"/>
      <c r="R15" s="9"/>
      <c r="S15" s="9"/>
      <c r="T15" s="70" t="str">
        <f t="array" ref="T15">IFERROR(INDEX(Données!A5:A53,SMALL(IF((Données!$I$3:$I$51&lt;=$J$11)*(Données!$J$3:$J$51&lt;=$J$13)*(Données!$K$3:$K$51&lt;=$J$14)*(Données!$F$3:$F$51=J$15)*(Données!$C$3:$C$51=J$17)*(Données!$G$3:$G$51&gt;=$J$16),ROW(A$3:A$46)-2,""),ROW(A3))),"")</f>
        <v/>
      </c>
      <c r="U15" s="68"/>
      <c r="V15" s="68"/>
      <c r="W15" s="68"/>
      <c r="X15" s="68"/>
      <c r="Y15" s="68"/>
      <c r="Z15" s="68"/>
      <c r="AA15" s="68"/>
      <c r="AB15" s="69"/>
      <c r="AC15" s="9"/>
      <c r="AD15" s="15"/>
      <c r="AE15" s="48"/>
    </row>
    <row r="16" spans="2:42" s="49" customFormat="1" ht="23" customHeight="1" thickBot="1">
      <c r="B16" s="14"/>
      <c r="C16" s="75" t="s">
        <v>12</v>
      </c>
      <c r="D16" s="75"/>
      <c r="E16" s="75"/>
      <c r="F16" s="75"/>
      <c r="G16" s="75"/>
      <c r="H16" s="75"/>
      <c r="I16" s="50"/>
      <c r="J16" s="76">
        <v>2450</v>
      </c>
      <c r="K16" s="77"/>
      <c r="L16" s="77"/>
      <c r="M16" s="77"/>
      <c r="N16" s="78"/>
      <c r="O16" s="15"/>
      <c r="P16" s="15"/>
      <c r="Q16" s="9"/>
      <c r="R16" s="9"/>
      <c r="S16" s="9"/>
      <c r="T16" s="70" t="str">
        <f t="array" ref="T16">IFERROR(INDEX(Données!A6:A54,SMALL(IF((Données!$I$3:$I$51&lt;=$J$11)*(Données!$J$3:$J$51&lt;=$J$13)*(Données!$K$3:$K$51&lt;=$J$14)*(Données!$F$3:$F$51=J$15)*(Données!$C$3:$C$51=J$17)*(Données!$G$3:$G$51&gt;=$J$16),ROW(A$3:A$46)-2,""),ROW(A4))),"")</f>
        <v/>
      </c>
      <c r="U16" s="73"/>
      <c r="V16" s="73"/>
      <c r="W16" s="73"/>
      <c r="X16" s="73"/>
      <c r="Y16" s="73"/>
      <c r="Z16" s="73"/>
      <c r="AA16" s="73"/>
      <c r="AB16" s="74"/>
      <c r="AC16" s="9"/>
      <c r="AD16" s="15"/>
      <c r="AE16" s="48"/>
    </row>
    <row r="17" spans="2:31" s="49" customFormat="1" ht="27.5" customHeight="1" thickBot="1">
      <c r="B17" s="14"/>
      <c r="C17" s="24"/>
      <c r="D17" s="24"/>
      <c r="E17" s="24"/>
      <c r="F17" s="24"/>
      <c r="G17" s="24"/>
      <c r="H17" s="24"/>
      <c r="I17" s="27"/>
      <c r="J17" s="76" t="s">
        <v>11</v>
      </c>
      <c r="K17" s="77"/>
      <c r="L17" s="77"/>
      <c r="M17" s="77"/>
      <c r="N17" s="7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48"/>
    </row>
    <row r="18" spans="2:31" ht="19.5" customHeight="1">
      <c r="B18" s="5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32"/>
    </row>
  </sheetData>
  <mergeCells count="26">
    <mergeCell ref="J17:N17"/>
    <mergeCell ref="B2:J2"/>
    <mergeCell ref="K2:AE2"/>
    <mergeCell ref="D4:F4"/>
    <mergeCell ref="H4:N4"/>
    <mergeCell ref="R4:U4"/>
    <mergeCell ref="V4:AC4"/>
    <mergeCell ref="C6:F6"/>
    <mergeCell ref="H6:N6"/>
    <mergeCell ref="S6:U6"/>
    <mergeCell ref="V6:AC6"/>
    <mergeCell ref="C8:F8"/>
    <mergeCell ref="H8:N8"/>
    <mergeCell ref="T8:W8"/>
    <mergeCell ref="Z8:AC8"/>
    <mergeCell ref="D14:H14"/>
    <mergeCell ref="J14:N14"/>
    <mergeCell ref="D15:H15"/>
    <mergeCell ref="J15:N15"/>
    <mergeCell ref="C11:H11"/>
    <mergeCell ref="J11:N11"/>
    <mergeCell ref="T11:AB11"/>
    <mergeCell ref="E13:H13"/>
    <mergeCell ref="J13:N13"/>
    <mergeCell ref="C16:H16"/>
    <mergeCell ref="J16:N16"/>
  </mergeCells>
  <dataValidations count="3">
    <dataValidation type="list" allowBlank="1" showInputMessage="1" showErrorMessage="1" sqref="J15:N15">
      <formula1>temps_de_travail</formula1>
    </dataValidation>
    <dataValidation type="date" allowBlank="1" showInputMessage="1" showErrorMessage="1" sqref="G4:H4">
      <formula1>G4</formula1>
      <formula2>G4</formula2>
    </dataValidation>
    <dataValidation type="list" allowBlank="1" showInputMessage="1" showErrorMessage="1" sqref="J17">
      <formula1>"IC,EC"</formula1>
    </dataValidation>
  </dataValidations>
  <pageMargins left="0.25" right="0.25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P51"/>
  <sheetViews>
    <sheetView workbookViewId="0">
      <pane ySplit="2" topLeftCell="A37" activePane="bottomLeft" state="frozen"/>
      <selection activeCell="C25" sqref="C25:AD37"/>
      <selection pane="bottomLeft" activeCell="G3" sqref="G3"/>
    </sheetView>
  </sheetViews>
  <sheetFormatPr baseColWidth="10" defaultColWidth="11" defaultRowHeight="14"/>
  <cols>
    <col min="1" max="1" width="8.58203125" style="60" customWidth="1"/>
    <col min="2" max="2" width="10.75" style="60" customWidth="1"/>
    <col min="3" max="3" width="18" style="60" customWidth="1"/>
    <col min="4" max="4" width="13.75" style="60" customWidth="1"/>
    <col min="5" max="5" width="12.4140625" style="60" bestFit="1" customWidth="1"/>
    <col min="6" max="6" width="13.75" style="60" customWidth="1"/>
    <col min="7" max="7" width="14.25" style="60" bestFit="1" customWidth="1"/>
    <col min="8" max="8" width="13.75" style="60" customWidth="1"/>
    <col min="9" max="9" width="17.1640625" style="60" bestFit="1" customWidth="1"/>
    <col min="10" max="10" width="9.83203125" style="66" bestFit="1" customWidth="1"/>
    <col min="11" max="11" width="8.75" style="66" bestFit="1" customWidth="1"/>
    <col min="12" max="12" width="1.83203125" customWidth="1"/>
    <col min="14" max="14" width="11" style="59"/>
    <col min="15" max="15" width="18.1640625" bestFit="1" customWidth="1"/>
    <col min="16" max="16" width="11" style="60"/>
  </cols>
  <sheetData>
    <row r="1" spans="1:15" ht="14" customHeight="1">
      <c r="I1" s="67" t="s">
        <v>7</v>
      </c>
      <c r="J1" s="67" t="s">
        <v>68</v>
      </c>
      <c r="K1" s="67" t="s">
        <v>69</v>
      </c>
      <c r="L1" s="67"/>
      <c r="M1" s="67"/>
      <c r="N1" s="67"/>
    </row>
    <row r="2" spans="1:15" s="54" customFormat="1" ht="58.25" customHeight="1">
      <c r="A2" s="52" t="s">
        <v>13</v>
      </c>
      <c r="B2" s="53" t="s">
        <v>14</v>
      </c>
      <c r="C2" s="52" t="s">
        <v>15</v>
      </c>
      <c r="D2" s="53" t="s">
        <v>16</v>
      </c>
      <c r="E2" s="52" t="s">
        <v>17</v>
      </c>
      <c r="F2" s="53" t="s">
        <v>18</v>
      </c>
      <c r="G2" s="52" t="s">
        <v>19</v>
      </c>
      <c r="H2" s="53" t="s">
        <v>20</v>
      </c>
      <c r="I2" s="52" t="s">
        <v>21</v>
      </c>
      <c r="J2" s="53" t="s">
        <v>22</v>
      </c>
      <c r="K2" s="52" t="s">
        <v>23</v>
      </c>
      <c r="M2" s="54" t="s">
        <v>24</v>
      </c>
      <c r="N2" s="55" t="s">
        <v>25</v>
      </c>
      <c r="O2" s="54" t="s">
        <v>26</v>
      </c>
    </row>
    <row r="3" spans="1:15">
      <c r="A3" s="56">
        <v>100001</v>
      </c>
      <c r="B3" s="57" t="s">
        <v>27</v>
      </c>
      <c r="C3" s="58" t="s">
        <v>28</v>
      </c>
      <c r="D3" s="57" t="s">
        <v>29</v>
      </c>
      <c r="E3" s="56" t="s">
        <v>30</v>
      </c>
      <c r="F3" s="57" t="s">
        <v>31</v>
      </c>
      <c r="G3" s="58">
        <f>H3+2000</f>
        <v>2450</v>
      </c>
      <c r="H3" s="57">
        <v>450</v>
      </c>
      <c r="I3" s="58">
        <v>450</v>
      </c>
      <c r="J3" s="57">
        <v>585</v>
      </c>
      <c r="K3" s="58">
        <v>573.5</v>
      </c>
      <c r="O3" t="s">
        <v>32</v>
      </c>
    </row>
    <row r="4" spans="1:15">
      <c r="A4" s="56">
        <v>100002</v>
      </c>
      <c r="B4" s="57" t="s">
        <v>27</v>
      </c>
      <c r="C4" s="58" t="s">
        <v>11</v>
      </c>
      <c r="D4" s="57" t="s">
        <v>29</v>
      </c>
      <c r="E4" s="56" t="s">
        <v>30</v>
      </c>
      <c r="F4" s="57" t="s">
        <v>31</v>
      </c>
      <c r="G4" s="58">
        <f>H4+2000</f>
        <v>2450</v>
      </c>
      <c r="H4" s="57">
        <v>450</v>
      </c>
      <c r="I4" s="58">
        <v>450</v>
      </c>
      <c r="J4" s="57">
        <v>585</v>
      </c>
      <c r="K4" s="58">
        <v>573.5</v>
      </c>
      <c r="O4" t="s">
        <v>32</v>
      </c>
    </row>
    <row r="5" spans="1:15">
      <c r="A5" s="56">
        <v>100003</v>
      </c>
      <c r="B5" s="57" t="s">
        <v>33</v>
      </c>
      <c r="C5" s="58" t="s">
        <v>28</v>
      </c>
      <c r="D5" s="57" t="s">
        <v>34</v>
      </c>
      <c r="E5" s="56" t="s">
        <v>30</v>
      </c>
      <c r="F5" s="57" t="s">
        <v>31</v>
      </c>
      <c r="G5" s="58">
        <f>H5+2000</f>
        <v>2500</v>
      </c>
      <c r="H5" s="57">
        <v>500</v>
      </c>
      <c r="I5" s="58">
        <v>500</v>
      </c>
      <c r="J5" s="57">
        <v>500</v>
      </c>
      <c r="K5" s="58">
        <v>600</v>
      </c>
      <c r="O5">
        <v>2176205</v>
      </c>
    </row>
    <row r="6" spans="1:15">
      <c r="A6" s="56">
        <v>100004</v>
      </c>
      <c r="B6" s="57" t="s">
        <v>33</v>
      </c>
      <c r="C6" s="58" t="s">
        <v>11</v>
      </c>
      <c r="D6" s="57" t="s">
        <v>34</v>
      </c>
      <c r="E6" s="56" t="s">
        <v>30</v>
      </c>
      <c r="F6" s="57" t="s">
        <v>31</v>
      </c>
      <c r="G6" s="58">
        <f t="shared" ref="G6:G51" si="0">H6+2000</f>
        <v>2500</v>
      </c>
      <c r="H6" s="57">
        <v>500</v>
      </c>
      <c r="I6" s="58">
        <v>500</v>
      </c>
      <c r="J6" s="57">
        <v>500</v>
      </c>
      <c r="K6" s="58">
        <v>600</v>
      </c>
      <c r="O6">
        <v>2176205</v>
      </c>
    </row>
    <row r="7" spans="1:15">
      <c r="A7" s="56">
        <v>100005</v>
      </c>
      <c r="B7" s="57" t="s">
        <v>33</v>
      </c>
      <c r="C7" s="58" t="s">
        <v>28</v>
      </c>
      <c r="D7" s="57" t="s">
        <v>34</v>
      </c>
      <c r="E7" s="56" t="s">
        <v>30</v>
      </c>
      <c r="F7" s="57" t="s">
        <v>31</v>
      </c>
      <c r="G7" s="58">
        <f t="shared" si="0"/>
        <v>2500</v>
      </c>
      <c r="H7" s="57">
        <v>500</v>
      </c>
      <c r="I7" s="58">
        <v>500</v>
      </c>
      <c r="J7" s="57">
        <v>1000</v>
      </c>
      <c r="K7" s="58">
        <v>600</v>
      </c>
      <c r="O7">
        <v>2176210</v>
      </c>
    </row>
    <row r="8" spans="1:15">
      <c r="A8" s="56">
        <v>100006</v>
      </c>
      <c r="B8" s="57" t="s">
        <v>33</v>
      </c>
      <c r="C8" s="58" t="s">
        <v>11</v>
      </c>
      <c r="D8" s="57" t="s">
        <v>34</v>
      </c>
      <c r="E8" s="56" t="s">
        <v>30</v>
      </c>
      <c r="F8" s="57" t="s">
        <v>31</v>
      </c>
      <c r="G8" s="58">
        <f t="shared" si="0"/>
        <v>2500</v>
      </c>
      <c r="H8" s="57">
        <v>500</v>
      </c>
      <c r="I8" s="58">
        <v>500</v>
      </c>
      <c r="J8" s="57">
        <v>1000</v>
      </c>
      <c r="K8" s="58">
        <v>600</v>
      </c>
      <c r="O8">
        <v>2176210</v>
      </c>
    </row>
    <row r="9" spans="1:15">
      <c r="A9" s="56">
        <v>100007</v>
      </c>
      <c r="B9" s="57" t="s">
        <v>33</v>
      </c>
      <c r="C9" s="58" t="s">
        <v>28</v>
      </c>
      <c r="D9" s="57" t="s">
        <v>34</v>
      </c>
      <c r="E9" s="56" t="s">
        <v>30</v>
      </c>
      <c r="F9" s="57" t="s">
        <v>31</v>
      </c>
      <c r="G9" s="58">
        <f t="shared" si="0"/>
        <v>2500</v>
      </c>
      <c r="H9" s="57">
        <v>500</v>
      </c>
      <c r="I9" s="58">
        <v>500</v>
      </c>
      <c r="J9" s="57">
        <v>1500</v>
      </c>
      <c r="K9" s="58">
        <v>600</v>
      </c>
      <c r="O9">
        <v>2176215</v>
      </c>
    </row>
    <row r="10" spans="1:15">
      <c r="A10" s="56">
        <v>100008</v>
      </c>
      <c r="B10" s="57" t="s">
        <v>33</v>
      </c>
      <c r="C10" s="58" t="s">
        <v>11</v>
      </c>
      <c r="D10" s="57" t="s">
        <v>34</v>
      </c>
      <c r="E10" s="56" t="s">
        <v>30</v>
      </c>
      <c r="F10" s="57" t="s">
        <v>31</v>
      </c>
      <c r="G10" s="58">
        <f t="shared" si="0"/>
        <v>2500</v>
      </c>
      <c r="H10" s="57">
        <v>500</v>
      </c>
      <c r="I10" s="58">
        <v>500</v>
      </c>
      <c r="J10" s="57">
        <v>1500</v>
      </c>
      <c r="K10" s="58">
        <v>600</v>
      </c>
      <c r="O10">
        <v>2176215</v>
      </c>
    </row>
    <row r="11" spans="1:15">
      <c r="A11" s="56">
        <v>100009</v>
      </c>
      <c r="B11" s="61" t="s">
        <v>27</v>
      </c>
      <c r="C11" s="62" t="s">
        <v>11</v>
      </c>
      <c r="D11" s="63" t="s">
        <v>29</v>
      </c>
      <c r="E11" s="56" t="s">
        <v>35</v>
      </c>
      <c r="F11" s="57" t="s">
        <v>31</v>
      </c>
      <c r="G11" s="58">
        <f t="shared" si="0"/>
        <v>2630</v>
      </c>
      <c r="H11" s="57">
        <v>630</v>
      </c>
      <c r="I11" s="56">
        <v>660</v>
      </c>
      <c r="J11" s="57">
        <v>585</v>
      </c>
      <c r="K11" s="58">
        <v>820</v>
      </c>
      <c r="N11" s="59">
        <v>11</v>
      </c>
      <c r="O11" t="s">
        <v>36</v>
      </c>
    </row>
    <row r="12" spans="1:15">
      <c r="A12" s="56">
        <v>100010</v>
      </c>
      <c r="B12" s="61" t="s">
        <v>27</v>
      </c>
      <c r="C12" s="62" t="s">
        <v>28</v>
      </c>
      <c r="D12" s="63" t="s">
        <v>29</v>
      </c>
      <c r="E12" s="56" t="s">
        <v>35</v>
      </c>
      <c r="F12" s="57" t="s">
        <v>31</v>
      </c>
      <c r="G12" s="58">
        <f t="shared" si="0"/>
        <v>2630</v>
      </c>
      <c r="H12" s="57">
        <v>630</v>
      </c>
      <c r="I12" s="56">
        <v>660</v>
      </c>
      <c r="J12" s="57">
        <v>585</v>
      </c>
      <c r="K12" s="58">
        <v>820</v>
      </c>
      <c r="N12" s="59">
        <v>11</v>
      </c>
      <c r="O12" t="s">
        <v>36</v>
      </c>
    </row>
    <row r="13" spans="1:15">
      <c r="A13" s="56">
        <v>100011</v>
      </c>
      <c r="B13" s="61" t="s">
        <v>27</v>
      </c>
      <c r="C13" s="62" t="s">
        <v>11</v>
      </c>
      <c r="D13" s="63" t="s">
        <v>29</v>
      </c>
      <c r="E13" s="56" t="s">
        <v>35</v>
      </c>
      <c r="F13" s="57" t="s">
        <v>31</v>
      </c>
      <c r="G13" s="58">
        <f t="shared" si="0"/>
        <v>2700</v>
      </c>
      <c r="H13" s="57">
        <v>700</v>
      </c>
      <c r="I13" s="56">
        <v>1313</v>
      </c>
      <c r="J13" s="57">
        <v>380</v>
      </c>
      <c r="K13" s="58"/>
      <c r="O13" t="s">
        <v>37</v>
      </c>
    </row>
    <row r="14" spans="1:15">
      <c r="A14" s="56">
        <v>100012</v>
      </c>
      <c r="B14" s="61" t="s">
        <v>27</v>
      </c>
      <c r="C14" s="62" t="s">
        <v>28</v>
      </c>
      <c r="D14" s="63" t="s">
        <v>29</v>
      </c>
      <c r="E14" s="56" t="s">
        <v>35</v>
      </c>
      <c r="F14" s="57" t="s">
        <v>31</v>
      </c>
      <c r="G14" s="58">
        <f t="shared" si="0"/>
        <v>2700</v>
      </c>
      <c r="H14" s="57">
        <v>700</v>
      </c>
      <c r="I14" s="56">
        <v>1313</v>
      </c>
      <c r="J14" s="57">
        <v>380</v>
      </c>
      <c r="K14" s="58"/>
      <c r="O14" t="s">
        <v>37</v>
      </c>
    </row>
    <row r="15" spans="1:15">
      <c r="A15" s="56">
        <v>100013</v>
      </c>
      <c r="B15" s="61" t="s">
        <v>33</v>
      </c>
      <c r="C15" s="62" t="s">
        <v>11</v>
      </c>
      <c r="D15" s="63" t="s">
        <v>34</v>
      </c>
      <c r="E15" s="56" t="s">
        <v>35</v>
      </c>
      <c r="F15" s="57" t="s">
        <v>10</v>
      </c>
      <c r="G15" s="58">
        <f t="shared" si="0"/>
        <v>2720</v>
      </c>
      <c r="H15" s="57">
        <v>720</v>
      </c>
      <c r="I15" s="56">
        <v>1720</v>
      </c>
      <c r="J15" s="57">
        <v>795</v>
      </c>
      <c r="K15" s="58"/>
      <c r="N15" s="59">
        <v>18.899999999999999</v>
      </c>
      <c r="O15" t="s">
        <v>38</v>
      </c>
    </row>
    <row r="16" spans="1:15">
      <c r="A16" s="56">
        <v>100014</v>
      </c>
      <c r="B16" s="61" t="s">
        <v>33</v>
      </c>
      <c r="C16" s="62" t="s">
        <v>28</v>
      </c>
      <c r="D16" s="63" t="s">
        <v>34</v>
      </c>
      <c r="E16" s="56" t="s">
        <v>35</v>
      </c>
      <c r="F16" s="57" t="s">
        <v>10</v>
      </c>
      <c r="G16" s="58">
        <f t="shared" si="0"/>
        <v>2720</v>
      </c>
      <c r="H16" s="57">
        <v>720</v>
      </c>
      <c r="I16" s="56">
        <v>1720</v>
      </c>
      <c r="J16" s="57">
        <v>795</v>
      </c>
      <c r="K16" s="58"/>
      <c r="N16" s="59">
        <v>18.899999999999999</v>
      </c>
      <c r="O16" t="s">
        <v>38</v>
      </c>
    </row>
    <row r="17" spans="1:16">
      <c r="A17" s="56">
        <v>100015</v>
      </c>
      <c r="B17" s="61"/>
      <c r="C17" s="62" t="s">
        <v>11</v>
      </c>
      <c r="D17" s="63" t="s">
        <v>34</v>
      </c>
      <c r="E17" s="56" t="s">
        <v>35</v>
      </c>
      <c r="F17" s="57" t="s">
        <v>31</v>
      </c>
      <c r="G17" s="58"/>
      <c r="H17" s="57"/>
      <c r="I17" s="56">
        <v>1090</v>
      </c>
      <c r="J17" s="57"/>
      <c r="K17" s="58"/>
    </row>
    <row r="18" spans="1:16">
      <c r="A18" s="56">
        <v>100016</v>
      </c>
      <c r="B18" s="61"/>
      <c r="C18" s="62" t="s">
        <v>28</v>
      </c>
      <c r="D18" s="63" t="s">
        <v>34</v>
      </c>
      <c r="E18" s="56" t="s">
        <v>35</v>
      </c>
      <c r="F18" s="57" t="s">
        <v>31</v>
      </c>
      <c r="G18" s="58"/>
      <c r="H18" s="57"/>
      <c r="I18" s="56">
        <v>1000</v>
      </c>
      <c r="J18" s="57"/>
      <c r="K18" s="58"/>
    </row>
    <row r="19" spans="1:16">
      <c r="A19" s="56">
        <v>100017</v>
      </c>
      <c r="B19" s="61"/>
      <c r="C19" s="62"/>
      <c r="D19" s="63"/>
      <c r="E19" s="56"/>
      <c r="F19" s="57"/>
      <c r="G19" s="58"/>
      <c r="H19" s="57"/>
      <c r="I19" s="56"/>
      <c r="J19" s="57"/>
      <c r="K19" s="58"/>
    </row>
    <row r="20" spans="1:16">
      <c r="A20" s="56">
        <v>100018</v>
      </c>
      <c r="B20" s="61"/>
      <c r="C20" s="62"/>
      <c r="D20" s="63"/>
      <c r="E20" s="56"/>
      <c r="F20" s="57"/>
      <c r="G20" s="58"/>
      <c r="H20" s="57"/>
      <c r="I20" s="56"/>
      <c r="J20" s="57"/>
      <c r="K20" s="58"/>
    </row>
    <row r="21" spans="1:16">
      <c r="A21" s="56">
        <v>100019</v>
      </c>
      <c r="B21" s="61" t="s">
        <v>33</v>
      </c>
      <c r="C21" s="62" t="s">
        <v>28</v>
      </c>
      <c r="D21" s="63" t="s">
        <v>34</v>
      </c>
      <c r="E21" s="56" t="s">
        <v>39</v>
      </c>
      <c r="F21" s="57" t="s">
        <v>31</v>
      </c>
      <c r="G21" s="58">
        <f t="shared" si="0"/>
        <v>2950</v>
      </c>
      <c r="H21" s="57">
        <v>950</v>
      </c>
      <c r="I21" s="56">
        <v>1750</v>
      </c>
      <c r="J21" s="57">
        <v>650</v>
      </c>
      <c r="K21" s="58"/>
      <c r="N21" s="59">
        <v>9.5</v>
      </c>
      <c r="O21" t="s">
        <v>40</v>
      </c>
      <c r="P21" s="60">
        <v>808004</v>
      </c>
    </row>
    <row r="22" spans="1:16">
      <c r="A22" s="56">
        <v>100020</v>
      </c>
      <c r="B22" s="61" t="s">
        <v>33</v>
      </c>
      <c r="C22" s="62" t="s">
        <v>11</v>
      </c>
      <c r="D22" s="63" t="s">
        <v>34</v>
      </c>
      <c r="E22" s="56" t="s">
        <v>39</v>
      </c>
      <c r="F22" s="57" t="s">
        <v>31</v>
      </c>
      <c r="G22" s="58">
        <f t="shared" si="0"/>
        <v>2950</v>
      </c>
      <c r="H22" s="57">
        <v>950</v>
      </c>
      <c r="I22" s="56">
        <v>1750</v>
      </c>
      <c r="J22" s="57">
        <v>650</v>
      </c>
      <c r="K22" s="58"/>
      <c r="N22" s="59">
        <v>9.5</v>
      </c>
      <c r="O22" t="s">
        <v>40</v>
      </c>
      <c r="P22" s="60">
        <v>808004</v>
      </c>
    </row>
    <row r="23" spans="1:16">
      <c r="A23" s="56">
        <v>100021</v>
      </c>
      <c r="B23" s="61" t="s">
        <v>33</v>
      </c>
      <c r="C23" s="62" t="s">
        <v>28</v>
      </c>
      <c r="D23" s="63" t="s">
        <v>34</v>
      </c>
      <c r="E23" s="56" t="s">
        <v>39</v>
      </c>
      <c r="F23" s="57" t="s">
        <v>31</v>
      </c>
      <c r="G23" s="58"/>
      <c r="H23" s="57"/>
      <c r="I23" s="56" t="s">
        <v>41</v>
      </c>
      <c r="J23" s="57">
        <v>458</v>
      </c>
      <c r="K23" s="58"/>
      <c r="O23" t="s">
        <v>42</v>
      </c>
      <c r="P23" s="60" t="s">
        <v>43</v>
      </c>
    </row>
    <row r="24" spans="1:16">
      <c r="A24" s="56">
        <v>100022</v>
      </c>
      <c r="B24" s="61" t="s">
        <v>33</v>
      </c>
      <c r="C24" s="62" t="s">
        <v>11</v>
      </c>
      <c r="D24" s="63" t="s">
        <v>34</v>
      </c>
      <c r="E24" s="56" t="s">
        <v>39</v>
      </c>
      <c r="F24" s="57" t="s">
        <v>31</v>
      </c>
      <c r="G24" s="58"/>
      <c r="H24" s="57"/>
      <c r="I24" s="56" t="s">
        <v>41</v>
      </c>
      <c r="J24" s="57">
        <v>458</v>
      </c>
      <c r="K24" s="58"/>
      <c r="O24" t="s">
        <v>42</v>
      </c>
      <c r="P24" s="60" t="s">
        <v>43</v>
      </c>
    </row>
    <row r="25" spans="1:16">
      <c r="A25" s="56">
        <v>100023</v>
      </c>
      <c r="B25" s="61" t="s">
        <v>33</v>
      </c>
      <c r="C25" s="62" t="s">
        <v>28</v>
      </c>
      <c r="D25" s="63" t="s">
        <v>34</v>
      </c>
      <c r="E25" s="56" t="s">
        <v>39</v>
      </c>
      <c r="F25" s="57" t="s">
        <v>31</v>
      </c>
      <c r="G25" s="58">
        <f t="shared" si="0"/>
        <v>2930</v>
      </c>
      <c r="H25" s="57">
        <v>930</v>
      </c>
      <c r="I25" s="56"/>
      <c r="J25" s="57">
        <v>379.4</v>
      </c>
      <c r="K25" s="58"/>
      <c r="O25" t="s">
        <v>44</v>
      </c>
    </row>
    <row r="26" spans="1:16">
      <c r="A26" s="56">
        <v>100024</v>
      </c>
      <c r="B26" s="61" t="s">
        <v>33</v>
      </c>
      <c r="C26" s="62" t="s">
        <v>11</v>
      </c>
      <c r="D26" s="63" t="s">
        <v>34</v>
      </c>
      <c r="E26" s="56" t="s">
        <v>39</v>
      </c>
      <c r="F26" s="57" t="s">
        <v>31</v>
      </c>
      <c r="G26" s="58">
        <f t="shared" si="0"/>
        <v>2930</v>
      </c>
      <c r="H26" s="57">
        <v>930</v>
      </c>
      <c r="I26" s="56"/>
      <c r="J26" s="57">
        <v>379.4</v>
      </c>
      <c r="K26" s="58"/>
      <c r="O26" t="s">
        <v>44</v>
      </c>
    </row>
    <row r="27" spans="1:16">
      <c r="A27" s="56">
        <v>100025</v>
      </c>
      <c r="B27" s="61" t="s">
        <v>33</v>
      </c>
      <c r="C27" s="62" t="s">
        <v>11</v>
      </c>
      <c r="D27" s="63" t="s">
        <v>34</v>
      </c>
      <c r="E27" s="56" t="s">
        <v>39</v>
      </c>
      <c r="F27" s="57" t="s">
        <v>10</v>
      </c>
      <c r="G27" s="58">
        <f t="shared" si="0"/>
        <v>2950</v>
      </c>
      <c r="H27" s="57">
        <v>950</v>
      </c>
      <c r="I27" s="56">
        <v>1950</v>
      </c>
      <c r="J27" s="57">
        <v>1390</v>
      </c>
      <c r="K27" s="58"/>
      <c r="N27" s="59">
        <v>20.3</v>
      </c>
      <c r="O27" t="s">
        <v>45</v>
      </c>
      <c r="P27" s="60" t="s">
        <v>46</v>
      </c>
    </row>
    <row r="28" spans="1:16">
      <c r="A28" s="56">
        <v>100026</v>
      </c>
      <c r="B28" s="61" t="s">
        <v>47</v>
      </c>
      <c r="C28" s="62" t="s">
        <v>11</v>
      </c>
      <c r="D28" s="63" t="s">
        <v>34</v>
      </c>
      <c r="E28" s="56" t="s">
        <v>39</v>
      </c>
      <c r="F28" s="57" t="s">
        <v>31</v>
      </c>
      <c r="G28" s="58">
        <f t="shared" si="0"/>
        <v>2830</v>
      </c>
      <c r="H28" s="57">
        <v>830</v>
      </c>
      <c r="I28" s="56"/>
      <c r="J28" s="57">
        <v>700</v>
      </c>
      <c r="K28" s="58"/>
      <c r="O28" t="s">
        <v>48</v>
      </c>
    </row>
    <row r="29" spans="1:16">
      <c r="A29" s="56">
        <v>100027</v>
      </c>
      <c r="B29" s="61" t="s">
        <v>47</v>
      </c>
      <c r="C29" s="62" t="s">
        <v>28</v>
      </c>
      <c r="D29" s="63" t="s">
        <v>29</v>
      </c>
      <c r="E29" s="56" t="s">
        <v>39</v>
      </c>
      <c r="F29" s="57" t="s">
        <v>31</v>
      </c>
      <c r="G29" s="58">
        <f t="shared" si="0"/>
        <v>2930</v>
      </c>
      <c r="H29" s="57">
        <v>930</v>
      </c>
      <c r="I29" s="56">
        <v>1566</v>
      </c>
      <c r="J29" s="57">
        <v>401</v>
      </c>
      <c r="K29" s="58"/>
      <c r="N29" s="59">
        <v>12</v>
      </c>
      <c r="O29" t="s">
        <v>49</v>
      </c>
    </row>
    <row r="30" spans="1:16">
      <c r="A30" s="56">
        <v>100028</v>
      </c>
      <c r="B30" s="61" t="s">
        <v>33</v>
      </c>
      <c r="C30" s="62" t="s">
        <v>28</v>
      </c>
      <c r="D30" s="63" t="s">
        <v>34</v>
      </c>
      <c r="E30" s="56" t="s">
        <v>50</v>
      </c>
      <c r="F30" s="57" t="s">
        <v>31</v>
      </c>
      <c r="G30" s="58">
        <f t="shared" si="0"/>
        <v>2950</v>
      </c>
      <c r="H30" s="57">
        <v>950</v>
      </c>
      <c r="I30" s="56">
        <v>1750</v>
      </c>
      <c r="J30" s="57">
        <v>670</v>
      </c>
      <c r="K30" s="58"/>
      <c r="N30" s="59">
        <v>10.5</v>
      </c>
      <c r="P30" s="60">
        <v>808005</v>
      </c>
    </row>
    <row r="31" spans="1:16">
      <c r="A31" s="56">
        <v>100029</v>
      </c>
      <c r="B31" s="61" t="s">
        <v>33</v>
      </c>
      <c r="C31" s="62" t="s">
        <v>11</v>
      </c>
      <c r="D31" s="63" t="s">
        <v>34</v>
      </c>
      <c r="E31" s="56" t="s">
        <v>50</v>
      </c>
      <c r="F31" s="57" t="s">
        <v>31</v>
      </c>
      <c r="G31" s="58">
        <f t="shared" si="0"/>
        <v>2950</v>
      </c>
      <c r="H31" s="57">
        <v>950</v>
      </c>
      <c r="I31" s="56">
        <v>1750</v>
      </c>
      <c r="J31" s="57">
        <v>670</v>
      </c>
      <c r="K31" s="58"/>
      <c r="N31" s="59">
        <v>10.5</v>
      </c>
      <c r="P31" s="60">
        <v>808005</v>
      </c>
    </row>
    <row r="32" spans="1:16">
      <c r="A32" s="56">
        <v>100030</v>
      </c>
      <c r="B32" s="61" t="s">
        <v>33</v>
      </c>
      <c r="C32" s="62" t="s">
        <v>28</v>
      </c>
      <c r="D32" s="63" t="s">
        <v>34</v>
      </c>
      <c r="E32" s="56" t="s">
        <v>50</v>
      </c>
      <c r="F32" s="57" t="s">
        <v>31</v>
      </c>
      <c r="G32" s="58">
        <f t="shared" si="0"/>
        <v>3120</v>
      </c>
      <c r="H32" s="57">
        <v>1120</v>
      </c>
      <c r="I32" s="56">
        <v>1861</v>
      </c>
      <c r="J32" s="57">
        <v>484</v>
      </c>
      <c r="K32" s="58"/>
      <c r="N32" s="59">
        <v>5.9</v>
      </c>
      <c r="P32" s="60" t="s">
        <v>51</v>
      </c>
    </row>
    <row r="33" spans="1:16">
      <c r="A33" s="56">
        <v>100031</v>
      </c>
      <c r="B33" s="61" t="s">
        <v>33</v>
      </c>
      <c r="C33" s="62" t="s">
        <v>11</v>
      </c>
      <c r="D33" s="63" t="s">
        <v>34</v>
      </c>
      <c r="E33" s="56" t="s">
        <v>50</v>
      </c>
      <c r="F33" s="57" t="s">
        <v>31</v>
      </c>
      <c r="G33" s="58">
        <f t="shared" si="0"/>
        <v>3120</v>
      </c>
      <c r="H33" s="57">
        <v>1120</v>
      </c>
      <c r="I33" s="56">
        <v>1861</v>
      </c>
      <c r="J33" s="57">
        <v>484</v>
      </c>
      <c r="K33" s="58"/>
      <c r="N33" s="59">
        <v>5.9</v>
      </c>
      <c r="P33" s="60" t="s">
        <v>51</v>
      </c>
    </row>
    <row r="34" spans="1:16">
      <c r="A34" s="56">
        <v>100032</v>
      </c>
      <c r="B34" s="61" t="s">
        <v>33</v>
      </c>
      <c r="C34" s="64" t="s">
        <v>11</v>
      </c>
      <c r="D34" s="63" t="s">
        <v>34</v>
      </c>
      <c r="E34" s="56" t="s">
        <v>50</v>
      </c>
      <c r="F34" s="57" t="s">
        <v>10</v>
      </c>
      <c r="G34" s="58">
        <f t="shared" si="0"/>
        <v>3200</v>
      </c>
      <c r="H34" s="57">
        <v>1200</v>
      </c>
      <c r="I34" s="56">
        <v>2200</v>
      </c>
      <c r="J34" s="57">
        <v>1760</v>
      </c>
      <c r="K34" s="58"/>
      <c r="N34" s="59">
        <v>23.3</v>
      </c>
      <c r="P34" s="60" t="s">
        <v>52</v>
      </c>
    </row>
    <row r="35" spans="1:16">
      <c r="A35" s="56">
        <v>100033</v>
      </c>
      <c r="B35" s="61" t="s">
        <v>33</v>
      </c>
      <c r="C35" s="62" t="s">
        <v>11</v>
      </c>
      <c r="D35" s="63" t="s">
        <v>34</v>
      </c>
      <c r="E35" s="56" t="s">
        <v>53</v>
      </c>
      <c r="F35" s="57" t="s">
        <v>31</v>
      </c>
      <c r="G35" s="58">
        <f t="shared" si="0"/>
        <v>3400</v>
      </c>
      <c r="H35" s="57">
        <v>1400</v>
      </c>
      <c r="I35" s="56">
        <v>1500</v>
      </c>
      <c r="J35" s="57">
        <v>700</v>
      </c>
      <c r="K35" s="58"/>
      <c r="N35" s="59">
        <v>11.8</v>
      </c>
      <c r="P35" s="60">
        <v>808006</v>
      </c>
    </row>
    <row r="36" spans="1:16">
      <c r="A36" s="56">
        <v>100034</v>
      </c>
      <c r="B36" s="61" t="s">
        <v>33</v>
      </c>
      <c r="C36" s="62" t="s">
        <v>28</v>
      </c>
      <c r="D36" s="63" t="s">
        <v>34</v>
      </c>
      <c r="E36" s="56" t="s">
        <v>53</v>
      </c>
      <c r="F36" s="57" t="s">
        <v>31</v>
      </c>
      <c r="G36" s="58">
        <f t="shared" si="0"/>
        <v>3400</v>
      </c>
      <c r="H36" s="57">
        <v>1400</v>
      </c>
      <c r="I36" s="56">
        <v>1500</v>
      </c>
      <c r="J36" s="57">
        <v>700</v>
      </c>
      <c r="K36" s="58"/>
      <c r="N36" s="59">
        <v>11.8</v>
      </c>
      <c r="P36" s="60">
        <v>808006</v>
      </c>
    </row>
    <row r="37" spans="1:16">
      <c r="A37" s="56">
        <v>100035</v>
      </c>
      <c r="B37" s="61" t="s">
        <v>47</v>
      </c>
      <c r="C37" s="62" t="s">
        <v>28</v>
      </c>
      <c r="D37" s="63" t="s">
        <v>29</v>
      </c>
      <c r="E37" s="56" t="s">
        <v>53</v>
      </c>
      <c r="F37" s="57" t="s">
        <v>31</v>
      </c>
      <c r="G37" s="58">
        <f t="shared" si="0"/>
        <v>3400</v>
      </c>
      <c r="H37" s="57">
        <v>1400</v>
      </c>
      <c r="I37" s="56">
        <v>1700</v>
      </c>
      <c r="J37" s="57">
        <v>700</v>
      </c>
      <c r="K37" s="58"/>
      <c r="N37" s="59">
        <v>14</v>
      </c>
      <c r="O37" t="s">
        <v>54</v>
      </c>
    </row>
    <row r="38" spans="1:16">
      <c r="A38" s="56">
        <v>100036</v>
      </c>
      <c r="B38" s="61" t="s">
        <v>33</v>
      </c>
      <c r="C38" s="62" t="s">
        <v>11</v>
      </c>
      <c r="D38" s="63" t="s">
        <v>34</v>
      </c>
      <c r="E38" s="56" t="s">
        <v>53</v>
      </c>
      <c r="F38" s="57" t="s">
        <v>10</v>
      </c>
      <c r="G38" s="58">
        <f t="shared" si="0"/>
        <v>3430</v>
      </c>
      <c r="H38" s="57">
        <v>1430</v>
      </c>
      <c r="I38" s="56">
        <v>2440</v>
      </c>
      <c r="J38" s="57">
        <v>1990</v>
      </c>
      <c r="K38" s="58"/>
      <c r="N38" s="59">
        <v>25.2</v>
      </c>
      <c r="P38" s="60" t="s">
        <v>55</v>
      </c>
    </row>
    <row r="39" spans="1:16">
      <c r="A39" s="56">
        <v>100037</v>
      </c>
      <c r="B39" s="61"/>
      <c r="C39" s="62"/>
      <c r="D39" s="63"/>
      <c r="E39" s="56" t="s">
        <v>56</v>
      </c>
      <c r="F39" s="57"/>
      <c r="G39" s="58"/>
      <c r="H39" s="57"/>
      <c r="I39" s="56"/>
      <c r="J39" s="57"/>
      <c r="K39" s="58"/>
    </row>
    <row r="40" spans="1:16">
      <c r="A40" s="56">
        <v>100038</v>
      </c>
      <c r="B40" s="61" t="s">
        <v>57</v>
      </c>
      <c r="C40" s="62" t="s">
        <v>11</v>
      </c>
      <c r="D40" s="63" t="s">
        <v>34</v>
      </c>
      <c r="E40" s="56" t="s">
        <v>56</v>
      </c>
      <c r="F40" s="57" t="s">
        <v>31</v>
      </c>
      <c r="G40" s="58"/>
      <c r="H40" s="57"/>
      <c r="I40" s="56">
        <v>2033</v>
      </c>
      <c r="J40" s="57">
        <v>382</v>
      </c>
      <c r="K40" s="58"/>
      <c r="O40" t="s">
        <v>58</v>
      </c>
    </row>
    <row r="41" spans="1:16">
      <c r="A41" s="56">
        <v>100039</v>
      </c>
      <c r="B41" s="61" t="s">
        <v>57</v>
      </c>
      <c r="C41" s="62" t="s">
        <v>28</v>
      </c>
      <c r="D41" s="63" t="s">
        <v>34</v>
      </c>
      <c r="E41" s="56" t="s">
        <v>56</v>
      </c>
      <c r="F41" s="57" t="s">
        <v>31</v>
      </c>
      <c r="G41" s="58"/>
      <c r="H41" s="57"/>
      <c r="I41" s="56">
        <v>2033</v>
      </c>
      <c r="J41" s="57">
        <v>382</v>
      </c>
      <c r="K41" s="58"/>
      <c r="O41" t="s">
        <v>58</v>
      </c>
    </row>
    <row r="42" spans="1:16">
      <c r="A42" s="56">
        <v>100040</v>
      </c>
      <c r="B42" s="61" t="s">
        <v>47</v>
      </c>
      <c r="C42" s="62" t="s">
        <v>28</v>
      </c>
      <c r="D42" s="63" t="s">
        <v>34</v>
      </c>
      <c r="E42" s="56" t="s">
        <v>56</v>
      </c>
      <c r="F42" s="57" t="s">
        <v>31</v>
      </c>
      <c r="G42" s="58"/>
      <c r="H42" s="57"/>
      <c r="I42" s="56">
        <v>1914</v>
      </c>
      <c r="J42" s="57">
        <v>376</v>
      </c>
      <c r="K42" s="58"/>
      <c r="N42" s="59">
        <v>19</v>
      </c>
      <c r="O42" t="s">
        <v>59</v>
      </c>
    </row>
    <row r="43" spans="1:16">
      <c r="A43" s="56">
        <v>100041</v>
      </c>
      <c r="B43" s="61" t="s">
        <v>47</v>
      </c>
      <c r="C43" s="62" t="s">
        <v>11</v>
      </c>
      <c r="D43" s="63" t="s">
        <v>34</v>
      </c>
      <c r="E43" s="56" t="s">
        <v>56</v>
      </c>
      <c r="F43" s="57" t="s">
        <v>31</v>
      </c>
      <c r="G43" s="58"/>
      <c r="H43" s="57"/>
      <c r="I43" s="56">
        <v>1914</v>
      </c>
      <c r="J43" s="57">
        <v>376</v>
      </c>
      <c r="K43" s="58"/>
      <c r="N43" s="59">
        <v>19</v>
      </c>
    </row>
    <row r="44" spans="1:16">
      <c r="A44" s="56">
        <v>100042</v>
      </c>
      <c r="B44" s="61" t="s">
        <v>33</v>
      </c>
      <c r="C44" s="62" t="s">
        <v>11</v>
      </c>
      <c r="D44" s="63" t="s">
        <v>34</v>
      </c>
      <c r="E44" s="56" t="s">
        <v>56</v>
      </c>
      <c r="F44" s="57" t="s">
        <v>10</v>
      </c>
      <c r="G44" s="58">
        <f t="shared" si="0"/>
        <v>3660</v>
      </c>
      <c r="H44" s="57">
        <v>1660</v>
      </c>
      <c r="I44" s="56">
        <v>2670</v>
      </c>
      <c r="J44" s="57">
        <v>2240</v>
      </c>
      <c r="K44" s="58"/>
      <c r="N44" s="59">
        <v>26.8</v>
      </c>
      <c r="P44" s="60" t="s">
        <v>60</v>
      </c>
    </row>
    <row r="45" spans="1:16">
      <c r="A45" s="56">
        <v>100043</v>
      </c>
      <c r="B45" s="61" t="s">
        <v>47</v>
      </c>
      <c r="C45" s="62" t="s">
        <v>28</v>
      </c>
      <c r="D45" s="63" t="s">
        <v>29</v>
      </c>
      <c r="E45" s="65" t="s">
        <v>61</v>
      </c>
      <c r="F45" s="57" t="s">
        <v>31</v>
      </c>
      <c r="G45" s="58"/>
      <c r="H45" s="57"/>
      <c r="I45" s="56">
        <v>1000</v>
      </c>
      <c r="J45" s="57">
        <v>250</v>
      </c>
      <c r="K45" s="58"/>
      <c r="O45" t="s">
        <v>62</v>
      </c>
    </row>
    <row r="46" spans="1:16">
      <c r="A46" s="56">
        <v>100044</v>
      </c>
      <c r="B46" s="61" t="s">
        <v>47</v>
      </c>
      <c r="C46" s="62" t="s">
        <v>11</v>
      </c>
      <c r="D46" s="63" t="s">
        <v>29</v>
      </c>
      <c r="E46" s="65" t="s">
        <v>61</v>
      </c>
      <c r="F46" s="57" t="s">
        <v>31</v>
      </c>
      <c r="G46" s="58"/>
      <c r="H46" s="57"/>
      <c r="I46" s="56">
        <v>1000</v>
      </c>
      <c r="J46" s="57">
        <v>250</v>
      </c>
      <c r="K46" s="58"/>
      <c r="O46" t="s">
        <v>62</v>
      </c>
    </row>
    <row r="47" spans="1:16">
      <c r="A47" s="56">
        <v>100045</v>
      </c>
      <c r="B47" s="61" t="s">
        <v>33</v>
      </c>
      <c r="C47" s="62" t="s">
        <v>28</v>
      </c>
      <c r="D47" s="63" t="s">
        <v>29</v>
      </c>
      <c r="E47" s="65" t="s">
        <v>61</v>
      </c>
      <c r="F47" s="57" t="s">
        <v>31</v>
      </c>
      <c r="G47" s="58">
        <f t="shared" si="0"/>
        <v>3850</v>
      </c>
      <c r="H47" s="57">
        <v>1850</v>
      </c>
      <c r="I47" s="56">
        <v>2700</v>
      </c>
      <c r="J47" s="57">
        <v>750</v>
      </c>
      <c r="K47" s="58"/>
      <c r="O47" t="s">
        <v>63</v>
      </c>
    </row>
    <row r="48" spans="1:16">
      <c r="A48" s="56">
        <v>100046</v>
      </c>
      <c r="B48" s="61" t="s">
        <v>33</v>
      </c>
      <c r="C48" s="62" t="s">
        <v>11</v>
      </c>
      <c r="D48" s="63" t="s">
        <v>29</v>
      </c>
      <c r="E48" s="65" t="s">
        <v>61</v>
      </c>
      <c r="F48" s="57" t="s">
        <v>31</v>
      </c>
      <c r="G48" s="58">
        <f t="shared" si="0"/>
        <v>3850</v>
      </c>
      <c r="H48" s="57">
        <v>1850</v>
      </c>
      <c r="I48" s="56">
        <v>2700</v>
      </c>
      <c r="J48" s="57">
        <v>750</v>
      </c>
      <c r="K48" s="58"/>
      <c r="O48" t="s">
        <v>63</v>
      </c>
    </row>
    <row r="49" spans="1:16">
      <c r="A49" s="56">
        <v>100047</v>
      </c>
      <c r="B49" s="61" t="s">
        <v>33</v>
      </c>
      <c r="C49" s="62" t="s">
        <v>28</v>
      </c>
      <c r="D49" s="63" t="s">
        <v>34</v>
      </c>
      <c r="E49" s="65" t="s">
        <v>61</v>
      </c>
      <c r="F49" s="57" t="s">
        <v>31</v>
      </c>
      <c r="G49" s="58">
        <f t="shared" si="0"/>
        <v>3850</v>
      </c>
      <c r="H49" s="57">
        <v>1850</v>
      </c>
      <c r="I49" s="56">
        <v>2700</v>
      </c>
      <c r="J49" s="57">
        <v>750</v>
      </c>
      <c r="K49" s="58"/>
      <c r="N49" s="59">
        <v>14.2</v>
      </c>
      <c r="P49" s="60">
        <v>808008</v>
      </c>
    </row>
    <row r="50" spans="1:16">
      <c r="A50" s="56">
        <v>100048</v>
      </c>
      <c r="B50" s="61" t="s">
        <v>33</v>
      </c>
      <c r="C50" s="56" t="s">
        <v>64</v>
      </c>
      <c r="D50" s="57" t="s">
        <v>34</v>
      </c>
      <c r="E50" s="56" t="s">
        <v>61</v>
      </c>
      <c r="F50" s="57" t="s">
        <v>31</v>
      </c>
      <c r="G50" s="58">
        <f t="shared" si="0"/>
        <v>3850</v>
      </c>
      <c r="H50" s="61">
        <v>1850</v>
      </c>
      <c r="I50" s="58">
        <v>2700</v>
      </c>
      <c r="J50" s="61">
        <v>750</v>
      </c>
      <c r="K50" s="56"/>
      <c r="N50" s="59">
        <v>14.2</v>
      </c>
      <c r="P50" s="60">
        <v>808008</v>
      </c>
    </row>
    <row r="51" spans="1:16">
      <c r="A51" s="56">
        <v>100049</v>
      </c>
      <c r="B51" s="61" t="s">
        <v>33</v>
      </c>
      <c r="C51" s="56" t="s">
        <v>11</v>
      </c>
      <c r="D51" s="57" t="s">
        <v>34</v>
      </c>
      <c r="E51" s="56" t="s">
        <v>61</v>
      </c>
      <c r="F51" s="57" t="s">
        <v>10</v>
      </c>
      <c r="G51" s="58">
        <f t="shared" si="0"/>
        <v>3900</v>
      </c>
      <c r="H51" s="61">
        <v>1900</v>
      </c>
      <c r="I51" s="58">
        <v>2900</v>
      </c>
      <c r="J51" s="61">
        <v>3050</v>
      </c>
      <c r="K51" s="56"/>
      <c r="N51" s="59">
        <v>28.5</v>
      </c>
      <c r="P51" s="60" t="s">
        <v>65</v>
      </c>
    </row>
  </sheetData>
  <autoFilter ref="A2:I49"/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 (2)</vt:lpstr>
      <vt:lpstr>Données</vt:lpstr>
      <vt:lpstr>Feuil1</vt:lpstr>
      <vt:lpstr>Feuil2</vt:lpstr>
      <vt:lpstr>Feuil3</vt:lpstr>
      <vt:lpstr>'Feuil1 (2)'!Zone_d_impression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ADNEY, Maxime</dc:creator>
  <cp:lastModifiedBy>tulipe</cp:lastModifiedBy>
  <dcterms:created xsi:type="dcterms:W3CDTF">2015-06-01T09:17:14Z</dcterms:created>
  <dcterms:modified xsi:type="dcterms:W3CDTF">2015-07-22T10:39:36Z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1230804208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maxime.adney@airbus.com</vt:lpwstr>
  </property>
  <property fmtid="{D5CDD505-2E9C-101B-9397-08002B2CF9AE}" pid="6" name="_AuthorEmailDisplayName">
    <vt:lpwstr>ADNEY, Maxime</vt:lpwstr>
  </property>
  <property fmtid="{D5CDD505-2E9C-101B-9397-08002B2CF9AE}" pid="7" name="_ReviewingToolsShownOnce">
    <vt:lpwstr/>
  </property>
</Properties>
</file>