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20" yWindow="0" windowWidth="19420" windowHeight="11020" tabRatio="500"/>
  </bookViews>
  <sheets>
    <sheet name="INVENTAIRE" sheetId="1" r:id="rId1"/>
  </sheets>
  <externalReferences>
    <externalReference r:id="rId2"/>
  </externalReferences>
  <definedNames>
    <definedName name="_xlnm._FilterDatabase" localSheetId="0" hidden="1">INVENTAIRE!$A:$A</definedName>
    <definedName name="dept">INVENTAIRE!$A$1</definedName>
    <definedName name="_xlnm.Extract" localSheetId="0">INVENTAIRE!$C:$C</definedName>
    <definedName name="Item">OFFSET(INVENTAIRE!$A$2,,,COUNT(INVENTAIRE!$A:$A))</definedName>
    <definedName name="Rg">OFFSET(INVENTAIRE!$C$2,0,0,COUNT(INVENTAIRE!$C:$C),1)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1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2" a="1"/>
  <c r="B2" s="1"/>
  <c r="F2" s="1"/>
  <c r="I3" l="1"/>
  <c r="J2"/>
  <c r="I2"/>
  <c r="H2"/>
  <c r="G2"/>
  <c r="J3" l="1"/>
  <c r="F3"/>
  <c r="H3"/>
  <c r="G3"/>
  <c r="J4" l="1"/>
  <c r="H4"/>
  <c r="F4"/>
  <c r="I4"/>
  <c r="G4"/>
  <c r="I5" l="1"/>
  <c r="G5"/>
  <c r="J5"/>
  <c r="H5"/>
  <c r="F5"/>
  <c r="J6"/>
  <c r="H6"/>
  <c r="F6"/>
  <c r="I6"/>
  <c r="G6"/>
  <c r="I7" l="1"/>
  <c r="G7"/>
  <c r="J7"/>
  <c r="H7"/>
  <c r="F7"/>
  <c r="J8" l="1"/>
  <c r="H8"/>
  <c r="F8"/>
  <c r="I8"/>
  <c r="G8"/>
  <c r="H9" l="1"/>
  <c r="F9"/>
  <c r="I9"/>
  <c r="G9"/>
  <c r="E9"/>
  <c r="I10" l="1"/>
  <c r="G10"/>
  <c r="E10"/>
  <c r="H10"/>
  <c r="F10"/>
  <c r="H11" l="1"/>
  <c r="F11"/>
  <c r="I11"/>
  <c r="G11"/>
  <c r="E11"/>
  <c r="I12" l="1"/>
  <c r="G12"/>
  <c r="H12"/>
  <c r="F12"/>
  <c r="H13" l="1"/>
  <c r="F13"/>
  <c r="I13"/>
  <c r="G13"/>
  <c r="E13"/>
  <c r="I14" l="1"/>
  <c r="G14"/>
  <c r="E14"/>
  <c r="H14"/>
  <c r="F14"/>
  <c r="H15" l="1"/>
  <c r="F15"/>
  <c r="I15"/>
  <c r="G15"/>
  <c r="E15"/>
  <c r="I16" l="1"/>
  <c r="G16"/>
  <c r="E16"/>
  <c r="H16"/>
  <c r="F16"/>
  <c r="H17" l="1"/>
  <c r="F17"/>
  <c r="I17"/>
  <c r="G17"/>
  <c r="E17"/>
  <c r="I18" l="1"/>
  <c r="G18"/>
  <c r="E18"/>
  <c r="H18"/>
  <c r="F18"/>
  <c r="H19" l="1"/>
  <c r="F19"/>
  <c r="I19"/>
  <c r="G19"/>
  <c r="E19"/>
  <c r="I20" l="1"/>
  <c r="G20"/>
  <c r="E20"/>
  <c r="H20"/>
  <c r="F20"/>
</calcChain>
</file>

<file path=xl/sharedStrings.xml><?xml version="1.0" encoding="utf-8"?>
<sst xmlns="http://schemas.openxmlformats.org/spreadsheetml/2006/main" count="9" uniqueCount="9">
  <si>
    <t>Ref.</t>
  </si>
  <si>
    <t>Type</t>
  </si>
  <si>
    <t>Nom</t>
  </si>
  <si>
    <t>Qte.</t>
  </si>
  <si>
    <t>Item</t>
  </si>
  <si>
    <r>
      <rPr>
        <sz val="12"/>
        <color rgb="FFFF0000"/>
        <rFont val="Calibri"/>
        <family val="2"/>
        <scheme val="minor"/>
      </rPr>
      <t>etape2</t>
    </r>
    <r>
      <rPr>
        <sz val="12"/>
        <color theme="1"/>
        <rFont val="Calibri"/>
        <family val="2"/>
        <scheme val="minor"/>
      </rPr>
      <t xml:space="preserve"> la formule matriciele à valider avec les</t>
    </r>
  </si>
  <si>
    <t>Coloris</t>
  </si>
  <si>
    <r>
      <rPr>
        <sz val="12"/>
        <color rgb="FFFF0000"/>
        <rFont val="Calibri"/>
        <family val="2"/>
        <scheme val="minor"/>
      </rPr>
      <t>etape 1</t>
    </r>
    <r>
      <rPr>
        <sz val="12"/>
        <color theme="1"/>
        <rFont val="Calibri"/>
        <family val="2"/>
        <scheme val="minor"/>
      </rPr>
      <t xml:space="preserve">: nommer en dynamique la col des items </t>
    </r>
  </si>
  <si>
    <t xml:space="preserve">3 touches Ctrl  Maj  Entrée 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</si>
</sst>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</xdr:colOff>
      <xdr:row>7</xdr:row>
      <xdr:rowOff>177800</xdr:rowOff>
    </xdr:from>
    <xdr:to>
      <xdr:col>2</xdr:col>
      <xdr:colOff>374650</xdr:colOff>
      <xdr:row>19</xdr:row>
      <xdr:rowOff>107950</xdr:rowOff>
    </xdr:to>
    <xdr:cxnSp macro="">
      <xdr:nvCxnSpPr>
        <xdr:cNvPr id="3" name="Connecteur droit avec flèche 2"/>
        <xdr:cNvCxnSpPr/>
      </xdr:nvCxnSpPr>
      <xdr:spPr>
        <a:xfrm rot="5400000" flipH="1" flipV="1">
          <a:off x="276225" y="2124075"/>
          <a:ext cx="2292350" cy="11557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146050</xdr:colOff>
      <xdr:row>0</xdr:row>
      <xdr:rowOff>88900</xdr:rowOff>
    </xdr:from>
    <xdr:to>
      <xdr:col>3</xdr:col>
      <xdr:colOff>800100</xdr:colOff>
      <xdr:row>8</xdr:row>
      <xdr:rowOff>25400</xdr:rowOff>
    </xdr:to>
    <xdr:cxnSp macro="">
      <xdr:nvCxnSpPr>
        <xdr:cNvPr id="5" name="Connecteur droit 4"/>
        <xdr:cNvCxnSpPr/>
      </xdr:nvCxnSpPr>
      <xdr:spPr>
        <a:xfrm rot="16200000" flipH="1">
          <a:off x="2219325" y="517525"/>
          <a:ext cx="1511300" cy="65405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146050</xdr:colOff>
      <xdr:row>0</xdr:row>
      <xdr:rowOff>38100</xdr:rowOff>
    </xdr:from>
    <xdr:to>
      <xdr:col>3</xdr:col>
      <xdr:colOff>831850</xdr:colOff>
      <xdr:row>8</xdr:row>
      <xdr:rowOff>0</xdr:rowOff>
    </xdr:to>
    <xdr:cxnSp macro="">
      <xdr:nvCxnSpPr>
        <xdr:cNvPr id="7" name="Connecteur droit 6"/>
        <xdr:cNvCxnSpPr/>
      </xdr:nvCxnSpPr>
      <xdr:spPr>
        <a:xfrm rot="5400000">
          <a:off x="2222500" y="463550"/>
          <a:ext cx="1536700" cy="68580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BQGRN7UE/LISTING_ITEMS_1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diteur Etiquettes sur IN"/>
      <sheetName val="LISTING"/>
      <sheetName val="INVENTAIRE"/>
    </sheetNames>
    <sheetDataSet>
      <sheetData sheetId="0" refreshError="1"/>
      <sheetData sheetId="1" refreshError="1">
        <row r="4">
          <cell r="A4">
            <v>18001</v>
          </cell>
          <cell r="B4" t="str">
            <v>BTW</v>
          </cell>
          <cell r="C4">
            <v>18001</v>
          </cell>
          <cell r="D4" t="str">
            <v>Engraved check</v>
          </cell>
          <cell r="E4" t="str">
            <v>Walnut</v>
          </cell>
          <cell r="H4">
            <v>1</v>
          </cell>
          <cell r="I4">
            <v>4.1310000000000002</v>
          </cell>
        </row>
        <row r="5">
          <cell r="A5">
            <v>18002</v>
          </cell>
          <cell r="B5" t="str">
            <v>BTW</v>
          </cell>
          <cell r="C5">
            <v>18002</v>
          </cell>
          <cell r="D5" t="str">
            <v>Engraved anchor</v>
          </cell>
          <cell r="E5" t="str">
            <v>Walnut</v>
          </cell>
          <cell r="H5">
            <v>1</v>
          </cell>
          <cell r="I5">
            <v>5.35</v>
          </cell>
        </row>
        <row r="6">
          <cell r="A6">
            <v>18003</v>
          </cell>
          <cell r="B6" t="str">
            <v>BTW</v>
          </cell>
          <cell r="C6">
            <v>18003</v>
          </cell>
          <cell r="D6" t="str">
            <v>Engraved nazi</v>
          </cell>
          <cell r="E6" t="str">
            <v>Walnut</v>
          </cell>
          <cell r="H6">
            <v>1</v>
          </cell>
          <cell r="I6">
            <v>4.476</v>
          </cell>
        </row>
        <row r="7">
          <cell r="A7">
            <v>18004</v>
          </cell>
          <cell r="B7" t="str">
            <v>BTW</v>
          </cell>
          <cell r="C7">
            <v>18004</v>
          </cell>
          <cell r="D7" t="str">
            <v>Engaved waves</v>
          </cell>
          <cell r="E7" t="str">
            <v>Maple</v>
          </cell>
          <cell r="H7">
            <v>1</v>
          </cell>
          <cell r="I7">
            <v>5.5110000000000001</v>
          </cell>
        </row>
        <row r="8">
          <cell r="A8">
            <v>18005</v>
          </cell>
          <cell r="B8" t="str">
            <v>BTW</v>
          </cell>
          <cell r="C8">
            <v>18005</v>
          </cell>
          <cell r="D8" t="str">
            <v>Engraved triangle</v>
          </cell>
          <cell r="E8" t="str">
            <v>Walnut</v>
          </cell>
          <cell r="H8">
            <v>1</v>
          </cell>
          <cell r="I8">
            <v>4.1310000000000002</v>
          </cell>
          <cell r="J8">
            <v>1</v>
          </cell>
          <cell r="K8">
            <v>2.899</v>
          </cell>
        </row>
        <row r="9">
          <cell r="A9">
            <v>18006</v>
          </cell>
          <cell r="B9" t="str">
            <v>BTW</v>
          </cell>
          <cell r="C9">
            <v>18006</v>
          </cell>
          <cell r="D9" t="str">
            <v>Engraved lines</v>
          </cell>
          <cell r="E9" t="str">
            <v>Walnut</v>
          </cell>
          <cell r="H9">
            <v>1</v>
          </cell>
          <cell r="I9">
            <v>4.1310000000000002</v>
          </cell>
          <cell r="J9">
            <v>1</v>
          </cell>
          <cell r="K9">
            <v>2.899</v>
          </cell>
        </row>
        <row r="10">
          <cell r="A10">
            <v>18007</v>
          </cell>
          <cell r="B10" t="str">
            <v>BTC</v>
          </cell>
          <cell r="C10">
            <v>18007</v>
          </cell>
          <cell r="D10" t="str">
            <v>Carreaux beige</v>
          </cell>
          <cell r="E10" t="str">
            <v>5 vert</v>
          </cell>
          <cell r="H10">
            <v>1</v>
          </cell>
          <cell r="I10">
            <v>1.758</v>
          </cell>
        </row>
        <row r="11">
          <cell r="A11">
            <v>18008</v>
          </cell>
          <cell r="B11" t="str">
            <v>BTC</v>
          </cell>
          <cell r="C11">
            <v>18008</v>
          </cell>
          <cell r="D11" t="str">
            <v>Carreaux beige</v>
          </cell>
          <cell r="E11" t="str">
            <v>11 beige</v>
          </cell>
          <cell r="H11">
            <v>1</v>
          </cell>
          <cell r="I11">
            <v>1.758</v>
          </cell>
        </row>
        <row r="12">
          <cell r="A12">
            <v>18009</v>
          </cell>
          <cell r="B12" t="str">
            <v>BTC</v>
          </cell>
          <cell r="C12">
            <v>18009</v>
          </cell>
          <cell r="D12" t="str">
            <v>Carreaux beige</v>
          </cell>
          <cell r="E12" t="str">
            <v>9 rose</v>
          </cell>
          <cell r="H12">
            <v>1</v>
          </cell>
          <cell r="I12">
            <v>1.758</v>
          </cell>
        </row>
        <row r="13">
          <cell r="A13">
            <v>18010</v>
          </cell>
          <cell r="B13" t="str">
            <v>BTC</v>
          </cell>
          <cell r="C13">
            <v>18010</v>
          </cell>
          <cell r="D13" t="str">
            <v>Carreaux beige</v>
          </cell>
          <cell r="E13" t="str">
            <v>8 fushia</v>
          </cell>
          <cell r="H13">
            <v>1</v>
          </cell>
          <cell r="I13">
            <v>1.758</v>
          </cell>
        </row>
        <row r="14">
          <cell r="A14">
            <v>18011</v>
          </cell>
          <cell r="B14" t="str">
            <v>BTC</v>
          </cell>
          <cell r="C14">
            <v>18011</v>
          </cell>
          <cell r="D14" t="str">
            <v>Carreaux beige</v>
          </cell>
          <cell r="E14" t="str">
            <v>3 bleu</v>
          </cell>
          <cell r="H14">
            <v>1</v>
          </cell>
          <cell r="I14">
            <v>1.758</v>
          </cell>
        </row>
        <row r="15">
          <cell r="A15">
            <v>18012</v>
          </cell>
          <cell r="B15" t="str">
            <v>BTC</v>
          </cell>
          <cell r="C15">
            <v>18012</v>
          </cell>
          <cell r="D15" t="str">
            <v>Carreaux beige</v>
          </cell>
          <cell r="E15" t="str">
            <v>2 marine</v>
          </cell>
          <cell r="H15">
            <v>1</v>
          </cell>
          <cell r="I15">
            <v>1.758</v>
          </cell>
        </row>
        <row r="16">
          <cell r="A16">
            <v>18013</v>
          </cell>
          <cell r="B16" t="str">
            <v>BTC</v>
          </cell>
          <cell r="C16">
            <v>18013</v>
          </cell>
          <cell r="D16" t="str">
            <v>Carreaux beige</v>
          </cell>
          <cell r="E16" t="str">
            <v>4 ciel</v>
          </cell>
          <cell r="H16">
            <v>1</v>
          </cell>
          <cell r="I16">
            <v>1.758</v>
          </cell>
        </row>
        <row r="17">
          <cell r="A17">
            <v>18014</v>
          </cell>
          <cell r="B17" t="str">
            <v>BTC</v>
          </cell>
          <cell r="C17">
            <v>18014</v>
          </cell>
          <cell r="D17" t="str">
            <v>Carreaux beige</v>
          </cell>
          <cell r="E17" t="str">
            <v>7 rouge</v>
          </cell>
          <cell r="H17">
            <v>1</v>
          </cell>
          <cell r="I17">
            <v>1.758</v>
          </cell>
        </row>
        <row r="18">
          <cell r="A18">
            <v>18015</v>
          </cell>
          <cell r="B18" t="str">
            <v>BTC</v>
          </cell>
          <cell r="C18">
            <v>18015</v>
          </cell>
          <cell r="D18" t="str">
            <v>Carreaux beige</v>
          </cell>
          <cell r="E18" t="str">
            <v>10 mauve</v>
          </cell>
          <cell r="H18">
            <v>1</v>
          </cell>
          <cell r="I18">
            <v>1.758</v>
          </cell>
        </row>
        <row r="19">
          <cell r="A19">
            <v>18016</v>
          </cell>
          <cell r="B19" t="str">
            <v>BTC</v>
          </cell>
          <cell r="C19">
            <v>18016</v>
          </cell>
          <cell r="D19" t="str">
            <v>Carreaux beige</v>
          </cell>
          <cell r="E19" t="str">
            <v>6 bordeaux</v>
          </cell>
          <cell r="H19">
            <v>1</v>
          </cell>
          <cell r="I19">
            <v>1.758</v>
          </cell>
        </row>
        <row r="20">
          <cell r="A20">
            <v>18017</v>
          </cell>
          <cell r="B20" t="str">
            <v>BTC</v>
          </cell>
          <cell r="C20">
            <v>18017</v>
          </cell>
          <cell r="D20" t="str">
            <v>POIS BLANCS</v>
          </cell>
          <cell r="E20" t="str">
            <v>764 gris</v>
          </cell>
          <cell r="H20">
            <v>1</v>
          </cell>
          <cell r="I20">
            <v>1.9610000000000001</v>
          </cell>
        </row>
        <row r="21">
          <cell r="A21">
            <v>18018</v>
          </cell>
          <cell r="B21" t="str">
            <v>BTC</v>
          </cell>
          <cell r="C21">
            <v>18018</v>
          </cell>
          <cell r="D21" t="str">
            <v>POIS BLANCS</v>
          </cell>
          <cell r="E21" t="str">
            <v>762 bleu</v>
          </cell>
          <cell r="H21">
            <v>1</v>
          </cell>
          <cell r="I21">
            <v>1.9610000000000001</v>
          </cell>
        </row>
        <row r="22">
          <cell r="A22">
            <v>18019</v>
          </cell>
          <cell r="B22" t="str">
            <v>BTC</v>
          </cell>
          <cell r="C22">
            <v>18019</v>
          </cell>
          <cell r="D22" t="str">
            <v>POIS BLANCS</v>
          </cell>
          <cell r="E22" t="str">
            <v>761 vert</v>
          </cell>
          <cell r="H22">
            <v>1</v>
          </cell>
          <cell r="I22">
            <v>1.9610000000000001</v>
          </cell>
        </row>
        <row r="23">
          <cell r="A23">
            <v>18020</v>
          </cell>
          <cell r="B23" t="str">
            <v>BTC</v>
          </cell>
          <cell r="C23">
            <v>18020</v>
          </cell>
          <cell r="D23" t="str">
            <v>POIS BLANCS</v>
          </cell>
          <cell r="E23" t="str">
            <v>763 bordeaux</v>
          </cell>
          <cell r="H23">
            <v>1</v>
          </cell>
          <cell r="I23">
            <v>1.9610000000000001</v>
          </cell>
        </row>
        <row r="24">
          <cell r="A24">
            <v>18021</v>
          </cell>
          <cell r="B24" t="str">
            <v>BTW</v>
          </cell>
          <cell r="C24">
            <v>18021</v>
          </cell>
          <cell r="E24" t="str">
            <v>OAK</v>
          </cell>
          <cell r="H24">
            <v>1</v>
          </cell>
          <cell r="I24">
            <v>2.665</v>
          </cell>
        </row>
        <row r="25">
          <cell r="A25">
            <v>18022</v>
          </cell>
          <cell r="B25" t="str">
            <v>BTW</v>
          </cell>
          <cell r="C25">
            <v>18022</v>
          </cell>
          <cell r="E25" t="str">
            <v>WALNUT</v>
          </cell>
          <cell r="H25">
            <v>1</v>
          </cell>
          <cell r="I25">
            <v>2.665</v>
          </cell>
        </row>
        <row r="26">
          <cell r="A26">
            <v>18023</v>
          </cell>
          <cell r="B26" t="str">
            <v>BTW</v>
          </cell>
          <cell r="C26" t="str">
            <v>BT/6704</v>
          </cell>
          <cell r="D26" t="str">
            <v>GALIANO BOW TIE</v>
          </cell>
          <cell r="E26" t="str">
            <v>SEMI ROUND SHAPE OAK</v>
          </cell>
          <cell r="H26">
            <v>3</v>
          </cell>
          <cell r="I26">
            <v>2.665</v>
          </cell>
        </row>
        <row r="27">
          <cell r="A27">
            <v>18024</v>
          </cell>
          <cell r="B27" t="str">
            <v>BTW</v>
          </cell>
          <cell r="C27" t="str">
            <v>BT/6787</v>
          </cell>
          <cell r="D27" t="str">
            <v>GALIANO BOW TIE</v>
          </cell>
          <cell r="E27" t="str">
            <v>SEMI ROUND SHAPE WALNUT</v>
          </cell>
          <cell r="H27">
            <v>3</v>
          </cell>
          <cell r="I27">
            <v>2.665</v>
          </cell>
        </row>
        <row r="28">
          <cell r="A28">
            <v>18025</v>
          </cell>
          <cell r="B28" t="str">
            <v>BTW</v>
          </cell>
          <cell r="C28" t="str">
            <v>BT/6104</v>
          </cell>
          <cell r="D28" t="str">
            <v>MAGELLAN BOW TIE</v>
          </cell>
          <cell r="E28" t="str">
            <v>POINTED CUTOUT OAK</v>
          </cell>
          <cell r="H28">
            <v>3</v>
          </cell>
          <cell r="I28">
            <v>2.899</v>
          </cell>
        </row>
        <row r="29">
          <cell r="A29">
            <v>18026</v>
          </cell>
          <cell r="B29" t="str">
            <v>BTW</v>
          </cell>
          <cell r="C29" t="str">
            <v>BT/6187</v>
          </cell>
          <cell r="D29" t="str">
            <v>MAGELLAN BOW TIE</v>
          </cell>
          <cell r="E29" t="str">
            <v>POINTED CUTOUT WALNUT</v>
          </cell>
          <cell r="H29">
            <v>5</v>
          </cell>
          <cell r="I29">
            <v>2.899</v>
          </cell>
        </row>
        <row r="30">
          <cell r="A30">
            <v>18027</v>
          </cell>
          <cell r="B30" t="str">
            <v>BTW</v>
          </cell>
          <cell r="C30">
            <v>18027</v>
          </cell>
          <cell r="D30" t="str">
            <v>BIG DOTS ENGRAVED</v>
          </cell>
          <cell r="E30" t="str">
            <v>WALNUT</v>
          </cell>
          <cell r="H30">
            <v>1</v>
          </cell>
          <cell r="I30">
            <v>2.899</v>
          </cell>
        </row>
        <row r="31">
          <cell r="A31">
            <v>18028</v>
          </cell>
          <cell r="B31" t="str">
            <v>BTW</v>
          </cell>
          <cell r="C31" t="str">
            <v>BK/61187</v>
          </cell>
          <cell r="D31" t="str">
            <v>CLARK BOW TIE KIDS</v>
          </cell>
          <cell r="E31" t="str">
            <v>LITTLE STARS WALNUT</v>
          </cell>
          <cell r="H31">
            <v>2</v>
          </cell>
          <cell r="I31">
            <v>3.387</v>
          </cell>
        </row>
        <row r="32">
          <cell r="A32">
            <v>18029</v>
          </cell>
          <cell r="B32" t="str">
            <v>BTW</v>
          </cell>
          <cell r="C32" t="str">
            <v>BT/61187</v>
          </cell>
          <cell r="D32" t="str">
            <v>CLARK BOW TIE</v>
          </cell>
          <cell r="E32" t="str">
            <v>LITTLE STARS WALNUT</v>
          </cell>
        </row>
        <row r="33">
          <cell r="A33">
            <v>18030</v>
          </cell>
          <cell r="B33" t="str">
            <v>BTW</v>
          </cell>
          <cell r="C33">
            <v>18030</v>
          </cell>
          <cell r="E33" t="str">
            <v>LOVE KID</v>
          </cell>
          <cell r="H33">
            <v>2</v>
          </cell>
          <cell r="I33">
            <v>3.387</v>
          </cell>
        </row>
        <row r="34">
          <cell r="A34">
            <v>18031</v>
          </cell>
          <cell r="B34" t="str">
            <v>BTW</v>
          </cell>
          <cell r="C34">
            <v>18031</v>
          </cell>
          <cell r="E34" t="str">
            <v>LOVE ADULT</v>
          </cell>
          <cell r="H34">
            <v>3</v>
          </cell>
          <cell r="I34">
            <v>3.8679999999999999</v>
          </cell>
        </row>
        <row r="35">
          <cell r="A35">
            <v>18032</v>
          </cell>
          <cell r="B35" t="str">
            <v>BTW</v>
          </cell>
          <cell r="C35" t="str">
            <v>BK/61287</v>
          </cell>
          <cell r="D35" t="str">
            <v>MAWSON BOW TIE KIDS</v>
          </cell>
          <cell r="E35" t="str">
            <v>POLKA DOTS WALNUT</v>
          </cell>
          <cell r="H35">
            <v>2</v>
          </cell>
          <cell r="I35">
            <v>3.387</v>
          </cell>
        </row>
        <row r="36">
          <cell r="A36">
            <v>18033</v>
          </cell>
          <cell r="B36" t="str">
            <v>BTW</v>
          </cell>
          <cell r="C36" t="str">
            <v>BT/61287</v>
          </cell>
          <cell r="D36" t="str">
            <v>MAWSON BOW TIE</v>
          </cell>
          <cell r="E36" t="str">
            <v>POLKA DOTS WALNUT</v>
          </cell>
          <cell r="H36">
            <v>1</v>
          </cell>
          <cell r="I36">
            <v>3.8679999999999999</v>
          </cell>
        </row>
        <row r="37">
          <cell r="A37">
            <v>18034</v>
          </cell>
          <cell r="B37" t="str">
            <v>BTW</v>
          </cell>
          <cell r="C37" t="str">
            <v>BT/61387</v>
          </cell>
          <cell r="D37" t="str">
            <v>STANLEY BOW TIE</v>
          </cell>
          <cell r="E37" t="str">
            <v>FANCY CUTOUT WALNUT</v>
          </cell>
          <cell r="H37">
            <v>2</v>
          </cell>
          <cell r="I37">
            <v>2.899</v>
          </cell>
        </row>
        <row r="38">
          <cell r="A38">
            <v>18035</v>
          </cell>
          <cell r="B38" t="str">
            <v>BTW</v>
          </cell>
          <cell r="C38">
            <v>18035</v>
          </cell>
          <cell r="D38" t="str">
            <v>LINDBERGH BOW TIE</v>
          </cell>
          <cell r="E38" t="str">
            <v>WAVE SHAPE OAK</v>
          </cell>
          <cell r="H38">
            <v>1</v>
          </cell>
          <cell r="I38">
            <v>4.8360000000000003</v>
          </cell>
        </row>
        <row r="39">
          <cell r="A39">
            <v>18036</v>
          </cell>
          <cell r="B39" t="str">
            <v>BTW</v>
          </cell>
          <cell r="C39" t="str">
            <v>BT/6687</v>
          </cell>
          <cell r="D39" t="str">
            <v>LINDBERGH BOW TIE</v>
          </cell>
          <cell r="E39" t="str">
            <v>WAVE SHAPE WALNUT</v>
          </cell>
          <cell r="H39">
            <v>1</v>
          </cell>
          <cell r="I39">
            <v>4.8360000000000003</v>
          </cell>
        </row>
        <row r="40">
          <cell r="A40">
            <v>18037</v>
          </cell>
          <cell r="B40" t="str">
            <v>BTW</v>
          </cell>
          <cell r="C40">
            <v>18037</v>
          </cell>
          <cell r="D40" t="str">
            <v>GEOMETRIC CUTOUT</v>
          </cell>
          <cell r="E40" t="str">
            <v>OAK</v>
          </cell>
        </row>
        <row r="41">
          <cell r="A41">
            <v>18038</v>
          </cell>
          <cell r="B41" t="str">
            <v>BTW</v>
          </cell>
          <cell r="C41">
            <v>18038</v>
          </cell>
          <cell r="D41" t="str">
            <v>GEOMETRIC CUTOUT</v>
          </cell>
          <cell r="E41" t="str">
            <v>WALNUT</v>
          </cell>
        </row>
        <row r="42">
          <cell r="A42">
            <v>18039</v>
          </cell>
          <cell r="B42" t="str">
            <v>BTC</v>
          </cell>
          <cell r="C42" t="str">
            <v>BT/2456</v>
          </cell>
          <cell r="D42" t="str">
            <v>HUDSON BOW TIE</v>
          </cell>
          <cell r="E42" t="str">
            <v>DARK BLUE DENIM</v>
          </cell>
          <cell r="H42">
            <v>110</v>
          </cell>
          <cell r="I42">
            <v>1.3049999999999999</v>
          </cell>
        </row>
        <row r="43">
          <cell r="A43">
            <v>18040</v>
          </cell>
          <cell r="C43">
            <v>18040</v>
          </cell>
        </row>
        <row r="44">
          <cell r="A44">
            <v>18041</v>
          </cell>
          <cell r="C44">
            <v>18041</v>
          </cell>
        </row>
        <row r="45">
          <cell r="A45">
            <v>18042</v>
          </cell>
          <cell r="C45">
            <v>18042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K20"/>
  <sheetViews>
    <sheetView tabSelected="1" workbookViewId="0">
      <selection activeCell="J12" sqref="J12"/>
    </sheetView>
  </sheetViews>
  <sheetFormatPr baseColWidth="10" defaultColWidth="11" defaultRowHeight="15.5"/>
  <cols>
    <col min="1" max="1" width="11" style="2"/>
    <col min="3" max="3" width="10.83203125" style="1"/>
    <col min="4" max="4" width="11" style="1"/>
    <col min="5" max="5" width="10.83203125" style="1"/>
    <col min="6" max="7" width="5" bestFit="1" customWidth="1"/>
    <col min="8" max="8" width="14.5" bestFit="1" customWidth="1"/>
    <col min="9" max="9" width="11.83203125" style="2" bestFit="1" customWidth="1"/>
    <col min="10" max="10" width="4.33203125" bestFit="1" customWidth="1"/>
  </cols>
  <sheetData>
    <row r="1" spans="1:11">
      <c r="A1" s="2" t="s">
        <v>4</v>
      </c>
      <c r="C1" s="2"/>
      <c r="D1" s="6"/>
      <c r="F1" s="1" t="s">
        <v>0</v>
      </c>
      <c r="G1" t="s">
        <v>1</v>
      </c>
      <c r="H1" t="s">
        <v>2</v>
      </c>
      <c r="I1" t="s">
        <v>6</v>
      </c>
      <c r="J1" s="2" t="s">
        <v>3</v>
      </c>
    </row>
    <row r="2" spans="1:11">
      <c r="A2" s="2">
        <v>18002</v>
      </c>
      <c r="B2" s="7">
        <f t="array" aca="1" ref="B2" ca="1">IFERROR(INDEX(Item,MATCH(SMALL(IF(MATCH(Item,Item,0)=ROW(Item)-1,COUNTIF(Item,"&lt;="&amp;Item),""),ROW(A1)),IF(MATCH(Item,Item,0)=ROW(Item)-1,COUNTIF(Item,"&lt;="&amp;Item),""),0)),"")</f>
        <v>18002</v>
      </c>
      <c r="C2" s="4"/>
      <c r="D2" s="5"/>
      <c r="F2" s="1" t="str">
        <f ca="1">IF(B2="","",(IF(VLOOKUP(B2,[1]LISTING!$A$4:$AE$45,3,0)=INVENTAIRE!B2,"",VLOOKUP(INVENTAIRE!B2,[1]LISTING!$A$4:$AE$45,3,0))))</f>
        <v/>
      </c>
      <c r="G2" t="str">
        <f>IF($C2="","",(VLOOKUP($C2,[1]LISTING!$A$4:$AE$45,2,0)))</f>
        <v/>
      </c>
      <c r="H2" t="str">
        <f>IF($C2="","",(VLOOKUP($C2,[1]LISTING!$A$4:$AE$45,4,0)))</f>
        <v/>
      </c>
      <c r="I2" t="str">
        <f>IF($C2="","",(VLOOKUP($C2,[1]LISTING!$A$4:$AE$45,5,0)))</f>
        <v/>
      </c>
      <c r="J2" s="2" t="str">
        <f t="shared" ref="J2:J8" si="0">IF(C2="","",(COUNTIF(A:A,C2)))</f>
        <v/>
      </c>
      <c r="K2" t="s">
        <v>7</v>
      </c>
    </row>
    <row r="3" spans="1:11">
      <c r="A3" s="2">
        <v>18023</v>
      </c>
      <c r="B3" s="7">
        <f t="array" aca="1" ref="B3" ca="1">IFERROR(INDEX(Item,MATCH(SMALL(IF(MATCH(Item,Item,0)=ROW(Item)-1,COUNTIF(Item,"&lt;="&amp;Item),""),ROW(A2)),IF(MATCH(Item,Item,0)=ROW(Item)-1,COUNTIF(Item,"&lt;="&amp;Item),""),0)),"")</f>
        <v>18004</v>
      </c>
      <c r="C3" s="4"/>
      <c r="D3" s="5"/>
      <c r="F3" s="1" t="str">
        <f>IF(C3="","",(IF(VLOOKUP(C3,[1]LISTING!$A$4:$AE$45,3,0)=INVENTAIRE!C3,"",VLOOKUP(INVENTAIRE!C3,[1]LISTING!$A$4:$AE$45,3,0))))</f>
        <v/>
      </c>
      <c r="G3" t="str">
        <f>IF($C3="","",(VLOOKUP($C3,[1]LISTING!$A$4:$AE$45,2,0)))</f>
        <v/>
      </c>
      <c r="H3" t="str">
        <f>IF($C3="","",(VLOOKUP($C3,[1]LISTING!$A$4:$AE$45,4,0)))</f>
        <v/>
      </c>
      <c r="I3" t="str">
        <f>IF($C3="","",(VLOOKUP($C3,[1]LISTING!$A$4:$AE$45,5,0)))</f>
        <v/>
      </c>
      <c r="J3" s="2" t="str">
        <f t="shared" si="0"/>
        <v/>
      </c>
    </row>
    <row r="4" spans="1:11">
      <c r="A4" s="2">
        <v>18004</v>
      </c>
      <c r="B4" s="7">
        <f t="array" aca="1" ref="B4" ca="1">IFERROR(INDEX(Item,MATCH(SMALL(IF(MATCH(Item,Item,0)=ROW(Item)-1,COUNTIF(Item,"&lt;="&amp;Item),""),ROW(A3)),IF(MATCH(Item,Item,0)=ROW(Item)-1,COUNTIF(Item,"&lt;="&amp;Item),""),0)),"")</f>
        <v>18013</v>
      </c>
      <c r="C4" s="4"/>
      <c r="D4" s="5"/>
      <c r="F4" s="1" t="str">
        <f>IF(C4="","",(IF(VLOOKUP(C4,[1]LISTING!$A$4:$AE$45,3,0)=INVENTAIRE!C4,"",VLOOKUP(INVENTAIRE!C4,[1]LISTING!$A$4:$AE$45,3,0))))</f>
        <v/>
      </c>
      <c r="G4" t="str">
        <f>IF($C4="","",(VLOOKUP($C4,[1]LISTING!$A$4:$AE$45,2,0)))</f>
        <v/>
      </c>
      <c r="H4" t="str">
        <f>IF($C4="","",(VLOOKUP($C4,[1]LISTING!$A$4:$AE$45,4,0)))</f>
        <v/>
      </c>
      <c r="I4" t="str">
        <f>IF($C4="","",(VLOOKUP($C4,[1]LISTING!$A$4:$AE$45,5,0)))</f>
        <v/>
      </c>
      <c r="J4" s="2" t="str">
        <f t="shared" si="0"/>
        <v/>
      </c>
      <c r="K4" t="s">
        <v>5</v>
      </c>
    </row>
    <row r="5" spans="1:11">
      <c r="A5" s="2">
        <v>18004</v>
      </c>
      <c r="B5" s="7">
        <f t="array" aca="1" ref="B5" ca="1">IFERROR(INDEX(Item,MATCH(SMALL(IF(MATCH(Item,Item,0)=ROW(Item)-1,COUNTIF(Item,"&lt;="&amp;Item),""),ROW(A4)),IF(MATCH(Item,Item,0)=ROW(Item)-1,COUNTIF(Item,"&lt;="&amp;Item),""),0)),"")</f>
        <v>18015</v>
      </c>
      <c r="C5" s="4"/>
      <c r="D5" s="5"/>
      <c r="F5" s="1" t="str">
        <f>IF(C5="","",(IF(VLOOKUP(C5,[1]LISTING!$A$4:$AE$45,3,0)=INVENTAIRE!C5,"",VLOOKUP(INVENTAIRE!C5,[1]LISTING!$A$4:$AE$45,3,0))))</f>
        <v/>
      </c>
      <c r="G5" t="str">
        <f>IF($C5="","",(VLOOKUP($C5,[1]LISTING!$A$4:$AE$45,2,0)))</f>
        <v/>
      </c>
      <c r="H5" t="str">
        <f>IF($C5="","",(VLOOKUP($C5,[1]LISTING!$A$4:$AE$45,4,0)))</f>
        <v/>
      </c>
      <c r="I5" t="str">
        <f>IF($C5="","",(VLOOKUP($C5,[1]LISTING!$A$4:$AE$45,5,0)))</f>
        <v/>
      </c>
      <c r="J5" s="2" t="str">
        <f t="shared" si="0"/>
        <v/>
      </c>
      <c r="K5" t="s">
        <v>8</v>
      </c>
    </row>
    <row r="6" spans="1:11">
      <c r="A6" s="2">
        <v>18004</v>
      </c>
      <c r="B6" s="7">
        <f t="array" aca="1" ref="B6" ca="1">IFERROR(INDEX(Item,MATCH(SMALL(IF(MATCH(Item,Item,0)=ROW(Item)-1,COUNTIF(Item,"&lt;="&amp;Item),""),ROW(A5)),IF(MATCH(Item,Item,0)=ROW(Item)-1,COUNTIF(Item,"&lt;="&amp;Item),""),0)),"")</f>
        <v>18020</v>
      </c>
      <c r="C6" s="4"/>
      <c r="D6" s="5"/>
      <c r="F6" s="1" t="str">
        <f>IF(C6="","",(IF(VLOOKUP(C6,[1]LISTING!$A$4:$AE$45,3,0)=INVENTAIRE!C6,"",VLOOKUP(INVENTAIRE!C6,[1]LISTING!$A$4:$AE$45,3,0))))</f>
        <v/>
      </c>
      <c r="G6" t="str">
        <f>IF($C6="","",(VLOOKUP($C6,[1]LISTING!$A$4:$AE$45,2,0)))</f>
        <v/>
      </c>
      <c r="H6" t="str">
        <f>IF($C6="","",(VLOOKUP($C6,[1]LISTING!$A$4:$AE$45,4,0)))</f>
        <v/>
      </c>
      <c r="I6" t="str">
        <f>IF($C6="","",(VLOOKUP($C6,[1]LISTING!$A$4:$AE$45,5,0)))</f>
        <v/>
      </c>
      <c r="J6" s="2" t="str">
        <f t="shared" si="0"/>
        <v/>
      </c>
    </row>
    <row r="7" spans="1:11">
      <c r="A7" s="2">
        <v>18015</v>
      </c>
      <c r="B7" s="7">
        <f t="array" aca="1" ref="B7" ca="1">IFERROR(INDEX(Item,MATCH(SMALL(IF(MATCH(Item,Item,0)=ROW(Item)-1,COUNTIF(Item,"&lt;="&amp;Item),""),ROW(A6)),IF(MATCH(Item,Item,0)=ROW(Item)-1,COUNTIF(Item,"&lt;="&amp;Item),""),0)),"")</f>
        <v>18022</v>
      </c>
      <c r="C7" s="4"/>
      <c r="D7" s="5"/>
      <c r="F7" s="1" t="str">
        <f>IF(C7="","",(IF(VLOOKUP(C7,[1]LISTING!$A$4:$AE$45,3,0)=INVENTAIRE!C7,"",VLOOKUP(INVENTAIRE!C7,[1]LISTING!$A$4:$AE$45,3,0))))</f>
        <v/>
      </c>
      <c r="G7" t="str">
        <f>IF($C7="","",(VLOOKUP($C7,[1]LISTING!$A$4:$AE$45,2,0)))</f>
        <v/>
      </c>
      <c r="H7" t="str">
        <f>IF($C7="","",(VLOOKUP($C7,[1]LISTING!$A$4:$AE$45,4,0)))</f>
        <v/>
      </c>
      <c r="I7" t="str">
        <f>IF($C7="","",(VLOOKUP($C7,[1]LISTING!$A$4:$AE$45,5,0)))</f>
        <v/>
      </c>
      <c r="J7" s="2" t="str">
        <f t="shared" si="0"/>
        <v/>
      </c>
    </row>
    <row r="8" spans="1:11">
      <c r="A8" s="2">
        <v>18015</v>
      </c>
      <c r="B8" s="7">
        <f t="array" aca="1" ref="B8" ca="1">IFERROR(INDEX(Item,MATCH(SMALL(IF(MATCH(Item,Item,0)=ROW(Item)-1,COUNTIF(Item,"&lt;="&amp;Item),""),ROW(A7)),IF(MATCH(Item,Item,0)=ROW(Item)-1,COUNTIF(Item,"&lt;="&amp;Item),""),0)),"")</f>
        <v>18023</v>
      </c>
      <c r="C8" s="4"/>
      <c r="D8" s="5"/>
      <c r="F8" s="1" t="str">
        <f>IF(C8="","",(IF(VLOOKUP(C8,[1]LISTING!$A$4:$AE$45,3,0)=INVENTAIRE!C8,"",VLOOKUP(INVENTAIRE!C8,[1]LISTING!$A$4:$AE$45,3,0))))</f>
        <v/>
      </c>
      <c r="G8" t="str">
        <f>IF($C8="","",(VLOOKUP($C8,[1]LISTING!$A$4:$AE$45,2,0)))</f>
        <v/>
      </c>
      <c r="H8" t="str">
        <f>IF($C8="","",(VLOOKUP($C8,[1]LISTING!$A$4:$AE$45,4,0)))</f>
        <v/>
      </c>
      <c r="I8" t="str">
        <f>IF($C8="","",(VLOOKUP($C8,[1]LISTING!$A$4:$AE$45,5,0)))</f>
        <v/>
      </c>
      <c r="J8" s="2" t="str">
        <f t="shared" si="0"/>
        <v/>
      </c>
    </row>
    <row r="9" spans="1:11">
      <c r="A9" s="2">
        <v>18004</v>
      </c>
      <c r="B9" s="7" t="str">
        <f t="array" aca="1" ref="B9" ca="1">IFERROR(INDEX(Item,MATCH(SMALL(IF(MATCH(Item,Item,0)=ROW(Item)-1,COUNTIF(Item,"&lt;="&amp;Item),""),ROW(A8)),IF(MATCH(Item,Item,0)=ROW(Item)-1,COUNTIF(Item,"&lt;="&amp;Item),""),0)),"")</f>
        <v/>
      </c>
      <c r="C9" s="3"/>
      <c r="D9" s="5"/>
      <c r="E9" s="1" t="str">
        <f>IF(C9="","",(IF(VLOOKUP(C9,[1]LISTING!$A$4:$AE$45,3,0)=INVENTAIRE!C9,"",VLOOKUP(INVENTAIRE!C9,[1]LISTING!$A$4:$AE$45,3,0))))</f>
        <v/>
      </c>
      <c r="F9" t="str">
        <f>IF($C9="","",(VLOOKUP($C9,[1]LISTING!$A$4:$AE$45,2,0)))</f>
        <v/>
      </c>
      <c r="G9" t="str">
        <f>IF($C9="","",(VLOOKUP($C9,[1]LISTING!$A$4:$AE$45,4,0)))</f>
        <v/>
      </c>
      <c r="H9" t="str">
        <f>IF($C9="","",(VLOOKUP($C9,[1]LISTING!$A$4:$AE$45,5,0)))</f>
        <v/>
      </c>
      <c r="I9" s="2" t="str">
        <f t="shared" ref="I9:I20" si="1">IF(C9="","",(COUNTIF(A:A,C9)))</f>
        <v/>
      </c>
    </row>
    <row r="10" spans="1:11">
      <c r="A10" s="2">
        <v>18002</v>
      </c>
      <c r="B10" s="7" t="str">
        <f t="array" aca="1" ref="B10" ca="1">IFERROR(INDEX(Item,MATCH(SMALL(IF(MATCH(Item,Item,0)=ROW(Item)-1,COUNTIF(Item,"&lt;="&amp;Item),""),ROW(A9)),IF(MATCH(Item,Item,0)=ROW(Item)-1,COUNTIF(Item,"&lt;="&amp;Item),""),0)),"")</f>
        <v/>
      </c>
      <c r="C10" s="3"/>
      <c r="D10" s="5"/>
      <c r="E10" s="1" t="str">
        <f>IF(C10="","",(IF(VLOOKUP(C10,[1]LISTING!$A$4:$AE$45,3,0)=INVENTAIRE!C10,"",VLOOKUP(INVENTAIRE!C10,[1]LISTING!$A$4:$AE$45,3,0))))</f>
        <v/>
      </c>
      <c r="F10" t="str">
        <f>IF($C10="","",(VLOOKUP($C10,[1]LISTING!$A$4:$AE$45,2,0)))</f>
        <v/>
      </c>
      <c r="G10" t="str">
        <f>IF($C10="","",(VLOOKUP($C10,[1]LISTING!$A$4:$AE$45,4,0)))</f>
        <v/>
      </c>
      <c r="H10" t="str">
        <f>IF($C10="","",(VLOOKUP($C10,[1]LISTING!$A$4:$AE$45,5,0)))</f>
        <v/>
      </c>
      <c r="I10" s="2" t="str">
        <f t="shared" si="1"/>
        <v/>
      </c>
    </row>
    <row r="11" spans="1:11">
      <c r="A11" s="2">
        <v>18015</v>
      </c>
      <c r="B11" s="7" t="str">
        <f t="array" aca="1" ref="B11" ca="1">IFERROR(INDEX(Item,MATCH(SMALL(IF(MATCH(Item,Item,0)=ROW(Item)-1,COUNTIF(Item,"&lt;="&amp;Item),""),ROW(A10)),IF(MATCH(Item,Item,0)=ROW(Item)-1,COUNTIF(Item,"&lt;="&amp;Item),""),0)),"")</f>
        <v/>
      </c>
      <c r="C11" s="3"/>
      <c r="D11" s="5"/>
      <c r="E11" s="1" t="str">
        <f>IF(C11="","",(IF(VLOOKUP(C11,[1]LISTING!$A$4:$AE$45,3,0)=INVENTAIRE!C11,"",VLOOKUP(INVENTAIRE!C11,[1]LISTING!$A$4:$AE$45,3,0))))</f>
        <v/>
      </c>
      <c r="F11" t="str">
        <f>IF($C11="","",(VLOOKUP($C11,[1]LISTING!$A$4:$AE$45,2,0)))</f>
        <v/>
      </c>
      <c r="G11" t="str">
        <f>IF($C11="","",(VLOOKUP($C11,[1]LISTING!$A$4:$AE$45,4,0)))</f>
        <v/>
      </c>
      <c r="H11" t="str">
        <f>IF($C11="","",(VLOOKUP($C11,[1]LISTING!$A$4:$AE$45,5,0)))</f>
        <v/>
      </c>
      <c r="I11" s="2" t="str">
        <f t="shared" si="1"/>
        <v/>
      </c>
    </row>
    <row r="12" spans="1:11">
      <c r="A12" s="2">
        <v>18013</v>
      </c>
      <c r="B12" s="7" t="str">
        <f t="array" aca="1" ref="B12" ca="1">IFERROR(INDEX(Item,MATCH(SMALL(IF(MATCH(Item,Item,0)=ROW(Item)-1,COUNTIF(Item,"&lt;="&amp;Item),""),ROW(A11)),IF(MATCH(Item,Item,0)=ROW(Item)-1,COUNTIF(Item,"&lt;="&amp;Item),""),0)),"")</f>
        <v/>
      </c>
      <c r="C12" s="3"/>
      <c r="D12" s="5"/>
      <c r="F12" t="str">
        <f>IF($C12="","",(VLOOKUP($C12,[1]LISTING!$A$4:$AE$45,2,0)))</f>
        <v/>
      </c>
      <c r="G12" t="str">
        <f>IF($C12="","",(VLOOKUP($C12,[1]LISTING!$A$4:$AE$45,4,0)))</f>
        <v/>
      </c>
      <c r="H12" t="str">
        <f>IF($C12="","",(VLOOKUP($C12,[1]LISTING!$A$4:$AE$45,5,0)))</f>
        <v/>
      </c>
      <c r="I12" s="2" t="str">
        <f t="shared" si="1"/>
        <v/>
      </c>
    </row>
    <row r="13" spans="1:11">
      <c r="A13" s="2">
        <v>18013</v>
      </c>
      <c r="B13" s="7" t="str">
        <f t="array" aca="1" ref="B13" ca="1">IFERROR(INDEX(Item,MATCH(SMALL(IF(MATCH(Item,Item,0)=ROW(Item)-1,COUNTIF(Item,"&lt;="&amp;Item),""),ROW(A12)),IF(MATCH(Item,Item,0)=ROW(Item)-1,COUNTIF(Item,"&lt;="&amp;Item),""),0)),"")</f>
        <v/>
      </c>
      <c r="C13" s="3"/>
      <c r="D13" s="5"/>
      <c r="E13" s="1" t="str">
        <f>IF(C13="","",(IF(VLOOKUP(C13,[1]LISTING!$A$4:$AE$45,3,0)=INVENTAIRE!C13,"",VLOOKUP(INVENTAIRE!C13,[1]LISTING!$A$4:$AE$45,3,0))))</f>
        <v/>
      </c>
      <c r="F13" t="str">
        <f>IF($C13="","",(VLOOKUP($C13,[1]LISTING!$A$4:$AE$45,2,0)))</f>
        <v/>
      </c>
      <c r="G13" t="str">
        <f>IF($C13="","",(VLOOKUP($C13,[1]LISTING!$A$4:$AE$45,4,0)))</f>
        <v/>
      </c>
      <c r="H13" t="str">
        <f>IF($C13="","",(VLOOKUP($C13,[1]LISTING!$A$4:$AE$45,5,0)))</f>
        <v/>
      </c>
      <c r="I13" s="2" t="str">
        <f t="shared" si="1"/>
        <v/>
      </c>
    </row>
    <row r="14" spans="1:11">
      <c r="A14" s="2">
        <v>18013</v>
      </c>
      <c r="B14" s="7" t="str">
        <f t="array" aca="1" ref="B14" ca="1">IFERROR(INDEX(Item,MATCH(SMALL(IF(MATCH(Item,Item,0)=ROW(Item)-1,COUNTIF(Item,"&lt;="&amp;Item),""),ROW(A13)),IF(MATCH(Item,Item,0)=ROW(Item)-1,COUNTIF(Item,"&lt;="&amp;Item),""),0)),"")</f>
        <v/>
      </c>
      <c r="C14" s="3"/>
      <c r="D14" s="5"/>
      <c r="E14" s="1" t="str">
        <f>IF(C14="","",(IF(VLOOKUP(C14,[1]LISTING!$A$4:$AE$45,3,0)=INVENTAIRE!C14,"",VLOOKUP(INVENTAIRE!C14,[1]LISTING!$A$4:$AE$45,3,0))))</f>
        <v/>
      </c>
      <c r="F14" t="str">
        <f>IF($C14="","",(VLOOKUP($C14,[1]LISTING!$A$4:$AE$45,2,0)))</f>
        <v/>
      </c>
      <c r="G14" t="str">
        <f>IF($C14="","",(VLOOKUP($C14,[1]LISTING!$A$4:$AE$45,4,0)))</f>
        <v/>
      </c>
      <c r="H14" t="str">
        <f>IF($C14="","",(VLOOKUP($C14,[1]LISTING!$A$4:$AE$45,5,0)))</f>
        <v/>
      </c>
      <c r="I14" s="2" t="str">
        <f t="shared" si="1"/>
        <v/>
      </c>
    </row>
    <row r="15" spans="1:11">
      <c r="A15" s="2">
        <v>18004</v>
      </c>
      <c r="B15" s="7" t="str">
        <f t="array" aca="1" ref="B15" ca="1">IFERROR(INDEX(Item,MATCH(SMALL(IF(MATCH(Item,Item,0)=ROW(Item)-1,COUNTIF(Item,"&lt;="&amp;Item),""),ROW(A14)),IF(MATCH(Item,Item,0)=ROW(Item)-1,COUNTIF(Item,"&lt;="&amp;Item),""),0)),"")</f>
        <v/>
      </c>
      <c r="C15" s="3"/>
      <c r="D15" s="5"/>
      <c r="E15" s="1" t="str">
        <f>IF(C15="","",(IF(VLOOKUP(C15,[1]LISTING!$A$4:$AE$45,3,0)=INVENTAIRE!C15,"",VLOOKUP(INVENTAIRE!C15,[1]LISTING!$A$4:$AE$45,3,0))))</f>
        <v/>
      </c>
      <c r="F15" t="str">
        <f>IF($C15="","",(VLOOKUP($C15,[1]LISTING!$A$4:$AE$45,2,0)))</f>
        <v/>
      </c>
      <c r="G15" t="str">
        <f>IF($C15="","",(VLOOKUP($C15,[1]LISTING!$A$4:$AE$45,4,0)))</f>
        <v/>
      </c>
      <c r="H15" t="str">
        <f>IF($C15="","",(VLOOKUP($C15,[1]LISTING!$A$4:$AE$45,5,0)))</f>
        <v/>
      </c>
      <c r="I15" s="2" t="str">
        <f t="shared" si="1"/>
        <v/>
      </c>
    </row>
    <row r="16" spans="1:11">
      <c r="A16" s="2">
        <v>18002</v>
      </c>
      <c r="C16" s="3"/>
      <c r="D16" s="5"/>
      <c r="E16" s="1" t="str">
        <f>IF(C16="","",(IF(VLOOKUP(C16,[1]LISTING!$A$4:$AE$45,3,0)=INVENTAIRE!C16,"",VLOOKUP(INVENTAIRE!C16,[1]LISTING!$A$4:$AE$45,3,0))))</f>
        <v/>
      </c>
      <c r="F16" t="str">
        <f>IF($C16="","",(VLOOKUP($C16,[1]LISTING!$A$4:$AE$45,2,0)))</f>
        <v/>
      </c>
      <c r="G16" t="str">
        <f>IF($C16="","",(VLOOKUP($C16,[1]LISTING!$A$4:$AE$45,4,0)))</f>
        <v/>
      </c>
      <c r="H16" t="str">
        <f>IF($C16="","",(VLOOKUP($C16,[1]LISTING!$A$4:$AE$45,5,0)))</f>
        <v/>
      </c>
      <c r="I16" s="2" t="str">
        <f t="shared" si="1"/>
        <v/>
      </c>
    </row>
    <row r="17" spans="1:9">
      <c r="A17" s="2">
        <v>18015</v>
      </c>
      <c r="C17" s="3"/>
      <c r="D17" s="5"/>
      <c r="E17" s="1" t="str">
        <f>IF(C17="","",(IF(VLOOKUP(C17,[1]LISTING!$A$4:$AE$45,3,0)=INVENTAIRE!C17,"",VLOOKUP(INVENTAIRE!C17,[1]LISTING!$A$4:$AE$45,3,0))))</f>
        <v/>
      </c>
      <c r="F17" t="str">
        <f>IF($C17="","",(VLOOKUP($C17,[1]LISTING!$A$4:$AE$45,2,0)))</f>
        <v/>
      </c>
      <c r="G17" t="str">
        <f>IF($C17="","",(VLOOKUP($C17,[1]LISTING!$A$4:$AE$45,4,0)))</f>
        <v/>
      </c>
      <c r="H17" t="str">
        <f>IF($C17="","",(VLOOKUP($C17,[1]LISTING!$A$4:$AE$45,5,0)))</f>
        <v/>
      </c>
      <c r="I17" s="2" t="str">
        <f t="shared" si="1"/>
        <v/>
      </c>
    </row>
    <row r="18" spans="1:9">
      <c r="A18" s="2">
        <v>18020</v>
      </c>
      <c r="C18" s="3"/>
      <c r="D18" s="5"/>
      <c r="E18" s="1" t="str">
        <f>IF(C18="","",(IF(VLOOKUP(C18,[1]LISTING!$A$4:$AE$45,3,0)=INVENTAIRE!C18,"",VLOOKUP(INVENTAIRE!C18,[1]LISTING!$A$4:$AE$45,3,0))))</f>
        <v/>
      </c>
      <c r="F18" t="str">
        <f>IF($C18="","",(VLOOKUP($C18,[1]LISTING!$A$4:$AE$45,2,0)))</f>
        <v/>
      </c>
      <c r="G18" t="str">
        <f>IF($C18="","",(VLOOKUP($C18,[1]LISTING!$A$4:$AE$45,4,0)))</f>
        <v/>
      </c>
      <c r="H18" t="str">
        <f>IF($C18="","",(VLOOKUP($C18,[1]LISTING!$A$4:$AE$45,5,0)))</f>
        <v/>
      </c>
      <c r="I18" s="2" t="str">
        <f t="shared" si="1"/>
        <v/>
      </c>
    </row>
    <row r="19" spans="1:9">
      <c r="A19" s="2">
        <v>18022</v>
      </c>
      <c r="C19" s="3"/>
      <c r="D19" s="5"/>
      <c r="E19" s="1" t="str">
        <f>IF(C19="","",(IF(VLOOKUP(C19,[1]LISTING!$A$4:$AE$45,3,0)=INVENTAIRE!C19,"",VLOOKUP(INVENTAIRE!C19,[1]LISTING!$A$4:$AE$45,3,0))))</f>
        <v/>
      </c>
      <c r="F19" t="str">
        <f>IF($C19="","",(VLOOKUP($C19,[1]LISTING!$A$4:$AE$45,2,0)))</f>
        <v/>
      </c>
      <c r="G19" t="str">
        <f>IF($C19="","",(VLOOKUP($C19,[1]LISTING!$A$4:$AE$45,4,0)))</f>
        <v/>
      </c>
      <c r="H19" t="str">
        <f>IF($C19="","",(VLOOKUP($C19,[1]LISTING!$A$4:$AE$45,5,0)))</f>
        <v/>
      </c>
      <c r="I19" s="2" t="str">
        <f t="shared" si="1"/>
        <v/>
      </c>
    </row>
    <row r="20" spans="1:9">
      <c r="C20" s="3"/>
      <c r="D20" s="5"/>
      <c r="E20" s="1" t="str">
        <f>IF(C20="","",(IF(VLOOKUP(C20,[1]LISTING!$A$4:$AE$45,3,0)=INVENTAIRE!C20,"",VLOOKUP(INVENTAIRE!C20,[1]LISTING!$A$4:$AE$45,3,0))))</f>
        <v/>
      </c>
      <c r="F20" t="str">
        <f>IF($C20="","",(VLOOKUP($C20,[1]LISTING!$A$4:$AE$45,2,0)))</f>
        <v/>
      </c>
      <c r="G20" t="str">
        <f>IF($C20="","",(VLOOKUP($C20,[1]LISTING!$A$4:$AE$45,4,0)))</f>
        <v/>
      </c>
      <c r="H20" t="str">
        <f>IF($C20="","",(VLOOKUP($C20,[1]LISTING!$A$4:$AE$45,5,0)))</f>
        <v/>
      </c>
      <c r="I20" s="2" t="str">
        <f t="shared" si="1"/>
        <v/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INVENTAIRE</vt:lpstr>
      <vt:lpstr>dept</vt:lpstr>
      <vt:lpstr>INVENTAIRE!Extraire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tulipe</cp:lastModifiedBy>
  <dcterms:created xsi:type="dcterms:W3CDTF">2017-11-25T15:48:51Z</dcterms:created>
  <dcterms:modified xsi:type="dcterms:W3CDTF">2017-11-26T12:04:45Z</dcterms:modified>
</cp:coreProperties>
</file>