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70" windowWidth="19420" windowHeight="9530" activeTab="3"/>
  </bookViews>
  <sheets>
    <sheet name="camion  1" sheetId="1" r:id="rId1"/>
    <sheet name="camion 2" sheetId="2" r:id="rId2"/>
    <sheet name="camion 3" sheetId="3" r:id="rId3"/>
    <sheet name="total chantier" sheetId="4" r:id="rId4"/>
    <sheet name="model" sheetId="5" r:id="rId5"/>
  </sheets>
  <definedNames>
    <definedName name="cam1g1date">'camion  1'!$C$3:$J$3</definedName>
    <definedName name="cam1g1ton">'camion  1'!$C$16:$J$16</definedName>
    <definedName name="cam1g2date">'camion  1'!$C$24:$J$24</definedName>
    <definedName name="cam1g2ton">'camion  1'!$C$37:$J$37</definedName>
    <definedName name="cam1g3date">'camion  1'!$C$45:$J$45</definedName>
    <definedName name="cam1g3ton">'camion  1'!$C$58:$J$58</definedName>
    <definedName name="cam2g1date">'camion 2'!$C$3:$J$3</definedName>
    <definedName name="cam2g1ton">'camion 2'!$C$16:$J$16</definedName>
    <definedName name="cam2g2date">'camion 2'!$C$24:$J$24</definedName>
    <definedName name="cam2g2ton">'camion 2'!$C$37:$J$37</definedName>
    <definedName name="cam2g3date">'camion 2'!$C$45:$J$45</definedName>
    <definedName name="cam2g3ton">'camion 2'!$C$58:$J$58</definedName>
    <definedName name="cam3g1date">'camion 3'!$C$3:$J$3</definedName>
    <definedName name="cam3g1ton">'camion 3'!$C$16:$J$16</definedName>
    <definedName name="cam3g2date">'camion 3'!$C$24:$J$24</definedName>
    <definedName name="cam3g2ton">'camion 3'!$C$37:$J$37</definedName>
    <definedName name="cam3g3date">'camion 3'!$C$45:$J$45</definedName>
    <definedName name="cam3g3ton">'camion 3'!$C$58:$J$58</definedName>
  </definedNames>
  <calcPr calcId="124519"/>
</workbook>
</file>

<file path=xl/calcChain.xml><?xml version="1.0" encoding="utf-8"?>
<calcChain xmlns="http://schemas.openxmlformats.org/spreadsheetml/2006/main">
  <c r="L5" i="4"/>
  <c r="J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E35"/>
  <c r="D35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E20"/>
  <c r="D20"/>
  <c r="D6"/>
  <c r="E6"/>
  <c r="M7" s="1"/>
  <c r="D7"/>
  <c r="E7"/>
  <c r="D8"/>
  <c r="E8"/>
  <c r="D9"/>
  <c r="E9"/>
  <c r="D10"/>
  <c r="E10"/>
  <c r="D11"/>
  <c r="E11"/>
  <c r="D12"/>
  <c r="E12"/>
  <c r="D13"/>
  <c r="E13"/>
  <c r="D14"/>
  <c r="E14"/>
  <c r="D15"/>
  <c r="E15"/>
  <c r="E5"/>
  <c r="M8" s="1"/>
  <c r="D5"/>
  <c r="L7" s="1"/>
  <c r="C6"/>
  <c r="C7"/>
  <c r="C8"/>
  <c r="C9"/>
  <c r="C10"/>
  <c r="C11"/>
  <c r="C12"/>
  <c r="C13"/>
  <c r="C14"/>
  <c r="C15"/>
  <c r="L8" l="1"/>
  <c r="C60" i="5"/>
  <c r="J58"/>
  <c r="I58"/>
  <c r="H58"/>
  <c r="G58"/>
  <c r="F58"/>
  <c r="E58"/>
  <c r="D58"/>
  <c r="C58"/>
  <c r="J37"/>
  <c r="I37"/>
  <c r="H37"/>
  <c r="G37"/>
  <c r="F37"/>
  <c r="E37"/>
  <c r="D37"/>
  <c r="C37"/>
  <c r="C39" s="1"/>
  <c r="J16"/>
  <c r="I16"/>
  <c r="H16"/>
  <c r="G16"/>
  <c r="F16"/>
  <c r="E16"/>
  <c r="D16"/>
  <c r="C16"/>
  <c r="C18" s="1"/>
  <c r="J58" i="3"/>
  <c r="I58"/>
  <c r="H58"/>
  <c r="G58"/>
  <c r="F58"/>
  <c r="E58"/>
  <c r="D58"/>
  <c r="C58"/>
  <c r="J37"/>
  <c r="I37"/>
  <c r="H37"/>
  <c r="G37"/>
  <c r="F37"/>
  <c r="E37"/>
  <c r="D37"/>
  <c r="C37"/>
  <c r="C39" s="1"/>
  <c r="J16"/>
  <c r="I16"/>
  <c r="H16"/>
  <c r="G16"/>
  <c r="F16"/>
  <c r="E16"/>
  <c r="D16"/>
  <c r="C16"/>
  <c r="J58" i="2"/>
  <c r="I58"/>
  <c r="H58"/>
  <c r="G58"/>
  <c r="F58"/>
  <c r="C60" s="1"/>
  <c r="E58"/>
  <c r="D58"/>
  <c r="C58"/>
  <c r="J37"/>
  <c r="I37"/>
  <c r="H37"/>
  <c r="G37"/>
  <c r="F37"/>
  <c r="E37"/>
  <c r="D37"/>
  <c r="C37"/>
  <c r="J16"/>
  <c r="I16"/>
  <c r="H16"/>
  <c r="G16"/>
  <c r="F16"/>
  <c r="E16"/>
  <c r="D16"/>
  <c r="C16"/>
  <c r="J58" i="1"/>
  <c r="I58"/>
  <c r="H58"/>
  <c r="G58"/>
  <c r="F58"/>
  <c r="E58"/>
  <c r="D58"/>
  <c r="C58"/>
  <c r="J37"/>
  <c r="I37"/>
  <c r="H37"/>
  <c r="G37"/>
  <c r="F37"/>
  <c r="E37"/>
  <c r="D37"/>
  <c r="C37"/>
  <c r="C20" i="4" s="1"/>
  <c r="J16" i="1"/>
  <c r="D16"/>
  <c r="E16"/>
  <c r="F16"/>
  <c r="G16"/>
  <c r="H16"/>
  <c r="I16"/>
  <c r="C16"/>
  <c r="C5" i="4" s="1"/>
  <c r="C39" i="2" l="1"/>
  <c r="C60" i="3"/>
  <c r="C37" i="4"/>
  <c r="C39"/>
  <c r="C43"/>
  <c r="C36"/>
  <c r="C38"/>
  <c r="C40"/>
  <c r="C42"/>
  <c r="C44"/>
  <c r="C35"/>
  <c r="J8" s="1"/>
  <c r="C41"/>
  <c r="C45"/>
  <c r="C21"/>
  <c r="J7" s="1"/>
  <c r="C25"/>
  <c r="C29"/>
  <c r="C22"/>
  <c r="C24"/>
  <c r="C26"/>
  <c r="C28"/>
  <c r="C30"/>
  <c r="C23"/>
  <c r="C27"/>
  <c r="C18" i="3"/>
  <c r="C18" i="2"/>
  <c r="C18" i="1"/>
  <c r="C60"/>
  <c r="C39"/>
</calcChain>
</file>

<file path=xl/sharedStrings.xml><?xml version="1.0" encoding="utf-8"?>
<sst xmlns="http://schemas.openxmlformats.org/spreadsheetml/2006/main" count="209" uniqueCount="31">
  <si>
    <t>tour n°1</t>
  </si>
  <si>
    <t>tour n°2</t>
  </si>
  <si>
    <t>tour n°3</t>
  </si>
  <si>
    <t>tour n°4</t>
  </si>
  <si>
    <t>tour n°5</t>
  </si>
  <si>
    <t>tour n°6</t>
  </si>
  <si>
    <t>tour n°7</t>
  </si>
  <si>
    <t>tour n°8</t>
  </si>
  <si>
    <t>tour n°9</t>
  </si>
  <si>
    <t>tour n°10</t>
  </si>
  <si>
    <t>tour n°11</t>
  </si>
  <si>
    <t>tour n°12</t>
  </si>
  <si>
    <t xml:space="preserve">TOTAL CHANTIER GRAVAT 1 </t>
  </si>
  <si>
    <t>gravat  1</t>
  </si>
  <si>
    <t>TOTAL jour</t>
  </si>
  <si>
    <t>gravat  2</t>
  </si>
  <si>
    <t>gravat  3</t>
  </si>
  <si>
    <t xml:space="preserve">TOTAL CHANTIER GRAVAT 2 </t>
  </si>
  <si>
    <t xml:space="preserve">TOTAL CHANTIER GRAVAT 3 </t>
  </si>
  <si>
    <t>TONNES</t>
  </si>
  <si>
    <t>CAMION  1</t>
  </si>
  <si>
    <t>CAMION  2</t>
  </si>
  <si>
    <t>CAMION  3</t>
  </si>
  <si>
    <t>GRAVAT  1</t>
  </si>
  <si>
    <t>GRAVAT  2</t>
  </si>
  <si>
    <t>GRAVAT  3</t>
  </si>
  <si>
    <t>periode du</t>
  </si>
  <si>
    <t>au</t>
  </si>
  <si>
    <t>camion1</t>
  </si>
  <si>
    <t>camion2</t>
  </si>
  <si>
    <t>camion3</t>
  </si>
</sst>
</file>

<file path=xl/styles.xml><?xml version="1.0" encoding="utf-8"?>
<styleSheet xmlns="http://schemas.openxmlformats.org/spreadsheetml/2006/main">
  <numFmts count="2">
    <numFmt numFmtId="164" formatCode="General;s\t\d;&quot;&quot;"/>
    <numFmt numFmtId="165" formatCode="&quot;sur&quot;\ General\ &quot;jours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45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45"/>
    </xf>
    <xf numFmtId="0" fontId="2" fillId="0" borderId="1" xfId="0" applyFont="1" applyBorder="1" applyAlignment="1">
      <alignment horizontal="center" vertical="center" textRotation="45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textRotation="45"/>
    </xf>
    <xf numFmtId="0" fontId="0" fillId="4" borderId="0" xfId="0" applyNumberForma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Alignment="1"/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1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6"/>
  <sheetViews>
    <sheetView topLeftCell="A40" workbookViewId="0">
      <selection activeCell="L50" sqref="L50"/>
    </sheetView>
  </sheetViews>
  <sheetFormatPr baseColWidth="10" defaultRowHeight="14.5"/>
  <cols>
    <col min="3" max="3" width="10.36328125" customWidth="1"/>
  </cols>
  <sheetData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54" customHeight="1">
      <c r="A3" s="1"/>
      <c r="B3" s="9" t="s">
        <v>13</v>
      </c>
      <c r="C3" s="5">
        <v>42314</v>
      </c>
      <c r="D3" s="5">
        <v>42317</v>
      </c>
      <c r="E3" s="5">
        <v>42318</v>
      </c>
      <c r="F3" s="5">
        <v>42319</v>
      </c>
      <c r="G3" s="5">
        <v>42320</v>
      </c>
      <c r="H3" s="5">
        <v>42321</v>
      </c>
      <c r="I3" s="5">
        <v>42324</v>
      </c>
      <c r="J3" s="5">
        <v>42325</v>
      </c>
      <c r="K3" s="1"/>
    </row>
    <row r="4" spans="1:12">
      <c r="A4" s="1"/>
      <c r="B4" s="6" t="s">
        <v>0</v>
      </c>
      <c r="C4" s="2">
        <v>20</v>
      </c>
      <c r="D4" s="2"/>
      <c r="E4" s="2"/>
      <c r="F4" s="2"/>
      <c r="G4" s="2"/>
      <c r="H4" s="2"/>
      <c r="I4" s="2"/>
      <c r="J4" s="2"/>
      <c r="K4" s="1"/>
    </row>
    <row r="5" spans="1:12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2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2">
      <c r="A7" s="1"/>
      <c r="B7" s="6" t="s">
        <v>3</v>
      </c>
      <c r="C7" s="2"/>
      <c r="D7" s="2"/>
      <c r="E7" s="2"/>
      <c r="F7" s="2"/>
      <c r="G7" s="2"/>
      <c r="H7" s="2"/>
      <c r="I7" s="2"/>
      <c r="J7" s="2"/>
      <c r="K7" s="1"/>
      <c r="L7" s="1"/>
    </row>
    <row r="8" spans="1:12" ht="14.4" customHeight="1">
      <c r="A8" s="1"/>
      <c r="B8" s="6" t="s">
        <v>4</v>
      </c>
      <c r="C8" s="2"/>
      <c r="D8" s="2"/>
      <c r="E8" s="2">
        <v>10</v>
      </c>
      <c r="F8" s="2"/>
      <c r="G8" s="2"/>
      <c r="H8" s="2"/>
      <c r="I8" s="2"/>
      <c r="J8" s="2"/>
    </row>
    <row r="9" spans="1:12">
      <c r="A9" s="1"/>
      <c r="B9" s="6" t="s">
        <v>5</v>
      </c>
      <c r="C9" s="2">
        <v>20</v>
      </c>
      <c r="D9" s="2"/>
      <c r="E9" s="2"/>
      <c r="F9" s="2"/>
      <c r="G9" s="2"/>
      <c r="H9" s="2"/>
      <c r="I9" s="2"/>
      <c r="J9" s="2"/>
    </row>
    <row r="10" spans="1:12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2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2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  <c r="L12" s="1"/>
    </row>
    <row r="13" spans="1:12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  <c r="L13" s="1"/>
    </row>
    <row r="14" spans="1:12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  <c r="L14" s="1"/>
    </row>
    <row r="15" spans="1:12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  <c r="L15" s="1"/>
    </row>
    <row r="16" spans="1:12" ht="15" thickTop="1">
      <c r="A16" s="1"/>
      <c r="B16" s="8" t="s">
        <v>14</v>
      </c>
      <c r="C16" s="8">
        <f>SUM(C4:C15)</f>
        <v>40</v>
      </c>
      <c r="D16" s="8">
        <f t="shared" ref="D16:J16" si="0">SUM(D4:D15)</f>
        <v>0</v>
      </c>
      <c r="E16" s="8">
        <f t="shared" si="0"/>
        <v>10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6" t="s">
        <v>12</v>
      </c>
      <c r="C18" s="20">
        <f>SUM(C16:I16)</f>
        <v>50</v>
      </c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  <c r="L20" s="1"/>
    </row>
    <row r="21" spans="1:12">
      <c r="A21" s="1"/>
      <c r="B21" s="18"/>
      <c r="C21" s="22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52">
      <c r="B24" s="9" t="s">
        <v>15</v>
      </c>
      <c r="C24" s="5">
        <v>42314</v>
      </c>
      <c r="D24" s="5">
        <v>42315</v>
      </c>
      <c r="E24" s="5">
        <v>42316</v>
      </c>
      <c r="F24" s="5">
        <v>42317</v>
      </c>
      <c r="G24" s="5">
        <v>42318</v>
      </c>
      <c r="H24" s="5">
        <v>42319</v>
      </c>
      <c r="I24" s="5">
        <v>42320</v>
      </c>
      <c r="J24" s="5">
        <v>42321</v>
      </c>
      <c r="K24" s="1"/>
    </row>
    <row r="25" spans="1:12">
      <c r="B25" s="6" t="s">
        <v>0</v>
      </c>
      <c r="C25" s="2">
        <v>200</v>
      </c>
      <c r="D25" s="2"/>
      <c r="E25" s="2"/>
      <c r="F25" s="2"/>
      <c r="G25" s="2"/>
      <c r="H25" s="2"/>
      <c r="I25" s="2"/>
      <c r="J25" s="2"/>
      <c r="K25" s="1"/>
    </row>
    <row r="26" spans="1:12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2">
      <c r="B27" s="6" t="s">
        <v>2</v>
      </c>
      <c r="C27" s="2"/>
      <c r="D27" s="2"/>
      <c r="E27" s="2"/>
      <c r="F27" s="2"/>
      <c r="G27" s="2">
        <v>20</v>
      </c>
      <c r="H27" s="2"/>
      <c r="I27" s="2"/>
      <c r="J27" s="2"/>
      <c r="K27" s="1"/>
    </row>
    <row r="28" spans="1:12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  <c r="L28" s="1"/>
    </row>
    <row r="29" spans="1:12" ht="14.4" customHeight="1">
      <c r="B29" s="6" t="s">
        <v>4</v>
      </c>
      <c r="C29" s="2"/>
      <c r="D29" s="2"/>
      <c r="E29" s="2"/>
      <c r="F29" s="2"/>
      <c r="G29" s="2"/>
      <c r="H29" s="2"/>
      <c r="I29" s="2"/>
      <c r="J29" s="2"/>
    </row>
    <row r="30" spans="1:12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2" ht="14.4" customHeight="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2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2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  <c r="L33" s="1"/>
    </row>
    <row r="34" spans="2:12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  <c r="L34" s="1"/>
    </row>
    <row r="35" spans="2:12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  <c r="L35" s="1"/>
    </row>
    <row r="36" spans="2:12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  <c r="L36" s="1"/>
    </row>
    <row r="37" spans="2:12" ht="15" thickTop="1">
      <c r="B37" s="8" t="s">
        <v>14</v>
      </c>
      <c r="C37" s="8">
        <f>SUM(C25:C36)</f>
        <v>200</v>
      </c>
      <c r="D37" s="8">
        <f t="shared" ref="D37" si="1">SUM(D25:D36)</f>
        <v>0</v>
      </c>
      <c r="E37" s="8">
        <f t="shared" ref="E37" si="2">SUM(E25:E36)</f>
        <v>0</v>
      </c>
      <c r="F37" s="8">
        <f t="shared" ref="F37" si="3">SUM(F25:F36)</f>
        <v>0</v>
      </c>
      <c r="G37" s="8">
        <f t="shared" ref="G37" si="4">SUM(G25:G36)</f>
        <v>20</v>
      </c>
      <c r="H37" s="8">
        <f t="shared" ref="H37" si="5">SUM(H25:H36)</f>
        <v>0</v>
      </c>
      <c r="I37" s="8">
        <f t="shared" ref="I37" si="6">SUM(I25:I36)</f>
        <v>0</v>
      </c>
      <c r="J37" s="8">
        <f t="shared" ref="J37" si="7">SUM(J25:J36)</f>
        <v>0</v>
      </c>
      <c r="K37" s="1"/>
      <c r="L37" s="1"/>
    </row>
    <row r="39" spans="2:12">
      <c r="B39" s="16" t="s">
        <v>17</v>
      </c>
      <c r="C39" s="20">
        <f>SUM(C37:I37)</f>
        <v>220</v>
      </c>
    </row>
    <row r="40" spans="2:12">
      <c r="B40" s="17"/>
      <c r="C40" s="21"/>
      <c r="D40" s="19" t="s">
        <v>19</v>
      </c>
    </row>
    <row r="41" spans="2:12">
      <c r="B41" s="17"/>
      <c r="C41" s="21"/>
      <c r="D41" s="19"/>
    </row>
    <row r="42" spans="2:12">
      <c r="B42" s="18"/>
      <c r="C42" s="22"/>
    </row>
    <row r="43" spans="2:12">
      <c r="B43" s="14"/>
      <c r="C43" s="13"/>
    </row>
    <row r="44" spans="2:12">
      <c r="B44" s="15"/>
      <c r="C44" s="15"/>
    </row>
    <row r="45" spans="2:12" ht="52">
      <c r="B45" s="9" t="s">
        <v>16</v>
      </c>
      <c r="C45" s="5">
        <v>42314</v>
      </c>
      <c r="D45" s="5">
        <v>42315</v>
      </c>
      <c r="E45" s="5">
        <v>42316</v>
      </c>
      <c r="F45" s="5">
        <v>42317</v>
      </c>
      <c r="G45" s="5">
        <v>42318</v>
      </c>
      <c r="H45" s="5">
        <v>42319</v>
      </c>
      <c r="I45" s="5">
        <v>42320</v>
      </c>
      <c r="J45" s="5">
        <v>42321</v>
      </c>
      <c r="K45" s="1"/>
    </row>
    <row r="46" spans="2:12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2">
      <c r="B47" s="6" t="s">
        <v>1</v>
      </c>
      <c r="C47" s="2"/>
      <c r="D47" s="2">
        <v>14</v>
      </c>
      <c r="E47" s="2"/>
      <c r="F47" s="2"/>
      <c r="G47" s="2"/>
      <c r="H47" s="2"/>
      <c r="I47" s="2"/>
      <c r="J47" s="2"/>
      <c r="K47" s="1"/>
    </row>
    <row r="48" spans="2:12">
      <c r="B48" s="6" t="s">
        <v>2</v>
      </c>
      <c r="C48" s="2"/>
      <c r="D48" s="2"/>
      <c r="E48" s="2"/>
      <c r="F48" s="2"/>
      <c r="G48" s="2"/>
      <c r="H48" s="2"/>
      <c r="I48" s="2"/>
      <c r="J48" s="2"/>
      <c r="K48" s="1"/>
    </row>
    <row r="49" spans="1:12">
      <c r="B49" s="6" t="s">
        <v>3</v>
      </c>
      <c r="C49" s="2"/>
      <c r="D49" s="2"/>
      <c r="E49" s="2"/>
      <c r="F49" s="2"/>
      <c r="G49" s="2"/>
      <c r="H49" s="2"/>
      <c r="I49" s="2"/>
      <c r="J49" s="2"/>
      <c r="K49" s="1"/>
      <c r="L49" s="1"/>
    </row>
    <row r="50" spans="1:12" ht="14.4" customHeight="1">
      <c r="B50" s="6" t="s">
        <v>4</v>
      </c>
      <c r="C50" s="2"/>
      <c r="D50" s="2"/>
      <c r="E50" s="2"/>
      <c r="F50" s="2"/>
      <c r="G50" s="2"/>
      <c r="H50" s="2">
        <v>23</v>
      </c>
      <c r="I50" s="2"/>
      <c r="J50" s="2"/>
    </row>
    <row r="51" spans="1:12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2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2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2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  <c r="L54" s="1"/>
    </row>
    <row r="55" spans="1:12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  <c r="L55" s="1"/>
    </row>
    <row r="56" spans="1:12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1:12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  <c r="L57" s="1"/>
    </row>
    <row r="58" spans="1:12" ht="15" thickTop="1">
      <c r="B58" s="8" t="s">
        <v>14</v>
      </c>
      <c r="C58" s="8">
        <f>SUM(C46:C57)</f>
        <v>0</v>
      </c>
      <c r="D58" s="8">
        <f t="shared" ref="D58" si="8">SUM(D46:D57)</f>
        <v>14</v>
      </c>
      <c r="E58" s="8">
        <f t="shared" ref="E58" si="9">SUM(E46:E57)</f>
        <v>0</v>
      </c>
      <c r="F58" s="8">
        <f t="shared" ref="F58" si="10">SUM(F46:F57)</f>
        <v>0</v>
      </c>
      <c r="G58" s="8">
        <f t="shared" ref="G58" si="11">SUM(G46:G57)</f>
        <v>0</v>
      </c>
      <c r="H58" s="8">
        <f t="shared" ref="H58" si="12">SUM(H46:H57)</f>
        <v>23</v>
      </c>
      <c r="I58" s="8">
        <f t="shared" ref="I58" si="13">SUM(I46:I57)</f>
        <v>0</v>
      </c>
      <c r="J58" s="8">
        <f t="shared" ref="J58" si="14">SUM(J46:J57)</f>
        <v>0</v>
      </c>
      <c r="K58" s="1"/>
      <c r="L58" s="1"/>
    </row>
    <row r="60" spans="1:12">
      <c r="A60" s="1"/>
      <c r="B60" s="16" t="s">
        <v>18</v>
      </c>
      <c r="C60" s="20">
        <f>SUM(C58:I58)</f>
        <v>37</v>
      </c>
      <c r="E60" s="1"/>
      <c r="F60" s="1"/>
      <c r="G60" s="1"/>
      <c r="H60" s="1"/>
      <c r="I60" s="1"/>
      <c r="J60" s="1"/>
      <c r="K60" s="1"/>
      <c r="L60" s="1"/>
    </row>
    <row r="61" spans="1:12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  <c r="L61" s="1"/>
    </row>
    <row r="62" spans="1:12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  <c r="L62" s="1"/>
    </row>
    <row r="63" spans="1:12">
      <c r="A63" s="1"/>
      <c r="B63" s="18"/>
      <c r="C63" s="22"/>
      <c r="E63" s="1"/>
      <c r="F63" s="1"/>
      <c r="G63" s="1"/>
      <c r="H63" s="1"/>
      <c r="I63" s="1"/>
      <c r="J63" s="1"/>
      <c r="K63" s="1"/>
      <c r="L63" s="1"/>
    </row>
    <row r="64" spans="1:1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</sheetData>
  <mergeCells count="9">
    <mergeCell ref="B60:B63"/>
    <mergeCell ref="D19:D20"/>
    <mergeCell ref="C39:C42"/>
    <mergeCell ref="D40:D41"/>
    <mergeCell ref="C60:C63"/>
    <mergeCell ref="D61:D62"/>
    <mergeCell ref="C18:C21"/>
    <mergeCell ref="B18:B21"/>
    <mergeCell ref="B39:B42"/>
  </mergeCells>
  <pageMargins left="0.7" right="0.7" top="0.75" bottom="0.75" header="0.3" footer="0.3"/>
  <pageSetup paperSize="9" scale="38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3"/>
  <sheetViews>
    <sheetView workbookViewId="0">
      <selection activeCell="L14" sqref="L14"/>
    </sheetView>
  </sheetViews>
  <sheetFormatPr baseColWidth="10" defaultRowHeight="14.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2">
      <c r="A3" s="1"/>
      <c r="B3" s="9" t="s">
        <v>13</v>
      </c>
      <c r="C3" s="5">
        <v>42314</v>
      </c>
      <c r="D3" s="5">
        <v>42317</v>
      </c>
      <c r="E3" s="5">
        <v>42318</v>
      </c>
      <c r="F3" s="5">
        <v>42319</v>
      </c>
      <c r="G3" s="5">
        <v>42320</v>
      </c>
      <c r="H3" s="5">
        <v>42321</v>
      </c>
      <c r="I3" s="5">
        <v>42324</v>
      </c>
      <c r="J3" s="5">
        <v>42325</v>
      </c>
      <c r="K3" s="1"/>
    </row>
    <row r="4" spans="1:11">
      <c r="A4" s="1"/>
      <c r="B4" s="6" t="s">
        <v>0</v>
      </c>
      <c r="C4" s="2">
        <v>5</v>
      </c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>
        <v>2</v>
      </c>
      <c r="E7" s="2"/>
      <c r="F7" s="2"/>
      <c r="G7" s="2"/>
      <c r="H7" s="2"/>
      <c r="I7" s="2"/>
      <c r="J7" s="2"/>
      <c r="K7" s="1"/>
    </row>
    <row r="8" spans="1:11" ht="14.4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>
        <v>1</v>
      </c>
      <c r="K15" s="1"/>
    </row>
    <row r="16" spans="1:11" ht="15" thickTop="1">
      <c r="A16" s="1"/>
      <c r="B16" s="8" t="s">
        <v>14</v>
      </c>
      <c r="C16" s="8">
        <f>SUM(C4:C15)</f>
        <v>5</v>
      </c>
      <c r="D16" s="8">
        <f t="shared" ref="D16:J16" si="0">SUM(D4:D15)</f>
        <v>2</v>
      </c>
      <c r="E16" s="8">
        <f t="shared" si="0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1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7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2">
      <c r="B24" s="9" t="s">
        <v>15</v>
      </c>
      <c r="C24" s="5">
        <v>42314</v>
      </c>
      <c r="D24" s="5">
        <v>42315</v>
      </c>
      <c r="E24" s="5">
        <v>42316</v>
      </c>
      <c r="F24" s="5">
        <v>42317</v>
      </c>
      <c r="G24" s="5">
        <v>42318</v>
      </c>
      <c r="H24" s="5">
        <v>42319</v>
      </c>
      <c r="I24" s="5">
        <v>42320</v>
      </c>
      <c r="J24" s="5">
        <v>42321</v>
      </c>
      <c r="K24" s="1"/>
    </row>
    <row r="25" spans="1:11" ht="14.4" customHeight="1">
      <c r="B25" s="6" t="s">
        <v>0</v>
      </c>
      <c r="C25" s="2">
        <v>1</v>
      </c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/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/>
      <c r="F29" s="2">
        <v>1</v>
      </c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>
        <v>1</v>
      </c>
      <c r="K36" s="1"/>
    </row>
    <row r="37" spans="2:11" ht="15" thickTop="1">
      <c r="B37" s="8" t="s">
        <v>14</v>
      </c>
      <c r="C37" s="8">
        <f>SUM(C25:C36)</f>
        <v>1</v>
      </c>
      <c r="D37" s="8">
        <f t="shared" ref="D37:J37" si="1">SUM(D25:D36)</f>
        <v>0</v>
      </c>
      <c r="E37" s="8">
        <f t="shared" si="1"/>
        <v>0</v>
      </c>
      <c r="F37" s="8">
        <f t="shared" si="1"/>
        <v>1</v>
      </c>
      <c r="G37" s="8">
        <f t="shared" si="1"/>
        <v>0</v>
      </c>
      <c r="H37" s="8">
        <f t="shared" si="1"/>
        <v>0</v>
      </c>
      <c r="I37" s="8">
        <f t="shared" si="1"/>
        <v>0</v>
      </c>
      <c r="J37" s="8">
        <f t="shared" si="1"/>
        <v>1</v>
      </c>
      <c r="K37" s="1"/>
    </row>
    <row r="39" spans="2:11">
      <c r="B39" s="16" t="s">
        <v>17</v>
      </c>
      <c r="C39" s="20">
        <f>SUM(C37:I37)</f>
        <v>2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2">
      <c r="B45" s="9" t="s">
        <v>16</v>
      </c>
      <c r="C45" s="5">
        <v>42314</v>
      </c>
      <c r="D45" s="5">
        <v>42315</v>
      </c>
      <c r="E45" s="5">
        <v>42316</v>
      </c>
      <c r="F45" s="5">
        <v>42317</v>
      </c>
      <c r="G45" s="5">
        <v>42318</v>
      </c>
      <c r="H45" s="5">
        <v>42319</v>
      </c>
      <c r="I45" s="5">
        <v>42320</v>
      </c>
      <c r="J45" s="5">
        <v>42321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>
        <v>1</v>
      </c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>
        <v>1</v>
      </c>
      <c r="F49" s="2"/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/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>
        <v>1</v>
      </c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" thickTop="1">
      <c r="B58" s="8" t="s">
        <v>14</v>
      </c>
      <c r="C58" s="8">
        <f>SUM(C46:C57)</f>
        <v>1</v>
      </c>
      <c r="D58" s="8">
        <f t="shared" ref="D58:J58" si="2">SUM(D46:D57)</f>
        <v>0</v>
      </c>
      <c r="E58" s="8">
        <f t="shared" si="2"/>
        <v>1</v>
      </c>
      <c r="F58" s="8">
        <f t="shared" si="2"/>
        <v>0</v>
      </c>
      <c r="G58" s="8">
        <f t="shared" si="2"/>
        <v>0</v>
      </c>
      <c r="H58" s="8">
        <f t="shared" si="2"/>
        <v>0</v>
      </c>
      <c r="I58" s="8">
        <f t="shared" si="2"/>
        <v>1</v>
      </c>
      <c r="J58" s="8">
        <f t="shared" si="2"/>
        <v>0</v>
      </c>
      <c r="K58" s="1"/>
    </row>
    <row r="60" spans="1:11">
      <c r="A60" s="1"/>
      <c r="B60" s="16" t="s">
        <v>18</v>
      </c>
      <c r="C60" s="20">
        <f>SUM(C58:I58)</f>
        <v>3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63"/>
  <sheetViews>
    <sheetView topLeftCell="A4" workbookViewId="0">
      <selection activeCell="J31" sqref="J31"/>
    </sheetView>
  </sheetViews>
  <sheetFormatPr baseColWidth="10" defaultRowHeight="14.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2">
      <c r="A3" s="1"/>
      <c r="B3" s="9" t="s">
        <v>13</v>
      </c>
      <c r="C3" s="5">
        <v>42314</v>
      </c>
      <c r="D3" s="5">
        <v>42317</v>
      </c>
      <c r="E3" s="5">
        <v>42318</v>
      </c>
      <c r="F3" s="5">
        <v>42319</v>
      </c>
      <c r="G3" s="5">
        <v>42320</v>
      </c>
      <c r="H3" s="5">
        <v>42321</v>
      </c>
      <c r="I3" s="5">
        <v>42324</v>
      </c>
      <c r="J3" s="5">
        <v>42325</v>
      </c>
      <c r="K3" s="1"/>
    </row>
    <row r="4" spans="1:11">
      <c r="A4" s="1"/>
      <c r="B4" s="6" t="s">
        <v>0</v>
      </c>
      <c r="C4" s="2">
        <v>3</v>
      </c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>
        <v>7</v>
      </c>
      <c r="E7" s="2"/>
      <c r="F7" s="2"/>
      <c r="G7" s="2"/>
      <c r="H7" s="2"/>
      <c r="I7" s="2"/>
      <c r="J7" s="2"/>
      <c r="K7" s="1"/>
    </row>
    <row r="8" spans="1:11" ht="14.4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</row>
    <row r="16" spans="1:11" ht="15" thickTop="1">
      <c r="A16" s="1"/>
      <c r="B16" s="8" t="s">
        <v>14</v>
      </c>
      <c r="C16" s="8">
        <f>SUM(C4:C15)</f>
        <v>3</v>
      </c>
      <c r="D16" s="8">
        <f t="shared" ref="D16:J16" si="0">SUM(D4:D15)</f>
        <v>7</v>
      </c>
      <c r="E16" s="8">
        <f t="shared" si="0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10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2">
      <c r="B24" s="9" t="s">
        <v>15</v>
      </c>
      <c r="C24" s="5">
        <v>42314</v>
      </c>
      <c r="D24" s="5">
        <v>42315</v>
      </c>
      <c r="E24" s="5">
        <v>42316</v>
      </c>
      <c r="F24" s="5">
        <v>42317</v>
      </c>
      <c r="G24" s="5">
        <v>42318</v>
      </c>
      <c r="H24" s="5">
        <v>42319</v>
      </c>
      <c r="I24" s="5">
        <v>42320</v>
      </c>
      <c r="J24" s="5">
        <v>42321</v>
      </c>
      <c r="K24" s="1"/>
    </row>
    <row r="25" spans="1:11" ht="14.4" customHeight="1">
      <c r="B25" s="6" t="s">
        <v>0</v>
      </c>
      <c r="C25" s="2"/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>
        <v>2</v>
      </c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>
        <v>2</v>
      </c>
      <c r="F29" s="2"/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>
        <v>2</v>
      </c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</row>
    <row r="37" spans="2:11" ht="15" thickTop="1">
      <c r="B37" s="8" t="s">
        <v>14</v>
      </c>
      <c r="C37" s="8">
        <f>SUM(C25:C36)</f>
        <v>2</v>
      </c>
      <c r="D37" s="8">
        <f t="shared" ref="D37:J37" si="1">SUM(D25:D36)</f>
        <v>0</v>
      </c>
      <c r="E37" s="8">
        <f t="shared" si="1"/>
        <v>2</v>
      </c>
      <c r="F37" s="8">
        <f t="shared" si="1"/>
        <v>0</v>
      </c>
      <c r="G37" s="8">
        <f t="shared" si="1"/>
        <v>0</v>
      </c>
      <c r="H37" s="8">
        <f t="shared" si="1"/>
        <v>0</v>
      </c>
      <c r="I37" s="8">
        <f t="shared" si="1"/>
        <v>0</v>
      </c>
      <c r="J37" s="8">
        <f t="shared" si="1"/>
        <v>2</v>
      </c>
      <c r="K37" s="1"/>
    </row>
    <row r="39" spans="2:11">
      <c r="B39" s="16" t="s">
        <v>17</v>
      </c>
      <c r="C39" s="20">
        <f>SUM(C37:I37)</f>
        <v>4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2">
      <c r="B45" s="9" t="s">
        <v>16</v>
      </c>
      <c r="C45" s="5">
        <v>42314</v>
      </c>
      <c r="D45" s="5">
        <v>42315</v>
      </c>
      <c r="E45" s="5">
        <v>42316</v>
      </c>
      <c r="F45" s="5">
        <v>42317</v>
      </c>
      <c r="G45" s="5">
        <v>42318</v>
      </c>
      <c r="H45" s="5">
        <v>42319</v>
      </c>
      <c r="I45" s="5">
        <v>42320</v>
      </c>
      <c r="J45" s="5">
        <v>42321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>
        <v>1</v>
      </c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/>
      <c r="F49" s="2">
        <v>1</v>
      </c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>
        <v>1</v>
      </c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" thickTop="1">
      <c r="B58" s="8" t="s">
        <v>14</v>
      </c>
      <c r="C58" s="8">
        <f>SUM(C46:C57)</f>
        <v>1</v>
      </c>
      <c r="D58" s="8">
        <f t="shared" ref="D58:J58" si="2">SUM(D46:D57)</f>
        <v>0</v>
      </c>
      <c r="E58" s="8">
        <f t="shared" si="2"/>
        <v>0</v>
      </c>
      <c r="F58" s="8">
        <f t="shared" si="2"/>
        <v>1</v>
      </c>
      <c r="G58" s="8">
        <f t="shared" si="2"/>
        <v>0</v>
      </c>
      <c r="H58" s="8">
        <f t="shared" si="2"/>
        <v>0</v>
      </c>
      <c r="I58" s="8">
        <f t="shared" si="2"/>
        <v>1</v>
      </c>
      <c r="J58" s="8">
        <f t="shared" si="2"/>
        <v>0</v>
      </c>
      <c r="K58" s="1"/>
    </row>
    <row r="60" spans="1:11">
      <c r="A60" s="1"/>
      <c r="B60" s="16" t="s">
        <v>18</v>
      </c>
      <c r="C60" s="20">
        <f>SUM(C58:I58)</f>
        <v>3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N45"/>
  <sheetViews>
    <sheetView tabSelected="1" workbookViewId="0">
      <selection activeCell="N11" sqref="N11"/>
    </sheetView>
  </sheetViews>
  <sheetFormatPr baseColWidth="10" defaultRowHeight="14.5"/>
  <cols>
    <col min="11" max="11" width="2.36328125" customWidth="1"/>
    <col min="12" max="12" width="11.08984375" customWidth="1"/>
  </cols>
  <sheetData>
    <row r="3" spans="2:14">
      <c r="B3" s="1"/>
      <c r="C3" s="1"/>
      <c r="D3" s="1"/>
      <c r="E3" s="1"/>
      <c r="F3" s="1"/>
    </row>
    <row r="4" spans="2:14" ht="61">
      <c r="B4" s="12" t="s">
        <v>23</v>
      </c>
      <c r="C4" s="10" t="s">
        <v>20</v>
      </c>
      <c r="D4" s="10" t="s">
        <v>21</v>
      </c>
      <c r="E4" s="10" t="s">
        <v>22</v>
      </c>
      <c r="F4" s="11"/>
    </row>
    <row r="5" spans="2:14">
      <c r="B5" s="3">
        <v>42314</v>
      </c>
      <c r="C5" s="24">
        <f>SUMPRODUCT((cam1g1date=$B5)*(cam1g1ton))</f>
        <v>40</v>
      </c>
      <c r="D5" s="24">
        <f>SUMPRODUCT((cam2g1date=$B5)*(cam2g1ton))</f>
        <v>5</v>
      </c>
      <c r="E5" s="24">
        <f>SUMPRODUCT((cam3g1date=$B5)*(cam3g1ton))</f>
        <v>3</v>
      </c>
      <c r="F5" s="1"/>
      <c r="I5" t="s">
        <v>26</v>
      </c>
      <c r="J5" s="23">
        <f>MIN(B5:B45)</f>
        <v>42314</v>
      </c>
      <c r="K5" t="s">
        <v>27</v>
      </c>
      <c r="L5" s="23">
        <f>MAX(B5:B45)</f>
        <v>42324</v>
      </c>
      <c r="N5" s="23"/>
    </row>
    <row r="6" spans="2:14">
      <c r="B6" s="3">
        <v>42315</v>
      </c>
      <c r="C6" s="24">
        <f>SUMPRODUCT((cam1g1date=$B6)*(cam1g1ton))</f>
        <v>0</v>
      </c>
      <c r="D6" s="24">
        <f>SUMPRODUCT((cam2g1date=$B6)*(cam2g1ton))</f>
        <v>0</v>
      </c>
      <c r="E6" s="24">
        <f>SUMPRODUCT((cam3g1date=$B6)*(cam3g1ton))</f>
        <v>0</v>
      </c>
      <c r="F6" s="1"/>
      <c r="J6" t="s">
        <v>28</v>
      </c>
      <c r="L6" t="s">
        <v>29</v>
      </c>
      <c r="M6" t="s">
        <v>30</v>
      </c>
      <c r="N6" s="23"/>
    </row>
    <row r="7" spans="2:14">
      <c r="B7" s="3">
        <v>42316</v>
      </c>
      <c r="C7" s="24">
        <f>SUMPRODUCT((cam1g1date=$B7)*(cam1g1ton))</f>
        <v>0</v>
      </c>
      <c r="D7" s="24">
        <f>SUMPRODUCT((cam2g1date=$B7)*(cam2g1ton))</f>
        <v>0</v>
      </c>
      <c r="E7" s="24">
        <f>SUMPRODUCT((cam3g1date=$B7)*(cam3g1ton))</f>
        <v>0</v>
      </c>
      <c r="F7" s="1"/>
      <c r="J7" s="25">
        <f>SUM(C5:C45)</f>
        <v>307</v>
      </c>
      <c r="K7" s="25"/>
      <c r="L7" s="25">
        <f>SUM(D5:D45)</f>
        <v>13</v>
      </c>
      <c r="M7" s="25">
        <f>SUM(E5:E45)</f>
        <v>19</v>
      </c>
      <c r="N7" s="23"/>
    </row>
    <row r="8" spans="2:14">
      <c r="B8" s="3">
        <v>42317</v>
      </c>
      <c r="C8" s="24">
        <f>SUMPRODUCT((cam1g1date=$B8)*(cam1g1ton))</f>
        <v>0</v>
      </c>
      <c r="D8" s="24">
        <f>SUMPRODUCT((cam2g1date=$B8)*(cam2g1ton))</f>
        <v>2</v>
      </c>
      <c r="E8" s="24">
        <f>SUMPRODUCT((cam3g1date=$B8)*(cam3g1ton))</f>
        <v>7</v>
      </c>
      <c r="F8" s="1"/>
      <c r="J8" s="26">
        <f>SUMPRODUCT(--(C5:C15&gt;0)+(C20:C30&gt;0)+(C35:C45&gt;0))</f>
        <v>6</v>
      </c>
      <c r="L8" s="26">
        <f>SUMPRODUCT(--(D5:D15&gt;0)+(D20:D30&gt;0)+(D35:D45&gt;0))</f>
        <v>8</v>
      </c>
      <c r="M8" s="26">
        <f>SUMPRODUCT(--(E5:E15&gt;0)+(E20:E30&gt;0)+(E35:E45&gt;0))</f>
        <v>8</v>
      </c>
    </row>
    <row r="9" spans="2:14">
      <c r="B9" s="3">
        <v>42318</v>
      </c>
      <c r="C9" s="24">
        <f>SUMPRODUCT((cam1g1date=$B9)*(cam1g1ton))</f>
        <v>10</v>
      </c>
      <c r="D9" s="24">
        <f>SUMPRODUCT((cam2g1date=$B9)*(cam2g1ton))</f>
        <v>0</v>
      </c>
      <c r="E9" s="24">
        <f>SUMPRODUCT((cam3g1date=$B9)*(cam3g1ton))</f>
        <v>0</v>
      </c>
      <c r="F9" s="1"/>
    </row>
    <row r="10" spans="2:14">
      <c r="B10" s="3">
        <v>42319</v>
      </c>
      <c r="C10" s="24">
        <f>SUMPRODUCT((cam1g1date=$B10)*(cam1g1ton))</f>
        <v>0</v>
      </c>
      <c r="D10" s="24">
        <f>SUMPRODUCT((cam2g1date=$B10)*(cam2g1ton))</f>
        <v>0</v>
      </c>
      <c r="E10" s="24">
        <f>SUMPRODUCT((cam3g1date=$B10)*(cam3g1ton))</f>
        <v>0</v>
      </c>
      <c r="F10" s="1"/>
    </row>
    <row r="11" spans="2:14">
      <c r="B11" s="3">
        <v>42320</v>
      </c>
      <c r="C11" s="24">
        <f>SUMPRODUCT((cam1g1date=$B11)*(cam1g1ton))</f>
        <v>0</v>
      </c>
      <c r="D11" s="24">
        <f>SUMPRODUCT((cam2g1date=$B11)*(cam2g1ton))</f>
        <v>0</v>
      </c>
      <c r="E11" s="24">
        <f>SUMPRODUCT((cam3g1date=$B11)*(cam3g1ton))</f>
        <v>0</v>
      </c>
      <c r="F11" s="1"/>
    </row>
    <row r="12" spans="2:14">
      <c r="B12" s="3">
        <v>42321</v>
      </c>
      <c r="C12" s="24">
        <f>SUMPRODUCT((cam1g1date=$B12)*(cam1g1ton))</f>
        <v>0</v>
      </c>
      <c r="D12" s="24">
        <f>SUMPRODUCT((cam2g1date=$B12)*(cam2g1ton))</f>
        <v>0</v>
      </c>
      <c r="E12" s="24">
        <f>SUMPRODUCT((cam3g1date=$B12)*(cam3g1ton))</f>
        <v>0</v>
      </c>
      <c r="F12" s="1"/>
    </row>
    <row r="13" spans="2:14">
      <c r="B13" s="3">
        <v>42322</v>
      </c>
      <c r="C13" s="24">
        <f>SUMPRODUCT((cam1g1date=$B13)*(cam1g1ton))</f>
        <v>0</v>
      </c>
      <c r="D13" s="24">
        <f>SUMPRODUCT((cam2g1date=$B13)*(cam2g1ton))</f>
        <v>0</v>
      </c>
      <c r="E13" s="24">
        <f>SUMPRODUCT((cam3g1date=$B13)*(cam3g1ton))</f>
        <v>0</v>
      </c>
      <c r="F13" s="1"/>
    </row>
    <row r="14" spans="2:14">
      <c r="B14" s="3">
        <v>42323</v>
      </c>
      <c r="C14" s="24">
        <f>SUMPRODUCT((cam1g1date=$B14)*(cam1g1ton))</f>
        <v>0</v>
      </c>
      <c r="D14" s="24">
        <f>SUMPRODUCT((cam2g1date=$B14)*(cam2g1ton))</f>
        <v>0</v>
      </c>
      <c r="E14" s="24">
        <f>SUMPRODUCT((cam3g1date=$B14)*(cam3g1ton))</f>
        <v>0</v>
      </c>
      <c r="F14" s="1"/>
    </row>
    <row r="15" spans="2:14">
      <c r="B15" s="3">
        <v>42324</v>
      </c>
      <c r="C15" s="24">
        <f>SUMPRODUCT((cam1g1date=$B15)*(cam1g1ton))</f>
        <v>0</v>
      </c>
      <c r="D15" s="24">
        <f>SUMPRODUCT((cam2g1date=$B15)*(cam2g1ton))</f>
        <v>0</v>
      </c>
      <c r="E15" s="24">
        <f>SUMPRODUCT((cam3g1date=$B15)*(cam3g1ton))</f>
        <v>0</v>
      </c>
      <c r="F15" s="1"/>
    </row>
    <row r="16" spans="2:14">
      <c r="B16" s="1"/>
      <c r="C16" s="1"/>
      <c r="D16" s="1"/>
      <c r="E16" s="1"/>
      <c r="F16" s="1"/>
    </row>
    <row r="17" spans="2:6">
      <c r="B17" s="1"/>
      <c r="C17" s="1"/>
      <c r="D17" s="1"/>
      <c r="E17" s="1"/>
      <c r="F17" s="1"/>
    </row>
    <row r="19" spans="2:6" ht="61">
      <c r="B19" s="12" t="s">
        <v>24</v>
      </c>
      <c r="C19" s="10" t="s">
        <v>20</v>
      </c>
      <c r="D19" s="10" t="s">
        <v>21</v>
      </c>
      <c r="E19" s="10" t="s">
        <v>22</v>
      </c>
    </row>
    <row r="20" spans="2:6">
      <c r="B20" s="3">
        <v>42314</v>
      </c>
      <c r="C20" s="24">
        <f>SUMPRODUCT((cam1g2date=$B20)*(cam1g2ton))</f>
        <v>200</v>
      </c>
      <c r="D20" s="24">
        <f>SUMPRODUCT((cam2g2date=$B20)*(cam2g2ton))</f>
        <v>1</v>
      </c>
      <c r="E20" s="24">
        <f>SUMPRODUCT((cam3g2date=$B20)*(cam3g2ton))</f>
        <v>2</v>
      </c>
    </row>
    <row r="21" spans="2:6">
      <c r="B21" s="3">
        <v>42315</v>
      </c>
      <c r="C21" s="24">
        <f>SUMPRODUCT((cam1g2date=$B21)*(cam1g2ton))</f>
        <v>0</v>
      </c>
      <c r="D21" s="24">
        <f>SUMPRODUCT((cam2g2date=$B21)*(cam2g2ton))</f>
        <v>0</v>
      </c>
      <c r="E21" s="24">
        <f>SUMPRODUCT((cam3g2date=$B21)*(cam3g2ton))</f>
        <v>0</v>
      </c>
    </row>
    <row r="22" spans="2:6">
      <c r="B22" s="3">
        <v>42316</v>
      </c>
      <c r="C22" s="24">
        <f>SUMPRODUCT((cam1g2date=$B22)*(cam1g2ton))</f>
        <v>0</v>
      </c>
      <c r="D22" s="24">
        <f>SUMPRODUCT((cam2g2date=$B22)*(cam2g2ton))</f>
        <v>0</v>
      </c>
      <c r="E22" s="24">
        <f>SUMPRODUCT((cam3g2date=$B22)*(cam3g2ton))</f>
        <v>2</v>
      </c>
    </row>
    <row r="23" spans="2:6">
      <c r="B23" s="3">
        <v>42317</v>
      </c>
      <c r="C23" s="24">
        <f>SUMPRODUCT((cam1g2date=$B23)*(cam1g2ton))</f>
        <v>0</v>
      </c>
      <c r="D23" s="24">
        <f>SUMPRODUCT((cam2g2date=$B23)*(cam2g2ton))</f>
        <v>1</v>
      </c>
      <c r="E23" s="24">
        <f>SUMPRODUCT((cam3g2date=$B23)*(cam3g2ton))</f>
        <v>0</v>
      </c>
    </row>
    <row r="24" spans="2:6">
      <c r="B24" s="3">
        <v>42318</v>
      </c>
      <c r="C24" s="24">
        <f>SUMPRODUCT((cam1g2date=$B24)*(cam1g2ton))</f>
        <v>20</v>
      </c>
      <c r="D24" s="24">
        <f>SUMPRODUCT((cam2g2date=$B24)*(cam2g2ton))</f>
        <v>0</v>
      </c>
      <c r="E24" s="24">
        <f>SUMPRODUCT((cam3g2date=$B24)*(cam3g2ton))</f>
        <v>0</v>
      </c>
    </row>
    <row r="25" spans="2:6">
      <c r="B25" s="3">
        <v>42319</v>
      </c>
      <c r="C25" s="24">
        <f>SUMPRODUCT((cam1g2date=$B25)*(cam1g2ton))</f>
        <v>0</v>
      </c>
      <c r="D25" s="24">
        <f>SUMPRODUCT((cam2g2date=$B25)*(cam2g2ton))</f>
        <v>0</v>
      </c>
      <c r="E25" s="24">
        <f>SUMPRODUCT((cam3g2date=$B25)*(cam3g2ton))</f>
        <v>0</v>
      </c>
    </row>
    <row r="26" spans="2:6">
      <c r="B26" s="3">
        <v>42320</v>
      </c>
      <c r="C26" s="24">
        <f>SUMPRODUCT((cam1g2date=$B26)*(cam1g2ton))</f>
        <v>0</v>
      </c>
      <c r="D26" s="24">
        <f>SUMPRODUCT((cam2g2date=$B26)*(cam2g2ton))</f>
        <v>0</v>
      </c>
      <c r="E26" s="24">
        <f>SUMPRODUCT((cam3g2date=$B26)*(cam3g2ton))</f>
        <v>0</v>
      </c>
    </row>
    <row r="27" spans="2:6">
      <c r="B27" s="3">
        <v>42321</v>
      </c>
      <c r="C27" s="24">
        <f>SUMPRODUCT((cam1g2date=$B27)*(cam1g2ton))</f>
        <v>0</v>
      </c>
      <c r="D27" s="24">
        <f>SUMPRODUCT((cam2g2date=$B27)*(cam2g2ton))</f>
        <v>1</v>
      </c>
      <c r="E27" s="24">
        <f>SUMPRODUCT((cam3g2date=$B27)*(cam3g2ton))</f>
        <v>2</v>
      </c>
    </row>
    <row r="28" spans="2:6">
      <c r="B28" s="3">
        <v>42322</v>
      </c>
      <c r="C28" s="24">
        <f>SUMPRODUCT((cam1g2date=$B28)*(cam1g2ton))</f>
        <v>0</v>
      </c>
      <c r="D28" s="24">
        <f>SUMPRODUCT((cam2g2date=$B28)*(cam2g2ton))</f>
        <v>0</v>
      </c>
      <c r="E28" s="24">
        <f>SUMPRODUCT((cam3g2date=$B28)*(cam3g2ton))</f>
        <v>0</v>
      </c>
    </row>
    <row r="29" spans="2:6">
      <c r="B29" s="3">
        <v>42323</v>
      </c>
      <c r="C29" s="24">
        <f>SUMPRODUCT((cam1g2date=$B29)*(cam1g2ton))</f>
        <v>0</v>
      </c>
      <c r="D29" s="24">
        <f>SUMPRODUCT((cam2g2date=$B29)*(cam2g2ton))</f>
        <v>0</v>
      </c>
      <c r="E29" s="24">
        <f>SUMPRODUCT((cam3g2date=$B29)*(cam3g2ton))</f>
        <v>0</v>
      </c>
    </row>
    <row r="30" spans="2:6">
      <c r="B30" s="3">
        <v>42324</v>
      </c>
      <c r="C30" s="24">
        <f>SUMPRODUCT((cam1g2date=$B30)*(cam1g2ton))</f>
        <v>0</v>
      </c>
      <c r="D30" s="24">
        <f>SUMPRODUCT((cam2g2date=$B30)*(cam2g2ton))</f>
        <v>0</v>
      </c>
      <c r="E30" s="24">
        <f>SUMPRODUCT((cam3g2date=$B30)*(cam3g2ton))</f>
        <v>0</v>
      </c>
    </row>
    <row r="34" spans="2:5" ht="61">
      <c r="B34" s="12" t="s">
        <v>25</v>
      </c>
      <c r="C34" s="10" t="s">
        <v>20</v>
      </c>
      <c r="D34" s="10" t="s">
        <v>21</v>
      </c>
      <c r="E34" s="10" t="s">
        <v>22</v>
      </c>
    </row>
    <row r="35" spans="2:5">
      <c r="B35" s="3">
        <v>42314</v>
      </c>
      <c r="C35" s="24">
        <f>SUMPRODUCT((cam1g3date=$B35)*(cam1g3ton))</f>
        <v>0</v>
      </c>
      <c r="D35" s="24">
        <f>SUMPRODUCT((cam2g3date=$B35)*(cam2g3ton))</f>
        <v>1</v>
      </c>
      <c r="E35" s="24">
        <f>SUMPRODUCT((cam3g3date=$B35)*(cam3g3ton))</f>
        <v>1</v>
      </c>
    </row>
    <row r="36" spans="2:5">
      <c r="B36" s="3">
        <v>42315</v>
      </c>
      <c r="C36" s="24">
        <f>SUMPRODUCT((cam1g3date=$B36)*(cam1g3ton))</f>
        <v>14</v>
      </c>
      <c r="D36" s="24">
        <f>SUMPRODUCT((cam2g3date=$B36)*(cam2g3ton))</f>
        <v>0</v>
      </c>
      <c r="E36" s="24">
        <f>SUMPRODUCT((cam3g3date=$B36)*(cam3g3ton))</f>
        <v>0</v>
      </c>
    </row>
    <row r="37" spans="2:5">
      <c r="B37" s="3">
        <v>42316</v>
      </c>
      <c r="C37" s="24">
        <f>SUMPRODUCT((cam1g3date=$B37)*(cam1g3ton))</f>
        <v>0</v>
      </c>
      <c r="D37" s="24">
        <f>SUMPRODUCT((cam2g3date=$B37)*(cam2g3ton))</f>
        <v>1</v>
      </c>
      <c r="E37" s="24">
        <f>SUMPRODUCT((cam3g3date=$B37)*(cam3g3ton))</f>
        <v>0</v>
      </c>
    </row>
    <row r="38" spans="2:5">
      <c r="B38" s="3">
        <v>42317</v>
      </c>
      <c r="C38" s="24">
        <f>SUMPRODUCT((cam1g3date=$B38)*(cam1g3ton))</f>
        <v>0</v>
      </c>
      <c r="D38" s="24">
        <f>SUMPRODUCT((cam2g3date=$B38)*(cam2g3ton))</f>
        <v>0</v>
      </c>
      <c r="E38" s="24">
        <f>SUMPRODUCT((cam3g3date=$B38)*(cam3g3ton))</f>
        <v>1</v>
      </c>
    </row>
    <row r="39" spans="2:5">
      <c r="B39" s="3">
        <v>42318</v>
      </c>
      <c r="C39" s="24">
        <f>SUMPRODUCT((cam1g3date=$B39)*(cam1g3ton))</f>
        <v>0</v>
      </c>
      <c r="D39" s="24">
        <f>SUMPRODUCT((cam2g3date=$B39)*(cam2g3ton))</f>
        <v>0</v>
      </c>
      <c r="E39" s="24">
        <f>SUMPRODUCT((cam3g3date=$B39)*(cam3g3ton))</f>
        <v>0</v>
      </c>
    </row>
    <row r="40" spans="2:5">
      <c r="B40" s="3">
        <v>42319</v>
      </c>
      <c r="C40" s="24">
        <f>SUMPRODUCT((cam1g3date=$B40)*(cam1g3ton))</f>
        <v>23</v>
      </c>
      <c r="D40" s="24">
        <f>SUMPRODUCT((cam2g3date=$B40)*(cam2g3ton))</f>
        <v>0</v>
      </c>
      <c r="E40" s="24">
        <f>SUMPRODUCT((cam3g3date=$B40)*(cam3g3ton))</f>
        <v>0</v>
      </c>
    </row>
    <row r="41" spans="2:5">
      <c r="B41" s="3">
        <v>42320</v>
      </c>
      <c r="C41" s="24">
        <f>SUMPRODUCT((cam1g3date=$B41)*(cam1g3ton))</f>
        <v>0</v>
      </c>
      <c r="D41" s="24">
        <f>SUMPRODUCT((cam2g3date=$B41)*(cam2g3ton))</f>
        <v>1</v>
      </c>
      <c r="E41" s="24">
        <f>SUMPRODUCT((cam3g3date=$B41)*(cam3g3ton))</f>
        <v>1</v>
      </c>
    </row>
    <row r="42" spans="2:5">
      <c r="B42" s="3">
        <v>42321</v>
      </c>
      <c r="C42" s="24">
        <f>SUMPRODUCT((cam1g3date=$B42)*(cam1g3ton))</f>
        <v>0</v>
      </c>
      <c r="D42" s="24">
        <f>SUMPRODUCT((cam2g3date=$B42)*(cam2g3ton))</f>
        <v>0</v>
      </c>
      <c r="E42" s="24">
        <f>SUMPRODUCT((cam3g3date=$B42)*(cam3g3ton))</f>
        <v>0</v>
      </c>
    </row>
    <row r="43" spans="2:5">
      <c r="B43" s="3">
        <v>42322</v>
      </c>
      <c r="C43" s="24">
        <f>SUMPRODUCT((cam1g3date=$B43)*(cam1g3ton))</f>
        <v>0</v>
      </c>
      <c r="D43" s="24">
        <f>SUMPRODUCT((cam2g3date=$B43)*(cam2g3ton))</f>
        <v>0</v>
      </c>
      <c r="E43" s="24">
        <f>SUMPRODUCT((cam3g3date=$B43)*(cam3g3ton))</f>
        <v>0</v>
      </c>
    </row>
    <row r="44" spans="2:5">
      <c r="B44" s="3">
        <v>42323</v>
      </c>
      <c r="C44" s="24">
        <f>SUMPRODUCT((cam1g3date=$B44)*(cam1g3ton))</f>
        <v>0</v>
      </c>
      <c r="D44" s="24">
        <f>SUMPRODUCT((cam2g3date=$B44)*(cam2g3ton))</f>
        <v>0</v>
      </c>
      <c r="E44" s="24">
        <f>SUMPRODUCT((cam3g3date=$B44)*(cam3g3ton))</f>
        <v>0</v>
      </c>
    </row>
    <row r="45" spans="2:5">
      <c r="B45" s="3">
        <v>42324</v>
      </c>
      <c r="C45" s="24">
        <f>SUMPRODUCT((cam1g3date=$B45)*(cam1g3ton))</f>
        <v>0</v>
      </c>
      <c r="D45" s="24">
        <f>SUMPRODUCT((cam2g3date=$B45)*(cam2g3ton))</f>
        <v>0</v>
      </c>
      <c r="E45" s="24">
        <f>SUMPRODUCT((cam3g3date=$B45)*(cam3g3ton))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K63"/>
  <sheetViews>
    <sheetView topLeftCell="A43" workbookViewId="0">
      <selection activeCell="O20" sqref="O20"/>
    </sheetView>
  </sheetViews>
  <sheetFormatPr baseColWidth="10" defaultRowHeight="14.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2">
      <c r="A3" s="1"/>
      <c r="B3" s="9" t="s">
        <v>13</v>
      </c>
      <c r="C3" s="5">
        <v>42314</v>
      </c>
      <c r="D3" s="5">
        <v>42317</v>
      </c>
      <c r="E3" s="5">
        <v>42318</v>
      </c>
      <c r="F3" s="5">
        <v>42319</v>
      </c>
      <c r="G3" s="5">
        <v>42320</v>
      </c>
      <c r="H3" s="5">
        <v>42321</v>
      </c>
      <c r="I3" s="5">
        <v>42324</v>
      </c>
      <c r="J3" s="5">
        <v>42325</v>
      </c>
      <c r="K3" s="1"/>
    </row>
    <row r="4" spans="1:11">
      <c r="A4" s="1"/>
      <c r="B4" s="6" t="s">
        <v>0</v>
      </c>
      <c r="C4" s="2"/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/>
      <c r="E7" s="2"/>
      <c r="F7" s="2"/>
      <c r="G7" s="2"/>
      <c r="H7" s="2"/>
      <c r="I7" s="2"/>
      <c r="J7" s="2"/>
      <c r="K7" s="1"/>
    </row>
    <row r="8" spans="1:11" ht="14.4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</row>
    <row r="16" spans="1:11" ht="15" thickTop="1">
      <c r="A16" s="1"/>
      <c r="B16" s="8" t="s">
        <v>14</v>
      </c>
      <c r="C16" s="8">
        <f>SUM(C4:C15)</f>
        <v>0</v>
      </c>
      <c r="D16" s="8">
        <f t="shared" ref="D16:J16" si="0">SUM(D4:D15)</f>
        <v>0</v>
      </c>
      <c r="E16" s="8">
        <f t="shared" si="0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0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2">
      <c r="B24" s="9" t="s">
        <v>15</v>
      </c>
      <c r="C24" s="5">
        <v>42314</v>
      </c>
      <c r="D24" s="5">
        <v>42315</v>
      </c>
      <c r="E24" s="5">
        <v>42316</v>
      </c>
      <c r="F24" s="5">
        <v>42317</v>
      </c>
      <c r="G24" s="5">
        <v>42318</v>
      </c>
      <c r="H24" s="5">
        <v>42319</v>
      </c>
      <c r="I24" s="5">
        <v>42320</v>
      </c>
      <c r="J24" s="5">
        <v>42321</v>
      </c>
      <c r="K24" s="1"/>
    </row>
    <row r="25" spans="1:11" ht="14.4" customHeight="1">
      <c r="B25" s="6" t="s">
        <v>0</v>
      </c>
      <c r="C25" s="2"/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/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/>
      <c r="F29" s="2"/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</row>
    <row r="37" spans="2:11" ht="15" thickTop="1">
      <c r="B37" s="8" t="s">
        <v>14</v>
      </c>
      <c r="C37" s="8">
        <f>SUM(C25:C36)</f>
        <v>0</v>
      </c>
      <c r="D37" s="8">
        <f t="shared" ref="D37:J37" si="1">SUM(D25:D36)</f>
        <v>0</v>
      </c>
      <c r="E37" s="8">
        <f t="shared" si="1"/>
        <v>0</v>
      </c>
      <c r="F37" s="8">
        <f t="shared" si="1"/>
        <v>0</v>
      </c>
      <c r="G37" s="8">
        <f t="shared" si="1"/>
        <v>0</v>
      </c>
      <c r="H37" s="8">
        <f t="shared" si="1"/>
        <v>0</v>
      </c>
      <c r="I37" s="8">
        <f t="shared" si="1"/>
        <v>0</v>
      </c>
      <c r="J37" s="8">
        <f t="shared" si="1"/>
        <v>0</v>
      </c>
      <c r="K37" s="1"/>
    </row>
    <row r="39" spans="2:11">
      <c r="B39" s="16" t="s">
        <v>17</v>
      </c>
      <c r="C39" s="20">
        <f>SUM(C37:I37)</f>
        <v>0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2">
      <c r="B45" s="9" t="s">
        <v>16</v>
      </c>
      <c r="C45" s="5">
        <v>42314</v>
      </c>
      <c r="D45" s="5">
        <v>42315</v>
      </c>
      <c r="E45" s="5">
        <v>42316</v>
      </c>
      <c r="F45" s="5">
        <v>42317</v>
      </c>
      <c r="G45" s="5">
        <v>42318</v>
      </c>
      <c r="H45" s="5">
        <v>42319</v>
      </c>
      <c r="I45" s="5">
        <v>42320</v>
      </c>
      <c r="J45" s="5">
        <v>42321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/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/>
      <c r="F49" s="2"/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/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" thickTop="1">
      <c r="B58" s="8" t="s">
        <v>14</v>
      </c>
      <c r="C58" s="8">
        <f>SUM(C46:C57)</f>
        <v>0</v>
      </c>
      <c r="D58" s="8">
        <f t="shared" ref="D58:J58" si="2">SUM(D46:D57)</f>
        <v>0</v>
      </c>
      <c r="E58" s="8">
        <f t="shared" si="2"/>
        <v>0</v>
      </c>
      <c r="F58" s="8">
        <f t="shared" si="2"/>
        <v>0</v>
      </c>
      <c r="G58" s="8">
        <f t="shared" si="2"/>
        <v>0</v>
      </c>
      <c r="H58" s="8">
        <f t="shared" si="2"/>
        <v>0</v>
      </c>
      <c r="I58" s="8">
        <f t="shared" si="2"/>
        <v>0</v>
      </c>
      <c r="J58" s="8">
        <f t="shared" si="2"/>
        <v>0</v>
      </c>
      <c r="K58" s="1"/>
    </row>
    <row r="60" spans="1:11">
      <c r="A60" s="1"/>
      <c r="B60" s="16" t="s">
        <v>18</v>
      </c>
      <c r="C60" s="20">
        <f>SUM(C58:I58)</f>
        <v>0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camion  1</vt:lpstr>
      <vt:lpstr>camion 2</vt:lpstr>
      <vt:lpstr>camion 3</vt:lpstr>
      <vt:lpstr>total chantier</vt:lpstr>
      <vt:lpstr>model</vt:lpstr>
      <vt:lpstr>cam1g1date</vt:lpstr>
      <vt:lpstr>cam1g1ton</vt:lpstr>
      <vt:lpstr>cam1g2date</vt:lpstr>
      <vt:lpstr>cam1g2ton</vt:lpstr>
      <vt:lpstr>cam1g3date</vt:lpstr>
      <vt:lpstr>cam1g3ton</vt:lpstr>
      <vt:lpstr>cam2g1date</vt:lpstr>
      <vt:lpstr>cam2g1ton</vt:lpstr>
      <vt:lpstr>cam2g2date</vt:lpstr>
      <vt:lpstr>cam2g2ton</vt:lpstr>
      <vt:lpstr>cam2g3date</vt:lpstr>
      <vt:lpstr>cam2g3ton</vt:lpstr>
      <vt:lpstr>cam3g1date</vt:lpstr>
      <vt:lpstr>cam3g1ton</vt:lpstr>
      <vt:lpstr>cam3g2date</vt:lpstr>
      <vt:lpstr>cam3g2ton</vt:lpstr>
      <vt:lpstr>cam3g3date</vt:lpstr>
      <vt:lpstr>cam3g3ton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</dc:creator>
  <cp:lastModifiedBy>tulipe</cp:lastModifiedBy>
  <dcterms:created xsi:type="dcterms:W3CDTF">2015-11-07T10:17:52Z</dcterms:created>
  <dcterms:modified xsi:type="dcterms:W3CDTF">2015-11-07T13:07:08Z</dcterms:modified>
</cp:coreProperties>
</file>