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420" windowHeight="9270"/>
  </bookViews>
  <sheets>
    <sheet name="Feuil1" sheetId="1" r:id="rId1"/>
    <sheet name="Feuil2" sheetId="2" r:id="rId2"/>
    <sheet name="choix liste" sheetId="3" r:id="rId3"/>
  </sheets>
  <definedNames>
    <definedName name="classe">OFFSET(nom,,4,)</definedName>
    <definedName name="colk">Feuil1!$K$2:$K$81</definedName>
    <definedName name="coln">OFFSET(Feuil1!$N$2,,,COUNTIF(Feuil1!$N:$N,"&gt;&lt;"))</definedName>
    <definedName name="dimension">OFFSET(nom,,2,)</definedName>
    <definedName name="index1">'choix liste'!$C$2</definedName>
    <definedName name="index2">'choix liste'!$E$2</definedName>
    <definedName name="index3">'choix liste'!$G$2</definedName>
    <definedName name="index4">'choix liste'!$I$2</definedName>
    <definedName name="liste1">OFFSET(Feuil1!$L$2,,,COUNTIF(Feuil1!$L:$L,"&gt;&lt;"))</definedName>
    <definedName name="liste2">OFFSET(Feuil1!$M$2,,,COUNTIF(Feuil1!$M:$M,"&gt;&lt;"))</definedName>
    <definedName name="liste3">OFFSET(Feuil1!$O$2,,,COUNTIF(Feuil1!$O:$O,"&gt;&lt;"))</definedName>
    <definedName name="liste4">OFFSET(Feuil1!$P$2,,,COUNTIF(Feuil1!$P:$P,"&gt;&lt;"))</definedName>
    <definedName name="liste5">OFFSET(Feuil1!$Q$2,,,COUNTIF(Feuil1!$Q:$Q,"&gt;&lt;"))</definedName>
    <definedName name="matiere">OFFSET(nom,,3,)</definedName>
    <definedName name="nom">OFFSET(Feuil1!$B$2,,,COUNTIF(Feuil1!$B:$B,"&gt;&lt;")-1)</definedName>
    <definedName name="type">OFFSET(nom,,1,)</definedName>
  </definedNames>
  <calcPr calcId="124519"/>
</workbook>
</file>

<file path=xl/calcChain.xml><?xml version="1.0" encoding="utf-8"?>
<calcChain xmlns="http://schemas.openxmlformats.org/spreadsheetml/2006/main">
  <c r="Q3" i="1"/>
  <c r="Q4"/>
  <c r="Q5"/>
  <c r="Q6"/>
  <c r="Q7"/>
  <c r="Q8"/>
  <c r="Q9"/>
  <c r="Q2"/>
  <c r="P3"/>
  <c r="P4"/>
  <c r="P5"/>
  <c r="P6"/>
  <c r="P7"/>
  <c r="P8"/>
  <c r="P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2"/>
  <c r="K2" a="1"/>
  <c r="K2" s="1"/>
  <c r="M2" s="1" a="1"/>
  <c r="M2" s="1"/>
  <c r="I2"/>
  <c r="H2"/>
  <c r="P9" a="1"/>
  <c r="P9" s="1"/>
  <c r="P10" a="1"/>
  <c r="P10" s="1"/>
  <c r="P11" a="1"/>
  <c r="P11" s="1"/>
  <c r="P12" a="1"/>
  <c r="P12" s="1"/>
  <c r="P13" a="1"/>
  <c r="P13" s="1"/>
  <c r="L2" a="1"/>
  <c r="L2" s="1"/>
  <c r="O2" l="1" a="1"/>
  <c r="O2" s="1"/>
  <c r="O3" s="1" a="1"/>
  <c r="O3" s="1"/>
  <c r="K65"/>
  <c r="K33"/>
  <c r="K81"/>
  <c r="K49"/>
  <c r="K17"/>
  <c r="K73"/>
  <c r="K57"/>
  <c r="K41"/>
  <c r="K25"/>
  <c r="K9"/>
  <c r="K77"/>
  <c r="K69"/>
  <c r="K61"/>
  <c r="K53"/>
  <c r="K45"/>
  <c r="K37"/>
  <c r="K29"/>
  <c r="K21"/>
  <c r="K13"/>
  <c r="K5"/>
  <c r="K79"/>
  <c r="K75"/>
  <c r="K71"/>
  <c r="K67"/>
  <c r="K63"/>
  <c r="K59"/>
  <c r="K55"/>
  <c r="K51"/>
  <c r="K47"/>
  <c r="K43"/>
  <c r="K39"/>
  <c r="K35"/>
  <c r="K31"/>
  <c r="K27"/>
  <c r="K23"/>
  <c r="K19"/>
  <c r="K15"/>
  <c r="K11"/>
  <c r="K7"/>
  <c r="K3"/>
  <c r="K80"/>
  <c r="K78"/>
  <c r="K76"/>
  <c r="K74"/>
  <c r="K72"/>
  <c r="K70"/>
  <c r="K68"/>
  <c r="K66"/>
  <c r="K64"/>
  <c r="K62"/>
  <c r="K60"/>
  <c r="K58"/>
  <c r="K56"/>
  <c r="K54"/>
  <c r="K52"/>
  <c r="K50"/>
  <c r="K48"/>
  <c r="K46"/>
  <c r="K44"/>
  <c r="K42"/>
  <c r="K40"/>
  <c r="K38"/>
  <c r="K36"/>
  <c r="K34"/>
  <c r="K32"/>
  <c r="K30"/>
  <c r="K28"/>
  <c r="K26"/>
  <c r="K24"/>
  <c r="K22"/>
  <c r="K20"/>
  <c r="K18"/>
  <c r="K16"/>
  <c r="K14"/>
  <c r="K12"/>
  <c r="K10"/>
  <c r="K8"/>
  <c r="K6"/>
  <c r="K4"/>
  <c r="L3" a="1"/>
  <c r="L3" s="1"/>
  <c r="O4" l="1" a="1"/>
  <c r="O4" s="1"/>
  <c r="O5" s="1" a="1"/>
  <c r="O5" s="1"/>
  <c r="M3" a="1"/>
  <c r="M3" s="1"/>
  <c r="M4" s="1" a="1"/>
  <c r="M4" s="1"/>
  <c r="M5" s="1" a="1"/>
  <c r="M5" s="1"/>
  <c r="L4" a="1"/>
  <c r="L4" s="1"/>
  <c r="L5" s="1" a="1"/>
  <c r="L5" s="1"/>
  <c r="O6" l="1" a="1"/>
  <c r="O6" s="1"/>
  <c r="O7" s="1" a="1"/>
  <c r="O7" s="1"/>
  <c r="M6" a="1"/>
  <c r="M6" s="1"/>
  <c r="L6" a="1"/>
  <c r="L6" s="1"/>
  <c r="L7" s="1" a="1"/>
  <c r="L7" s="1"/>
  <c r="O8" l="1" a="1"/>
  <c r="O8" s="1"/>
  <c r="M7" a="1"/>
  <c r="M7" s="1"/>
  <c r="L8" a="1"/>
  <c r="L8" s="1"/>
  <c r="O9" l="1" a="1"/>
  <c r="O9" s="1"/>
  <c r="O10" s="1" a="1"/>
  <c r="O10" s="1"/>
  <c r="O11" s="1" a="1"/>
  <c r="O11" s="1"/>
  <c r="O12" s="1" a="1"/>
  <c r="O12" s="1"/>
  <c r="M8" a="1"/>
  <c r="M8" s="1"/>
  <c r="L9" a="1"/>
  <c r="L9" s="1"/>
  <c r="O13" l="1" a="1"/>
  <c r="O13" s="1"/>
  <c r="O14" s="1" a="1"/>
  <c r="O14" s="1"/>
  <c r="M9" a="1"/>
  <c r="M9" s="1"/>
  <c r="M10" s="1" a="1"/>
  <c r="M10" s="1"/>
  <c r="M11" s="1" a="1"/>
  <c r="M11" s="1"/>
  <c r="M12" s="1" a="1"/>
  <c r="M12" s="1"/>
  <c r="M13" s="1" a="1"/>
  <c r="M13" s="1"/>
  <c r="M14" s="1" a="1"/>
  <c r="M14" s="1"/>
  <c r="M15" s="1" a="1"/>
  <c r="M15" s="1"/>
  <c r="M16" s="1" a="1"/>
  <c r="M16" s="1"/>
  <c r="M17" s="1" a="1"/>
  <c r="M17" s="1"/>
  <c r="M18" s="1" a="1"/>
  <c r="M18" s="1"/>
  <c r="M19" s="1" a="1"/>
  <c r="M19" s="1"/>
  <c r="L10" a="1"/>
  <c r="L10" s="1"/>
  <c r="L11" s="1" a="1"/>
  <c r="L11" s="1"/>
  <c r="O15" l="1" a="1"/>
  <c r="O15" s="1"/>
  <c r="O16" s="1" a="1"/>
  <c r="O16" s="1"/>
  <c r="O17" s="1" a="1"/>
  <c r="O17" s="1"/>
  <c r="O18" s="1" a="1"/>
  <c r="O18" s="1"/>
  <c r="O19" s="1" a="1"/>
  <c r="O19" s="1"/>
  <c r="O20" s="1" a="1"/>
  <c r="O20" s="1"/>
  <c r="O21" s="1" a="1"/>
  <c r="O21" s="1"/>
  <c r="O22" s="1" a="1"/>
  <c r="O22" s="1"/>
  <c r="O23" s="1" a="1"/>
  <c r="O23" s="1"/>
  <c r="L12" a="1"/>
  <c r="L12" s="1"/>
  <c r="L13" s="1" a="1"/>
  <c r="L13" s="1"/>
  <c r="L14" s="1" a="1"/>
  <c r="L14" s="1"/>
  <c r="L15" s="1" a="1"/>
  <c r="L15" s="1"/>
  <c r="O24" l="1" a="1"/>
  <c r="O24" s="1"/>
  <c r="O25" s="1" a="1"/>
  <c r="O25" s="1"/>
  <c r="O26" s="1" a="1"/>
  <c r="O26" s="1"/>
  <c r="O27" s="1" a="1"/>
  <c r="O27" s="1"/>
  <c r="O28" s="1" a="1"/>
  <c r="O28" s="1"/>
  <c r="O29" s="1" a="1"/>
  <c r="O29" s="1"/>
  <c r="O30" s="1" a="1"/>
  <c r="O30" s="1"/>
  <c r="O31" s="1" a="1"/>
  <c r="O31" s="1"/>
  <c r="L16" a="1"/>
  <c r="L16" s="1"/>
  <c r="L17" s="1" a="1"/>
  <c r="L17" s="1"/>
  <c r="L18" s="1" a="1"/>
  <c r="L18" s="1"/>
  <c r="L19" s="1" a="1"/>
  <c r="L19" s="1"/>
  <c r="L20" s="1" a="1"/>
  <c r="L20" s="1"/>
  <c r="L21" s="1" a="1"/>
  <c r="L21" s="1"/>
</calcChain>
</file>

<file path=xl/sharedStrings.xml><?xml version="1.0" encoding="utf-8"?>
<sst xmlns="http://schemas.openxmlformats.org/spreadsheetml/2006/main" count="732" uniqueCount="126">
  <si>
    <t>NOM</t>
  </si>
  <si>
    <t xml:space="preserve">TYPE </t>
  </si>
  <si>
    <t>HV</t>
  </si>
  <si>
    <t>HR</t>
  </si>
  <si>
    <t>HRC</t>
  </si>
  <si>
    <t>DIMENSIONS</t>
  </si>
  <si>
    <t>CLASSE</t>
  </si>
  <si>
    <t>NORMES</t>
  </si>
  <si>
    <t>REVETEMENT/MATIERE</t>
  </si>
  <si>
    <t>BRUT</t>
  </si>
  <si>
    <t>ZING</t>
  </si>
  <si>
    <t>GALVA</t>
  </si>
  <si>
    <t>INOX</t>
  </si>
  <si>
    <t>GEOMET</t>
  </si>
  <si>
    <t>NYLON</t>
  </si>
  <si>
    <t>ISO 1461</t>
  </si>
  <si>
    <t>ISO 4017</t>
  </si>
  <si>
    <t>ISO 4026</t>
  </si>
  <si>
    <t>ISO 4027</t>
  </si>
  <si>
    <t>ISO 4029</t>
  </si>
  <si>
    <t>ISO 4032</t>
  </si>
  <si>
    <t>ISO 10683</t>
  </si>
  <si>
    <t>ISO 4014</t>
  </si>
  <si>
    <t>ISO 7380</t>
  </si>
  <si>
    <t>DIN 914</t>
  </si>
  <si>
    <t>DIN 916</t>
  </si>
  <si>
    <t>DIN 915</t>
  </si>
  <si>
    <t>DIN 913</t>
  </si>
  <si>
    <t>DIN 931</t>
  </si>
  <si>
    <t>DIN 933</t>
  </si>
  <si>
    <t>DIN 934</t>
  </si>
  <si>
    <t>EN 15048</t>
  </si>
  <si>
    <t>EN 14399</t>
  </si>
  <si>
    <t>Mails</t>
  </si>
  <si>
    <t>Fiches appro</t>
  </si>
  <si>
    <t>Mails non complétés</t>
  </si>
  <si>
    <t xml:space="preserve">Fiches appro non complétées </t>
  </si>
  <si>
    <t>Fiches appro complétées</t>
  </si>
  <si>
    <t>8.8</t>
  </si>
  <si>
    <t>ZN</t>
  </si>
  <si>
    <t>12X30</t>
  </si>
  <si>
    <t xml:space="preserve">12X40 </t>
  </si>
  <si>
    <t>12X40</t>
  </si>
  <si>
    <t>12X50</t>
  </si>
  <si>
    <t xml:space="preserve">12X50 </t>
  </si>
  <si>
    <t xml:space="preserve">16X40 </t>
  </si>
  <si>
    <t>16X50</t>
  </si>
  <si>
    <t xml:space="preserve">16X60 </t>
  </si>
  <si>
    <t xml:space="preserve">20X60 </t>
  </si>
  <si>
    <t xml:space="preserve">20X70 </t>
  </si>
  <si>
    <t>20X60</t>
  </si>
  <si>
    <t>16X40</t>
  </si>
  <si>
    <t>16X60</t>
  </si>
  <si>
    <t>20X50</t>
  </si>
  <si>
    <t>20X70</t>
  </si>
  <si>
    <t>10.9</t>
  </si>
  <si>
    <t>12X60</t>
  </si>
  <si>
    <t>16X70</t>
  </si>
  <si>
    <t>18X70</t>
  </si>
  <si>
    <t>20X80</t>
  </si>
  <si>
    <t>24X90</t>
  </si>
  <si>
    <t>autres</t>
  </si>
  <si>
    <t>8X40</t>
  </si>
  <si>
    <t xml:space="preserve">10X30 </t>
  </si>
  <si>
    <t xml:space="preserve">12X30 </t>
  </si>
  <si>
    <t xml:space="preserve">14X40 </t>
  </si>
  <si>
    <t xml:space="preserve">14X50 </t>
  </si>
  <si>
    <t xml:space="preserve">16X50 </t>
  </si>
  <si>
    <t xml:space="preserve">22X60 </t>
  </si>
  <si>
    <t xml:space="preserve">22X70 </t>
  </si>
  <si>
    <t xml:space="preserve">22X80 </t>
  </si>
  <si>
    <t xml:space="preserve">24X80 </t>
  </si>
  <si>
    <t>A4</t>
  </si>
  <si>
    <t>112X115</t>
  </si>
  <si>
    <t>112X125</t>
  </si>
  <si>
    <t>choix1</t>
  </si>
  <si>
    <t>choix2</t>
  </si>
  <si>
    <t>choix3</t>
  </si>
  <si>
    <t>choix4</t>
  </si>
  <si>
    <t>choix5</t>
  </si>
  <si>
    <t>choix6</t>
  </si>
  <si>
    <t>toto</t>
  </si>
  <si>
    <t>poli</t>
  </si>
  <si>
    <t>papa</t>
  </si>
  <si>
    <t>boulon</t>
  </si>
  <si>
    <t>vis</t>
  </si>
  <si>
    <t>ecrou</t>
  </si>
  <si>
    <t>rondelle</t>
  </si>
  <si>
    <t>bout fileté</t>
  </si>
  <si>
    <t>tige ancrage</t>
  </si>
  <si>
    <t>goupille</t>
  </si>
  <si>
    <t>cheville</t>
  </si>
  <si>
    <t>mortier</t>
  </si>
  <si>
    <t>rivet</t>
  </si>
  <si>
    <t>normal</t>
  </si>
  <si>
    <t>sb</t>
  </si>
  <si>
    <t>bhc</t>
  </si>
  <si>
    <t>chc</t>
  </si>
  <si>
    <t>fhc</t>
  </si>
  <si>
    <t>hv</t>
  </si>
  <si>
    <t>hc</t>
  </si>
  <si>
    <t>autoperçeuse</t>
  </si>
  <si>
    <t>hu</t>
  </si>
  <si>
    <t>pal</t>
  </si>
  <si>
    <t>grower</t>
  </si>
  <si>
    <t>grower w</t>
  </si>
  <si>
    <t>hm</t>
  </si>
  <si>
    <t>large</t>
  </si>
  <si>
    <t>xxl</t>
  </si>
  <si>
    <t>nord</t>
  </si>
  <si>
    <t>plate</t>
  </si>
  <si>
    <t>platemoyenne</t>
  </si>
  <si>
    <t>plate large</t>
  </si>
  <si>
    <t>has-e</t>
  </si>
  <si>
    <t>has-trz</t>
  </si>
  <si>
    <t>hit-v</t>
  </si>
  <si>
    <t>hit-v-r</t>
  </si>
  <si>
    <t>beta</t>
  </si>
  <si>
    <t>cylindrique</t>
  </si>
  <si>
    <t>elastique epaisse</t>
  </si>
  <si>
    <t>a frapper</t>
  </si>
  <si>
    <t>chambrage</t>
  </si>
  <si>
    <t>hdap</t>
  </si>
  <si>
    <t>hst3</t>
  </si>
  <si>
    <t>hsa</t>
  </si>
  <si>
    <t>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</si>
</sst>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0070C0"/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FFC000"/>
              </a:solidFill>
            </c:spPr>
          </c:dPt>
          <c:dLbls>
            <c:showVal val="1"/>
            <c:showLeaderLines val="1"/>
          </c:dLbls>
          <c:cat>
            <c:strRef>
              <c:f>Feuil2!$B$5:$B$7</c:f>
              <c:strCache>
                <c:ptCount val="3"/>
                <c:pt idx="0">
                  <c:v>Fiches appro complétées</c:v>
                </c:pt>
                <c:pt idx="1">
                  <c:v>Fiches appro non complétées </c:v>
                </c:pt>
                <c:pt idx="2">
                  <c:v>Mails non complétés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3"/>
                <c:pt idx="0">
                  <c:v>3</c:v>
                </c:pt>
                <c:pt idx="1">
                  <c:v>15</c:v>
                </c:pt>
                <c:pt idx="2">
                  <c:v>46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0070C0"/>
              </a:solidFill>
            </c:spPr>
          </c:dPt>
          <c:dPt>
            <c:idx val="1"/>
            <c:spPr>
              <a:solidFill>
                <a:srgbClr val="00B050"/>
              </a:solidFill>
            </c:spPr>
          </c:dPt>
          <c:dLbls>
            <c:showVal val="1"/>
            <c:showLeaderLines val="1"/>
          </c:dLbls>
          <c:cat>
            <c:strRef>
              <c:f>Feuil2!$B$2:$B$3</c:f>
              <c:strCache>
                <c:ptCount val="2"/>
                <c:pt idx="0">
                  <c:v>Fiches appro</c:v>
                </c:pt>
                <c:pt idx="1">
                  <c:v>Mails</c:v>
                </c:pt>
              </c:strCache>
            </c:strRef>
          </c:cat>
          <c:val>
            <c:numRef>
              <c:f>Feuil2!$C$2:$C$3</c:f>
              <c:numCache>
                <c:formatCode>General</c:formatCode>
                <c:ptCount val="2"/>
                <c:pt idx="0">
                  <c:v>18</c:v>
                </c:pt>
                <c:pt idx="1">
                  <c:v>46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0</xdr:row>
      <xdr:rowOff>47625</xdr:rowOff>
    </xdr:from>
    <xdr:to>
      <xdr:col>12</xdr:col>
      <xdr:colOff>38100</xdr:colOff>
      <xdr:row>14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180975</xdr:colOff>
      <xdr:row>15</xdr:row>
      <xdr:rowOff>180975</xdr:rowOff>
    </xdr:from>
    <xdr:to>
      <xdr:col>8</xdr:col>
      <xdr:colOff>257175</xdr:colOff>
      <xdr:row>30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736600</xdr:colOff>
      <xdr:row>0</xdr:row>
      <xdr:rowOff>88900</xdr:rowOff>
    </xdr:from>
    <xdr:to>
      <xdr:col>3</xdr:col>
      <xdr:colOff>565150</xdr:colOff>
      <xdr:row>0</xdr:row>
      <xdr:rowOff>107950</xdr:rowOff>
    </xdr:to>
    <xdr:cxnSp macro="">
      <xdr:nvCxnSpPr>
        <xdr:cNvPr id="3" name="Connecteur droit avec flèche 2"/>
        <xdr:cNvCxnSpPr/>
      </xdr:nvCxnSpPr>
      <xdr:spPr>
        <a:xfrm>
          <a:off x="2260600" y="88900"/>
          <a:ext cx="5905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692150</xdr:colOff>
      <xdr:row>0</xdr:row>
      <xdr:rowOff>69850</xdr:rowOff>
    </xdr:from>
    <xdr:to>
      <xdr:col>5</xdr:col>
      <xdr:colOff>660400</xdr:colOff>
      <xdr:row>0</xdr:row>
      <xdr:rowOff>101600</xdr:rowOff>
    </xdr:to>
    <xdr:cxnSp macro="">
      <xdr:nvCxnSpPr>
        <xdr:cNvPr id="5" name="Connecteur droit avec flèche 4"/>
        <xdr:cNvCxnSpPr/>
      </xdr:nvCxnSpPr>
      <xdr:spPr>
        <a:xfrm>
          <a:off x="3740150" y="69850"/>
          <a:ext cx="730250" cy="3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0</xdr:row>
      <xdr:rowOff>88900</xdr:rowOff>
    </xdr:from>
    <xdr:to>
      <xdr:col>7</xdr:col>
      <xdr:colOff>704850</xdr:colOff>
      <xdr:row>0</xdr:row>
      <xdr:rowOff>114300</xdr:rowOff>
    </xdr:to>
    <xdr:cxnSp macro="">
      <xdr:nvCxnSpPr>
        <xdr:cNvPr id="7" name="Connecteur droit avec flèche 6"/>
        <xdr:cNvCxnSpPr/>
      </xdr:nvCxnSpPr>
      <xdr:spPr>
        <a:xfrm>
          <a:off x="5295900" y="88900"/>
          <a:ext cx="7429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565150</xdr:colOff>
      <xdr:row>0</xdr:row>
      <xdr:rowOff>120650</xdr:rowOff>
    </xdr:from>
    <xdr:to>
      <xdr:col>9</xdr:col>
      <xdr:colOff>679450</xdr:colOff>
      <xdr:row>0</xdr:row>
      <xdr:rowOff>127000</xdr:rowOff>
    </xdr:to>
    <xdr:cxnSp macro="">
      <xdr:nvCxnSpPr>
        <xdr:cNvPr id="9" name="Connecteur droit avec flèche 8"/>
        <xdr:cNvCxnSpPr/>
      </xdr:nvCxnSpPr>
      <xdr:spPr>
        <a:xfrm flipV="1">
          <a:off x="6661150" y="120650"/>
          <a:ext cx="8763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539750</xdr:colOff>
      <xdr:row>0</xdr:row>
      <xdr:rowOff>82550</xdr:rowOff>
    </xdr:from>
    <xdr:to>
      <xdr:col>11</xdr:col>
      <xdr:colOff>514350</xdr:colOff>
      <xdr:row>0</xdr:row>
      <xdr:rowOff>101600</xdr:rowOff>
    </xdr:to>
    <xdr:cxnSp macro="">
      <xdr:nvCxnSpPr>
        <xdr:cNvPr id="11" name="Connecteur droit avec flèche 10"/>
        <xdr:cNvCxnSpPr/>
      </xdr:nvCxnSpPr>
      <xdr:spPr>
        <a:xfrm>
          <a:off x="8159750" y="82550"/>
          <a:ext cx="7366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Q148"/>
  <sheetViews>
    <sheetView tabSelected="1" zoomScale="70" zoomScaleNormal="70" workbookViewId="0">
      <selection activeCell="U9" sqref="U9"/>
    </sheetView>
  </sheetViews>
  <sheetFormatPr baseColWidth="10" defaultRowHeight="14.5"/>
  <cols>
    <col min="2" max="2" width="22.81640625" customWidth="1"/>
    <col min="3" max="3" width="18" bestFit="1" customWidth="1"/>
    <col min="4" max="4" width="14.26953125" style="1" bestFit="1" customWidth="1"/>
    <col min="5" max="5" width="21.453125" bestFit="1" customWidth="1"/>
    <col min="6" max="8" width="6.90625" customWidth="1"/>
    <col min="9" max="9" width="10.54296875" customWidth="1"/>
    <col min="10" max="10" width="2.08984375" customWidth="1"/>
    <col min="11" max="11" width="5.08984375" customWidth="1"/>
    <col min="12" max="12" width="14.26953125" hidden="1" customWidth="1"/>
    <col min="13" max="13" width="7.453125" hidden="1" customWidth="1"/>
    <col min="14" max="17" width="10.90625" hidden="1" customWidth="1"/>
  </cols>
  <sheetData>
    <row r="1" spans="2:17">
      <c r="B1" t="s">
        <v>0</v>
      </c>
      <c r="C1" t="s">
        <v>1</v>
      </c>
      <c r="D1" s="1" t="s">
        <v>5</v>
      </c>
      <c r="E1" t="s">
        <v>8</v>
      </c>
      <c r="F1" t="s">
        <v>6</v>
      </c>
    </row>
    <row r="2" spans="2:17">
      <c r="B2" t="s">
        <v>84</v>
      </c>
      <c r="C2" t="s">
        <v>94</v>
      </c>
      <c r="D2" s="1" t="s">
        <v>43</v>
      </c>
      <c r="E2" t="s">
        <v>11</v>
      </c>
      <c r="F2" t="s">
        <v>38</v>
      </c>
      <c r="H2" t="str">
        <f>index1</f>
        <v>rondelle</v>
      </c>
      <c r="I2" t="str">
        <f>index2</f>
        <v>grower w</v>
      </c>
      <c r="K2" s="4" t="str">
        <f t="array" aca="1" ref="K2:K81" ca="1">OFFSET(C$1,MATCH(index1,nom,0),,COUNTIF(nom,index1))</f>
        <v>papa</v>
      </c>
      <c r="L2" s="4" t="str">
        <f t="array" aca="1" ref="L2" ca="1">OFFSET(B$1,MATCH(0,COUNTIF(L$1:L1,nom),0),)</f>
        <v>boulon</v>
      </c>
      <c r="M2" s="4" t="str">
        <f t="array" aca="1" ref="M2" ca="1">OFFSET(K$1,MATCH(0,COUNTIF(M$1:M1,colk),0),)</f>
        <v>papa</v>
      </c>
      <c r="N2" s="4" t="str">
        <f ca="1">INDEX(dimension,SUMPRODUCT(LARGE((nom=index1)*(type=index2)*ROW(type)-1,ROW(A1))))&amp;""</f>
        <v>autres</v>
      </c>
      <c r="O2" s="4" t="str">
        <f t="array" aca="1" ref="O2" ca="1">OFFSET(N$1,MATCH(0,COUNTIF(O$1:O1,coln),0),)&amp;""</f>
        <v>autres</v>
      </c>
      <c r="P2" s="4" t="str">
        <f ca="1">INDEX(matiere,SUMPRODUCT(LARGE((nom=index1)*(type=index2)*(dimension&amp;""=index3)*ROW(type)-1,ROW(C1))))</f>
        <v>GALVA</v>
      </c>
      <c r="Q2" s="4" t="str">
        <f ca="1">INDEX(classe,SUMPRODUCT(LARGE((nom=index1)*(type=index2)*(dimension&amp;""=index3)*(matiere=index4)*ROW(type)-1,ROW(D1))))</f>
        <v>8.8</v>
      </c>
    </row>
    <row r="3" spans="2:17">
      <c r="B3" t="s">
        <v>84</v>
      </c>
      <c r="C3" t="s">
        <v>94</v>
      </c>
      <c r="D3" s="2" t="s">
        <v>50</v>
      </c>
      <c r="E3" t="s">
        <v>9</v>
      </c>
      <c r="F3" t="s">
        <v>38</v>
      </c>
      <c r="K3" s="4" t="str">
        <f ca="1"/>
        <v>normal</v>
      </c>
      <c r="L3" s="4" t="str">
        <f t="array" aca="1" ref="L3" ca="1">OFFSET(B$1,MATCH(0,COUNTIF(L$1:L2,nom),0),)</f>
        <v>vis</v>
      </c>
      <c r="M3" s="4" t="str">
        <f t="array" aca="1" ref="M3" ca="1">OFFSET(K$1,MATCH(0,COUNTIF(M$1:M2,colk),0),)</f>
        <v>normal</v>
      </c>
      <c r="N3" s="4" t="str">
        <f ca="1">INDEX(dimension,SUMPRODUCT(LARGE((nom=index1)*(type=index2)*ROW(type)-1,ROW(A2))))&amp;""</f>
        <v>12</v>
      </c>
      <c r="O3" s="4" t="str">
        <f t="array" aca="1" ref="O3" ca="1">OFFSET(N$1,MATCH(0,COUNTIF(O$1:O2,coln),0),)&amp;""</f>
        <v>12</v>
      </c>
      <c r="P3" s="4" t="e">
        <f ca="1">INDEX(matiere,SUMPRODUCT(LARGE((nom=index1)*(type=index2)*(dimension&amp;""=index3)*ROW(type)-1,ROW(C2))))</f>
        <v>#VALUE!</v>
      </c>
      <c r="Q3" s="4" t="e">
        <f ca="1">INDEX(classe,SUMPRODUCT(LARGE((nom=index1)*(type=index2)*(dimension&amp;""=index3)*(matiere=index4)*ROW(type)-1,ROW(D2))))</f>
        <v>#VALUE!</v>
      </c>
    </row>
    <row r="4" spans="2:17">
      <c r="B4" t="s">
        <v>84</v>
      </c>
      <c r="C4" t="s">
        <v>94</v>
      </c>
      <c r="D4" s="2" t="s">
        <v>61</v>
      </c>
      <c r="E4" t="s">
        <v>61</v>
      </c>
      <c r="F4" t="s">
        <v>61</v>
      </c>
      <c r="K4" s="4" t="str">
        <f ca="1"/>
        <v>normal</v>
      </c>
      <c r="L4" s="4" t="str">
        <f t="array" aca="1" ref="L4" ca="1">OFFSET(B$1,MATCH(0,COUNTIF(L$1:L3,nom),0),)</f>
        <v>ecrou</v>
      </c>
      <c r="M4" s="4" t="str">
        <f t="array" aca="1" ref="M4" ca="1">OFFSET(K$1,MATCH(0,COUNTIF(M$1:M3,colk),0),)</f>
        <v>grower</v>
      </c>
      <c r="N4" s="4" t="str">
        <f ca="1">INDEX(dimension,SUMPRODUCT(LARGE((nom=index1)*(type=index2)*ROW(type)-1,ROW(A3))))&amp;""</f>
        <v>8</v>
      </c>
      <c r="O4" s="4" t="str">
        <f t="array" aca="1" ref="O4" ca="1">OFFSET(N$1,MATCH(0,COUNTIF(O$1:O3,coln),0),)&amp;""</f>
        <v>8</v>
      </c>
      <c r="P4" s="4" t="e">
        <f ca="1">INDEX(matiere,SUMPRODUCT(LARGE((nom=index1)*(type=index2)*(dimension&amp;""=index3)*ROW(type)-1,ROW(C3))))</f>
        <v>#VALUE!</v>
      </c>
      <c r="Q4" s="4" t="e">
        <f ca="1">INDEX(classe,SUMPRODUCT(LARGE((nom=index1)*(type=index2)*(dimension&amp;""=index3)*(matiere=index4)*ROW(type)-1,ROW(D3))))</f>
        <v>#VALUE!</v>
      </c>
    </row>
    <row r="5" spans="2:17">
      <c r="B5" t="s">
        <v>84</v>
      </c>
      <c r="C5" t="s">
        <v>95</v>
      </c>
      <c r="D5" t="s">
        <v>40</v>
      </c>
      <c r="E5" t="s">
        <v>11</v>
      </c>
      <c r="F5" t="s">
        <v>38</v>
      </c>
      <c r="K5" s="4" t="str">
        <f ca="1"/>
        <v>normal</v>
      </c>
      <c r="L5" s="4" t="str">
        <f t="array" aca="1" ref="L5" ca="1">OFFSET(B$1,MATCH(0,COUNTIF(L$1:L4,nom),0),)</f>
        <v>rondelle</v>
      </c>
      <c r="M5" s="4" t="str">
        <f t="array" aca="1" ref="M5" ca="1">OFFSET(K$1,MATCH(0,COUNTIF(M$1:M4,colk),0),)</f>
        <v>grower w</v>
      </c>
      <c r="N5" s="4" t="e">
        <f ca="1">INDEX(dimension,SUMPRODUCT(LARGE((nom=index1)*(type=index2)*ROW(type)-1,ROW(A4))))&amp;""</f>
        <v>#VALUE!</v>
      </c>
      <c r="O5" s="4" t="e">
        <f t="array" aca="1" ref="O5" ca="1">OFFSET(N$1,MATCH(0,COUNTIF(O$1:O4,coln),0),)&amp;""</f>
        <v>#N/A</v>
      </c>
      <c r="P5" s="4" t="e">
        <f ca="1">INDEX(matiere,SUMPRODUCT(LARGE((nom=index1)*(type=index2)*(dimension&amp;""=index3)*ROW(type)-1,ROW(C4))))</f>
        <v>#VALUE!</v>
      </c>
      <c r="Q5" s="4" t="e">
        <f ca="1">INDEX(classe,SUMPRODUCT(LARGE((nom=index1)*(type=index2)*(dimension&amp;""=index3)*(matiere=index4)*ROW(type)-1,ROW(D4))))</f>
        <v>#VALUE!</v>
      </c>
    </row>
    <row r="6" spans="2:17">
      <c r="B6" t="s">
        <v>84</v>
      </c>
      <c r="C6" t="s">
        <v>95</v>
      </c>
      <c r="D6" t="s">
        <v>40</v>
      </c>
      <c r="E6" t="s">
        <v>39</v>
      </c>
      <c r="F6" t="s">
        <v>38</v>
      </c>
      <c r="K6" s="4" t="str">
        <f ca="1"/>
        <v>normal</v>
      </c>
      <c r="L6" s="4" t="str">
        <f t="array" aca="1" ref="L6" ca="1">OFFSET(B$1,MATCH(0,COUNTIF(L$1:L5,nom),0),)</f>
        <v>bout fileté</v>
      </c>
      <c r="M6" s="4" t="str">
        <f t="array" aca="1" ref="M6" ca="1">OFFSET(K$1,MATCH(0,COUNTIF(M$1:M5,colk),0),)</f>
        <v>hm</v>
      </c>
      <c r="N6" s="4" t="e">
        <f ca="1">INDEX(dimension,SUMPRODUCT(LARGE((nom=index1)*(type=index2)*ROW(type)-1,ROW(A5))))&amp;""</f>
        <v>#VALUE!</v>
      </c>
      <c r="O6" s="4" t="e">
        <f t="array" aca="1" ref="O6" ca="1">OFFSET(N$1,MATCH(0,COUNTIF(O$1:O5,coln),0),)&amp;""</f>
        <v>#N/A</v>
      </c>
      <c r="P6" s="4" t="e">
        <f ca="1">INDEX(matiere,SUMPRODUCT(LARGE((nom=index1)*(type=index2)*(dimension&amp;""=index3)*ROW(type)-1,ROW(C5))))</f>
        <v>#VALUE!</v>
      </c>
      <c r="Q6" s="4" t="e">
        <f ca="1">INDEX(classe,SUMPRODUCT(LARGE((nom=index1)*(type=index2)*(dimension&amp;""=index3)*(matiere=index4)*ROW(type)-1,ROW(D5))))</f>
        <v>#VALUE!</v>
      </c>
    </row>
    <row r="7" spans="2:17">
      <c r="B7" t="s">
        <v>84</v>
      </c>
      <c r="C7" t="s">
        <v>95</v>
      </c>
      <c r="D7" t="s">
        <v>42</v>
      </c>
      <c r="E7" t="s">
        <v>11</v>
      </c>
      <c r="F7" t="s">
        <v>38</v>
      </c>
      <c r="K7" s="4" t="str">
        <f ca="1"/>
        <v>normal</v>
      </c>
      <c r="L7" s="4" t="str">
        <f t="array" aca="1" ref="L7" ca="1">OFFSET(B$1,MATCH(0,COUNTIF(L$1:L6,nom),0),)</f>
        <v>tige ancrage</v>
      </c>
      <c r="M7" s="4" t="str">
        <f t="array" aca="1" ref="M7" ca="1">OFFSET(K$1,MATCH(0,COUNTIF(M$1:M6,colk),0),)</f>
        <v>hv</v>
      </c>
      <c r="N7" s="4" t="e">
        <f ca="1">INDEX(dimension,SUMPRODUCT(LARGE((nom=index1)*(type=index2)*ROW(type)-1,ROW(A6))))&amp;""</f>
        <v>#VALUE!</v>
      </c>
      <c r="O7" s="4" t="e">
        <f t="array" aca="1" ref="O7" ca="1">OFFSET(N$1,MATCH(0,COUNTIF(O$1:O6,coln),0),)&amp;""</f>
        <v>#N/A</v>
      </c>
      <c r="P7" s="4" t="e">
        <f ca="1">INDEX(matiere,SUMPRODUCT(LARGE((nom=index1)*(type=index2)*(dimension&amp;""=index3)*ROW(type)-1,ROW(C6))))</f>
        <v>#VALUE!</v>
      </c>
      <c r="Q7" s="4" t="e">
        <f ca="1">INDEX(classe,SUMPRODUCT(LARGE((nom=index1)*(type=index2)*(dimension&amp;""=index3)*(matiere=index4)*ROW(type)-1,ROW(D6))))</f>
        <v>#VALUE!</v>
      </c>
    </row>
    <row r="8" spans="2:17">
      <c r="B8" t="s">
        <v>84</v>
      </c>
      <c r="C8" t="s">
        <v>95</v>
      </c>
      <c r="D8" t="s">
        <v>42</v>
      </c>
      <c r="E8" t="s">
        <v>39</v>
      </c>
      <c r="F8" t="s">
        <v>38</v>
      </c>
      <c r="K8" s="4" t="str">
        <f ca="1"/>
        <v>normal</v>
      </c>
      <c r="L8" s="4" t="str">
        <f t="array" aca="1" ref="L8" ca="1">OFFSET(B$1,MATCH(0,COUNTIF(L$1:L7,nom),0),)</f>
        <v>goupille</v>
      </c>
      <c r="M8" s="4" t="str">
        <f t="array" aca="1" ref="M8" ca="1">OFFSET(K$1,MATCH(0,COUNTIF(M$1:M7,colk),0),)</f>
        <v>large</v>
      </c>
      <c r="N8" s="4" t="e">
        <f ca="1">INDEX(dimension,SUMPRODUCT(LARGE((nom=index1)*(type=index2)*ROW(type)-1,ROW(A7))))&amp;""</f>
        <v>#VALUE!</v>
      </c>
      <c r="O8" s="4" t="e">
        <f t="array" aca="1" ref="O8" ca="1">OFFSET(N$1,MATCH(0,COUNTIF(O$1:O7,coln),0),)&amp;""</f>
        <v>#N/A</v>
      </c>
      <c r="P8" s="4" t="e">
        <f ca="1">INDEX(matiere,SUMPRODUCT(LARGE((nom=index1)*(type=index2)*(dimension&amp;""=index3)*ROW(type)-1,ROW(C7))))</f>
        <v>#VALUE!</v>
      </c>
      <c r="Q8" s="4" t="e">
        <f ca="1">INDEX(classe,SUMPRODUCT(LARGE((nom=index1)*(type=index2)*(dimension&amp;""=index3)*(matiere=index4)*ROW(type)-1,ROW(D7))))</f>
        <v>#VALUE!</v>
      </c>
    </row>
    <row r="9" spans="2:17">
      <c r="B9" t="s">
        <v>84</v>
      </c>
      <c r="C9" t="s">
        <v>95</v>
      </c>
      <c r="D9" t="s">
        <v>43</v>
      </c>
      <c r="E9" t="s">
        <v>11</v>
      </c>
      <c r="F9" t="s">
        <v>38</v>
      </c>
      <c r="K9" s="4" t="str">
        <f ca="1"/>
        <v>normal</v>
      </c>
      <c r="L9" s="4" t="str">
        <f t="array" aca="1" ref="L9" ca="1">OFFSET(B$1,MATCH(0,COUNTIF(L$1:L8,nom),0),)</f>
        <v>cheville</v>
      </c>
      <c r="M9" s="4" t="str">
        <f t="array" aca="1" ref="M9" ca="1">OFFSET(K$1,MATCH(0,COUNTIF(M$1:M8,colk),0),)</f>
        <v>xxl</v>
      </c>
      <c r="N9" s="4" t="e">
        <f ca="1">INDEX(dimension,SUMPRODUCT(LARGE((nom=index1)*(type=index2)*ROW(type)-1,ROW(A8))))&amp;""</f>
        <v>#VALUE!</v>
      </c>
      <c r="O9" s="4" t="e">
        <f t="array" aca="1" ref="O9" ca="1">OFFSET(N$1,MATCH(0,COUNTIF(O$1:O8,coln),0),)&amp;""</f>
        <v>#N/A</v>
      </c>
      <c r="P9" s="4" t="str">
        <f t="array" aca="1" ref="P9" ca="1">IF(ROW(B8)&gt;SUMPRODUCT(--(nom=index1)*(type=index2)*(dimension=index3)),"",INDEX(matiere,SMALL(IF(MATCH(IF(nom&amp;type&amp;dimension=index1&amp;index2&amp;index3,matiere,""),IF(nom&amp;type&amp;dimension=index1&amp;index2&amp;index3,matiere,""),0)=ROW(nom)-1,ROW(nom)-1,""),ROW(C8))))</f>
        <v/>
      </c>
      <c r="Q9" s="4" t="e">
        <f ca="1">INDEX(classe,SUMPRODUCT(LARGE((nom=index1)*(type=index2)*(dimension&amp;""=index3)*(matiere=index4)*ROW(type)-1,ROW(D8))))</f>
        <v>#VALUE!</v>
      </c>
    </row>
    <row r="10" spans="2:17">
      <c r="B10" t="s">
        <v>84</v>
      </c>
      <c r="C10" t="s">
        <v>95</v>
      </c>
      <c r="D10" t="s">
        <v>43</v>
      </c>
      <c r="E10" t="s">
        <v>39</v>
      </c>
      <c r="F10" t="s">
        <v>38</v>
      </c>
      <c r="K10" s="4" t="str">
        <f ca="1"/>
        <v>normal</v>
      </c>
      <c r="L10" s="4" t="str">
        <f t="array" aca="1" ref="L10" ca="1">OFFSET(B$1,MATCH(0,COUNTIF(L$1:L9,nom),0),)</f>
        <v>mortier</v>
      </c>
      <c r="M10" s="4" t="str">
        <f t="array" aca="1" ref="M10" ca="1">OFFSET(K$1,MATCH(0,COUNTIF(M$1:M9,colk),0),)</f>
        <v>nord</v>
      </c>
      <c r="N10" s="4" t="e">
        <f ca="1">INDEX(dimension,SUMPRODUCT(LARGE((nom=index1)*(type=index2)*ROW(type)-1,ROW(A9))))&amp;""</f>
        <v>#VALUE!</v>
      </c>
      <c r="O10" s="4" t="e">
        <f t="array" aca="1" ref="O10" ca="1">OFFSET(N$1,MATCH(0,COUNTIF(O$1:O9,coln),0),)&amp;""</f>
        <v>#N/A</v>
      </c>
      <c r="P10" s="4" t="str">
        <f t="array" aca="1" ref="P10" ca="1">IF(ROW(B9)&gt;SUMPRODUCT(--(nom=index1)*(type=index2)*(dimension=index3)),"",INDEX(matiere,SMALL(IF(MATCH(IF(nom&amp;type&amp;dimension=index1&amp;index2&amp;index3,matiere,""),IF(nom&amp;type&amp;dimension=index1&amp;index2&amp;index3,matiere,""),0)=ROW(nom)-1,ROW(nom)-1,""),ROW(C9))))</f>
        <v/>
      </c>
      <c r="Q10" s="4"/>
    </row>
    <row r="11" spans="2:17">
      <c r="B11" t="s">
        <v>84</v>
      </c>
      <c r="C11" t="s">
        <v>95</v>
      </c>
      <c r="D11" t="s">
        <v>51</v>
      </c>
      <c r="E11" t="s">
        <v>11</v>
      </c>
      <c r="F11" t="s">
        <v>38</v>
      </c>
      <c r="K11" s="4" t="str">
        <f ca="1"/>
        <v>normal</v>
      </c>
      <c r="L11" s="4" t="str">
        <f t="array" aca="1" ref="L11" ca="1">OFFSET(B$1,MATCH(0,COUNTIF(L$1:L10,nom),0),)</f>
        <v>rivet</v>
      </c>
      <c r="M11" s="4" t="str">
        <f t="array" aca="1" ref="M11" ca="1">OFFSET(K$1,MATCH(0,COUNTIF(M$1:M10,colk),0),)</f>
        <v>plate</v>
      </c>
      <c r="N11" s="4" t="e">
        <f ca="1">INDEX(dimension,SUMPRODUCT(LARGE((nom=index1)*(type=index2)*ROW(type)-1,ROW(A10))))&amp;""</f>
        <v>#VALUE!</v>
      </c>
      <c r="O11" s="4" t="e">
        <f t="array" aca="1" ref="O11" ca="1">OFFSET(N$1,MATCH(0,COUNTIF(O$1:O10,coln),0),)&amp;""</f>
        <v>#N/A</v>
      </c>
      <c r="P11" s="4" t="str">
        <f t="array" aca="1" ref="P11" ca="1">IF(ROW(B10)&gt;SUMPRODUCT(--(nom=index1)*(type=index2)*(dimension=index3)),"",INDEX(matiere,SMALL(IF(MATCH(IF(nom&amp;type&amp;dimension=index1&amp;index2&amp;index3,matiere,""),IF(nom&amp;type&amp;dimension=index1&amp;index2&amp;index3,matiere,""),0)=ROW(nom)-1,ROW(nom)-1,""),ROW(C10))))</f>
        <v/>
      </c>
      <c r="Q11" s="4"/>
    </row>
    <row r="12" spans="2:17">
      <c r="B12" t="s">
        <v>84</v>
      </c>
      <c r="C12" t="s">
        <v>95</v>
      </c>
      <c r="D12" t="s">
        <v>46</v>
      </c>
      <c r="E12" t="s">
        <v>11</v>
      </c>
      <c r="F12" t="s">
        <v>38</v>
      </c>
      <c r="K12" s="4" t="str">
        <f ca="1"/>
        <v>normal</v>
      </c>
      <c r="L12" s="4" t="e">
        <f t="array" aca="1" ref="L12" ca="1">OFFSET(B$1,MATCH(0,COUNTIF(L$1:L11,nom),0),)</f>
        <v>#N/A</v>
      </c>
      <c r="M12" s="4" t="str">
        <f t="array" aca="1" ref="M12" ca="1">OFFSET(K$1,MATCH(0,COUNTIF(M$1:M11,colk),0),)</f>
        <v>platemoyenne</v>
      </c>
      <c r="N12" s="4" t="e">
        <f ca="1">INDEX(dimension,SUMPRODUCT(LARGE((nom=index1)*(type=index2)*ROW(type)-1,ROW(A11))))&amp;""</f>
        <v>#VALUE!</v>
      </c>
      <c r="O12" s="4" t="e">
        <f t="array" aca="1" ref="O12" ca="1">OFFSET(N$1,MATCH(0,COUNTIF(O$1:O11,coln),0),)&amp;""</f>
        <v>#N/A</v>
      </c>
      <c r="P12" s="4" t="str">
        <f t="array" aca="1" ref="P12" ca="1">IF(ROW(B11)&gt;SUMPRODUCT(--(nom=index1)*(type=index2)*(dimension=index3)),"",INDEX(matiere,SMALL(IF(MATCH(IF(nom&amp;type&amp;dimension=index1&amp;index2&amp;index3,matiere,""),IF(nom&amp;type&amp;dimension=index1&amp;index2&amp;index3,matiere,""),0)=ROW(nom)-1,ROW(nom)-1,""),ROW(C11))))</f>
        <v/>
      </c>
      <c r="Q12" s="4"/>
    </row>
    <row r="13" spans="2:17">
      <c r="B13" t="s">
        <v>84</v>
      </c>
      <c r="C13" t="s">
        <v>95</v>
      </c>
      <c r="D13" t="s">
        <v>52</v>
      </c>
      <c r="E13" t="s">
        <v>11</v>
      </c>
      <c r="F13" t="s">
        <v>38</v>
      </c>
      <c r="K13" s="4" t="str">
        <f ca="1"/>
        <v>grower</v>
      </c>
      <c r="L13" s="4" t="e">
        <f t="array" aca="1" ref="L13" ca="1">OFFSET(B$1,MATCH(0,COUNTIF(L$1:L12,nom),0),)</f>
        <v>#N/A</v>
      </c>
      <c r="M13" s="4" t="str">
        <f t="array" aca="1" ref="M13" ca="1">OFFSET(K$1,MATCH(0,COUNTIF(M$1:M12,colk),0),)</f>
        <v>plate large</v>
      </c>
      <c r="N13" s="4" t="e">
        <f ca="1">INDEX(dimension,SUMPRODUCT(LARGE((nom=index1)*(type=index2)*ROW(type)-1,ROW(A12))))&amp;""</f>
        <v>#VALUE!</v>
      </c>
      <c r="O13" s="4" t="e">
        <f t="array" aca="1" ref="O13" ca="1">OFFSET(N$1,MATCH(0,COUNTIF(O$1:O12,coln),0),)&amp;""</f>
        <v>#N/A</v>
      </c>
      <c r="P13" s="4" t="str">
        <f t="array" aca="1" ref="P13" ca="1">IF(ROW(B12)&gt;SUMPRODUCT(--(nom=index1)*(type=index2)*(dimension=index3)),"",INDEX(matiere,SMALL(IF(MATCH(IF(nom&amp;type&amp;dimension=index1&amp;index2&amp;index3,matiere,""),IF(nom&amp;type&amp;dimension=index1&amp;index2&amp;index3,matiere,""),0)=ROW(nom)-1,ROW(nom)-1,""),ROW(C12))))</f>
        <v/>
      </c>
      <c r="Q13" s="4"/>
    </row>
    <row r="14" spans="2:17">
      <c r="B14" t="s">
        <v>84</v>
      </c>
      <c r="C14" t="s">
        <v>95</v>
      </c>
      <c r="D14" t="s">
        <v>53</v>
      </c>
      <c r="E14" t="s">
        <v>11</v>
      </c>
      <c r="F14" t="s">
        <v>38</v>
      </c>
      <c r="K14" s="4" t="str">
        <f ca="1"/>
        <v>grower</v>
      </c>
      <c r="L14" s="4" t="e">
        <f t="array" aca="1" ref="L14" ca="1">OFFSET(B$1,MATCH(0,COUNTIF(L$1:L13,nom),0),)</f>
        <v>#N/A</v>
      </c>
      <c r="M14" s="4" t="str">
        <f t="array" aca="1" ref="M14" ca="1">OFFSET(K$1,MATCH(0,COUNTIF(M$1:M13,colk),0),)</f>
        <v>autres</v>
      </c>
      <c r="N14" s="4" t="e">
        <f ca="1">INDEX(dimension,SUMPRODUCT(LARGE((nom=index1)*(type=index2)*ROW(type)-1,ROW(A13))))&amp;""</f>
        <v>#VALUE!</v>
      </c>
      <c r="O14" s="4" t="e">
        <f t="array" aca="1" ref="O14" ca="1">OFFSET(N$1,MATCH(0,COUNTIF(O$1:O13,coln),0),)&amp;""</f>
        <v>#N/A</v>
      </c>
      <c r="P14" s="4"/>
      <c r="Q14" s="4"/>
    </row>
    <row r="15" spans="2:17">
      <c r="B15" t="s">
        <v>84</v>
      </c>
      <c r="C15" t="s">
        <v>95</v>
      </c>
      <c r="D15" t="s">
        <v>50</v>
      </c>
      <c r="E15" t="s">
        <v>11</v>
      </c>
      <c r="F15" t="s">
        <v>38</v>
      </c>
      <c r="K15" s="4" t="str">
        <f ca="1"/>
        <v>grower</v>
      </c>
      <c r="L15" s="4" t="e">
        <f t="array" aca="1" ref="L15" ca="1">OFFSET(B$1,MATCH(0,COUNTIF(L$1:L14,nom),0),)</f>
        <v>#N/A</v>
      </c>
      <c r="M15" s="4" t="e">
        <f t="array" aca="1" ref="M15" ca="1">OFFSET(K$1,MATCH(0,COUNTIF(M$1:M14,colk),0),)</f>
        <v>#N/A</v>
      </c>
      <c r="N15" s="4" t="e">
        <f ca="1">INDEX(dimension,SUMPRODUCT(LARGE((nom=index1)*(type=index2)*ROW(type)-1,ROW(A14))))&amp;""</f>
        <v>#VALUE!</v>
      </c>
      <c r="O15" s="4" t="e">
        <f t="array" aca="1" ref="O15" ca="1">OFFSET(N$1,MATCH(0,COUNTIF(O$1:O14,coln),0),)&amp;""</f>
        <v>#N/A</v>
      </c>
      <c r="P15" s="4"/>
      <c r="Q15" s="4"/>
    </row>
    <row r="16" spans="2:17">
      <c r="B16" t="s">
        <v>84</v>
      </c>
      <c r="C16" t="s">
        <v>95</v>
      </c>
      <c r="D16" t="s">
        <v>54</v>
      </c>
      <c r="E16" t="s">
        <v>11</v>
      </c>
      <c r="F16" t="s">
        <v>38</v>
      </c>
      <c r="K16" s="4" t="str">
        <f ca="1"/>
        <v>grower</v>
      </c>
      <c r="L16" s="4" t="e">
        <f t="array" aca="1" ref="L16" ca="1">OFFSET(B$1,MATCH(0,COUNTIF(L$1:L15,nom),0),)</f>
        <v>#N/A</v>
      </c>
      <c r="M16" s="4" t="e">
        <f t="array" aca="1" ref="M16" ca="1">OFFSET(K$1,MATCH(0,COUNTIF(M$1:M15,colk),0),)</f>
        <v>#N/A</v>
      </c>
      <c r="N16" s="4" t="e">
        <f ca="1">INDEX(dimension,SUMPRODUCT(LARGE((nom=index1)*(type=index2)*ROW(type)-1,ROW(A15))))&amp;""</f>
        <v>#VALUE!</v>
      </c>
      <c r="O16" s="4" t="e">
        <f t="array" aca="1" ref="O16" ca="1">OFFSET(N$1,MATCH(0,COUNTIF(O$1:O15,coln),0),)&amp;""</f>
        <v>#N/A</v>
      </c>
      <c r="P16" s="4"/>
      <c r="Q16" s="4"/>
    </row>
    <row r="17" spans="2:17">
      <c r="B17" t="s">
        <v>84</v>
      </c>
      <c r="C17" t="s">
        <v>95</v>
      </c>
      <c r="D17" s="2" t="s">
        <v>61</v>
      </c>
      <c r="E17" t="s">
        <v>61</v>
      </c>
      <c r="F17" t="s">
        <v>61</v>
      </c>
      <c r="K17" s="4" t="str">
        <f ca="1"/>
        <v>grower</v>
      </c>
      <c r="L17" s="4" t="e">
        <f t="array" aca="1" ref="L17" ca="1">OFFSET(B$1,MATCH(0,COUNTIF(L$1:L16,nom),0),)</f>
        <v>#N/A</v>
      </c>
      <c r="M17" s="4" t="e">
        <f t="array" aca="1" ref="M17" ca="1">OFFSET(K$1,MATCH(0,COUNTIF(M$1:M16,colk),0),)</f>
        <v>#N/A</v>
      </c>
      <c r="N17" s="4" t="e">
        <f ca="1">INDEX(dimension,SUMPRODUCT(LARGE((nom=index1)*(type=index2)*ROW(type)-1,ROW(A16))))&amp;""</f>
        <v>#VALUE!</v>
      </c>
      <c r="O17" s="4" t="e">
        <f t="array" aca="1" ref="O17" ca="1">OFFSET(N$1,MATCH(0,COUNTIF(O$1:O16,coln),0),)&amp;""</f>
        <v>#N/A</v>
      </c>
      <c r="P17" s="4"/>
      <c r="Q17" s="4"/>
    </row>
    <row r="18" spans="2:17">
      <c r="B18" t="s">
        <v>84</v>
      </c>
      <c r="C18" t="s">
        <v>3</v>
      </c>
      <c r="D18" s="2" t="s">
        <v>42</v>
      </c>
      <c r="E18" t="s">
        <v>11</v>
      </c>
      <c r="F18" t="s">
        <v>55</v>
      </c>
      <c r="K18" s="4" t="str">
        <f ca="1"/>
        <v>grower w</v>
      </c>
      <c r="L18" s="4" t="e">
        <f t="array" aca="1" ref="L18" ca="1">OFFSET(B$1,MATCH(0,COUNTIF(L$1:L17,nom),0),)</f>
        <v>#N/A</v>
      </c>
      <c r="M18" s="4" t="e">
        <f t="array" aca="1" ref="M18" ca="1">OFFSET(K$1,MATCH(0,COUNTIF(M$1:M17,colk),0),)</f>
        <v>#N/A</v>
      </c>
      <c r="N18" s="4" t="e">
        <f ca="1">INDEX(dimension,SUMPRODUCT(LARGE((nom=index1)*(type=index2)*ROW(type)-1,ROW(A17))))&amp;""</f>
        <v>#VALUE!</v>
      </c>
      <c r="O18" s="4" t="e">
        <f t="array" aca="1" ref="O18" ca="1">OFFSET(N$1,MATCH(0,COUNTIF(O$1:O17,coln),0),)&amp;""</f>
        <v>#N/A</v>
      </c>
      <c r="P18" s="4"/>
      <c r="Q18" s="4"/>
    </row>
    <row r="19" spans="2:17">
      <c r="B19" t="s">
        <v>84</v>
      </c>
      <c r="C19" t="s">
        <v>3</v>
      </c>
      <c r="D19" s="2" t="s">
        <v>43</v>
      </c>
      <c r="E19" t="s">
        <v>11</v>
      </c>
      <c r="F19" t="s">
        <v>55</v>
      </c>
      <c r="K19" s="4" t="str">
        <f ca="1"/>
        <v>grower w</v>
      </c>
      <c r="L19" s="4" t="e">
        <f t="array" aca="1" ref="L19" ca="1">OFFSET(B$1,MATCH(0,COUNTIF(L$1:L18,nom),0),)</f>
        <v>#N/A</v>
      </c>
      <c r="M19" s="4" t="e">
        <f t="array" aca="1" ref="M19" ca="1">OFFSET(K$1,MATCH(0,COUNTIF(M$1:M18,colk),0),)</f>
        <v>#N/A</v>
      </c>
      <c r="N19" s="4" t="e">
        <f ca="1">INDEX(dimension,SUMPRODUCT(LARGE((nom=index1)*(type=index2)*ROW(type)-1,ROW(A18))))&amp;""</f>
        <v>#VALUE!</v>
      </c>
      <c r="O19" s="4" t="e">
        <f t="array" aca="1" ref="O19" ca="1">OFFSET(N$1,MATCH(0,COUNTIF(O$1:O18,coln),0),)&amp;""</f>
        <v>#N/A</v>
      </c>
      <c r="P19" s="4"/>
      <c r="Q19" s="4"/>
    </row>
    <row r="20" spans="2:17">
      <c r="B20" t="s">
        <v>84</v>
      </c>
      <c r="C20" t="s">
        <v>3</v>
      </c>
      <c r="D20" s="2" t="s">
        <v>56</v>
      </c>
      <c r="E20" t="s">
        <v>11</v>
      </c>
      <c r="F20" t="s">
        <v>55</v>
      </c>
      <c r="K20" s="4" t="str">
        <f ca="1"/>
        <v>grower w</v>
      </c>
      <c r="L20" s="4" t="e">
        <f t="array" aca="1" ref="L20" ca="1">OFFSET(B$1,MATCH(0,COUNTIF(L$1:L19,nom),0),)</f>
        <v>#N/A</v>
      </c>
      <c r="M20" s="4"/>
      <c r="N20" s="4" t="e">
        <f ca="1">INDEX(dimension,SUMPRODUCT(LARGE((nom=index1)*(type=index2)*ROW(type)-1,ROW(A19))))&amp;""</f>
        <v>#VALUE!</v>
      </c>
      <c r="O20" s="4" t="e">
        <f t="array" aca="1" ref="O20" ca="1">OFFSET(N$1,MATCH(0,COUNTIF(O$1:O19,coln),0),)&amp;""</f>
        <v>#N/A</v>
      </c>
      <c r="P20" s="4"/>
      <c r="Q20" s="4"/>
    </row>
    <row r="21" spans="2:17">
      <c r="B21" t="s">
        <v>84</v>
      </c>
      <c r="C21" t="s">
        <v>3</v>
      </c>
      <c r="D21" s="1" t="s">
        <v>51</v>
      </c>
      <c r="E21" t="s">
        <v>11</v>
      </c>
      <c r="F21" t="s">
        <v>55</v>
      </c>
      <c r="K21" s="4" t="str">
        <f ca="1"/>
        <v>hm</v>
      </c>
      <c r="L21" s="4" t="e">
        <f t="array" aca="1" ref="L21" ca="1">OFFSET(B$1,MATCH(0,COUNTIF(L$1:L20,nom),0),)</f>
        <v>#N/A</v>
      </c>
      <c r="M21" s="4"/>
      <c r="N21" s="4" t="e">
        <f ca="1">INDEX(dimension,SUMPRODUCT(LARGE((nom=index1)*(type=index2)*ROW(type)-1,ROW(A20))))&amp;""</f>
        <v>#VALUE!</v>
      </c>
      <c r="O21" s="4" t="e">
        <f t="array" aca="1" ref="O21" ca="1">OFFSET(N$1,MATCH(0,COUNTIF(O$1:O20,coln),0),)&amp;""</f>
        <v>#N/A</v>
      </c>
      <c r="P21" s="4"/>
      <c r="Q21" s="4"/>
    </row>
    <row r="22" spans="2:17">
      <c r="B22" t="s">
        <v>84</v>
      </c>
      <c r="C22" t="s">
        <v>3</v>
      </c>
      <c r="D22" s="2" t="s">
        <v>57</v>
      </c>
      <c r="E22" t="s">
        <v>11</v>
      </c>
      <c r="F22" t="s">
        <v>55</v>
      </c>
      <c r="K22" s="4" t="str">
        <f ca="1"/>
        <v>hv</v>
      </c>
      <c r="L22" s="4"/>
      <c r="M22" s="4"/>
      <c r="N22" s="4" t="e">
        <f ca="1">INDEX(dimension,SUMPRODUCT(LARGE((nom=index1)*(type=index2)*ROW(type)-1,ROW(A21))))&amp;""</f>
        <v>#VALUE!</v>
      </c>
      <c r="O22" s="4" t="e">
        <f t="array" aca="1" ref="O22" ca="1">OFFSET(N$1,MATCH(0,COUNTIF(O$1:O21,coln),0),)&amp;""</f>
        <v>#N/A</v>
      </c>
      <c r="P22" s="4"/>
      <c r="Q22" s="4"/>
    </row>
    <row r="23" spans="2:17">
      <c r="B23" t="s">
        <v>84</v>
      </c>
      <c r="C23" t="s">
        <v>3</v>
      </c>
      <c r="D23" s="2" t="s">
        <v>58</v>
      </c>
      <c r="E23" t="s">
        <v>9</v>
      </c>
      <c r="F23" t="s">
        <v>55</v>
      </c>
      <c r="K23" s="4" t="str">
        <f ca="1"/>
        <v>large</v>
      </c>
      <c r="L23" s="4"/>
      <c r="M23" s="4"/>
      <c r="N23" s="4" t="e">
        <f ca="1">INDEX(dimension,SUMPRODUCT(LARGE((nom=index1)*(type=index2)*ROW(type)-1,ROW(A22))))&amp;""</f>
        <v>#VALUE!</v>
      </c>
      <c r="O23" s="4" t="e">
        <f t="array" aca="1" ref="O23" ca="1">OFFSET(N$1,MATCH(0,COUNTIF(O$1:O22,coln),0),)&amp;""</f>
        <v>#N/A</v>
      </c>
      <c r="P23" s="4"/>
      <c r="Q23" s="4"/>
    </row>
    <row r="24" spans="2:17">
      <c r="B24" t="s">
        <v>84</v>
      </c>
      <c r="C24" t="s">
        <v>3</v>
      </c>
      <c r="D24" s="2" t="s">
        <v>50</v>
      </c>
      <c r="E24" t="s">
        <v>11</v>
      </c>
      <c r="F24" t="s">
        <v>55</v>
      </c>
      <c r="K24" s="4" t="str">
        <f ca="1"/>
        <v>xxl</v>
      </c>
      <c r="L24" s="4"/>
      <c r="M24" s="4"/>
      <c r="N24" s="4" t="e">
        <f ca="1">INDEX(dimension,SUMPRODUCT(LARGE((nom=index1)*(type=index2)*ROW(type)-1,ROW(A23))))&amp;""</f>
        <v>#VALUE!</v>
      </c>
      <c r="O24" s="4" t="e">
        <f t="array" aca="1" ref="O24" ca="1">OFFSET(N$1,MATCH(0,COUNTIF(O$1:O23,coln),0),)</f>
        <v>#N/A</v>
      </c>
      <c r="P24" s="4"/>
      <c r="Q24" s="4"/>
    </row>
    <row r="25" spans="2:17">
      <c r="B25" t="s">
        <v>84</v>
      </c>
      <c r="C25" t="s">
        <v>3</v>
      </c>
      <c r="D25" s="2" t="s">
        <v>54</v>
      </c>
      <c r="E25" t="s">
        <v>11</v>
      </c>
      <c r="F25" t="s">
        <v>55</v>
      </c>
      <c r="K25" s="4" t="str">
        <f ca="1"/>
        <v>nord</v>
      </c>
      <c r="L25" s="4"/>
      <c r="M25" s="4"/>
      <c r="N25" s="4" t="e">
        <f ca="1">INDEX(dimension,SUMPRODUCT(LARGE((nom=index1)*(type=index2)*ROW(type)-1,ROW(A24))))&amp;""</f>
        <v>#VALUE!</v>
      </c>
      <c r="O25" s="4" t="e">
        <f t="array" aca="1" ref="O25" ca="1">OFFSET(N$1,MATCH(0,COUNTIF(O$1:O24,coln),0),)</f>
        <v>#N/A</v>
      </c>
      <c r="P25" s="4"/>
      <c r="Q25" s="4"/>
    </row>
    <row r="26" spans="2:17">
      <c r="B26" t="s">
        <v>84</v>
      </c>
      <c r="C26" t="s">
        <v>3</v>
      </c>
      <c r="D26" s="2" t="s">
        <v>59</v>
      </c>
      <c r="E26" t="s">
        <v>11</v>
      </c>
      <c r="F26" t="s">
        <v>55</v>
      </c>
      <c r="K26" s="4" t="str">
        <f ca="1"/>
        <v>plate</v>
      </c>
      <c r="L26" s="4"/>
      <c r="M26" s="4"/>
      <c r="N26" s="4" t="e">
        <f ca="1">INDEX(dimension,SUMPRODUCT(LARGE((nom=index1)*(type=index2)*ROW(type)-1,ROW(A25))))&amp;""</f>
        <v>#VALUE!</v>
      </c>
      <c r="O26" s="4" t="e">
        <f t="array" aca="1" ref="O26" ca="1">OFFSET(N$1,MATCH(0,COUNTIF(O$1:O25,coln),0),)</f>
        <v>#N/A</v>
      </c>
      <c r="P26" s="4"/>
      <c r="Q26" s="4"/>
    </row>
    <row r="27" spans="2:17">
      <c r="B27" t="s">
        <v>84</v>
      </c>
      <c r="C27" t="s">
        <v>3</v>
      </c>
      <c r="D27" s="2" t="s">
        <v>60</v>
      </c>
      <c r="E27" t="s">
        <v>11</v>
      </c>
      <c r="F27" t="s">
        <v>55</v>
      </c>
      <c r="K27" s="4" t="str">
        <f ca="1"/>
        <v>platemoyenne</v>
      </c>
      <c r="L27" s="4"/>
      <c r="M27" s="4"/>
      <c r="N27" s="4" t="e">
        <f ca="1">INDEX(dimension,SUMPRODUCT(LARGE((nom=index1)*(type=index2)*ROW(type)-1,ROW(A26))))&amp;""</f>
        <v>#VALUE!</v>
      </c>
      <c r="O27" s="4" t="e">
        <f t="array" aca="1" ref="O27" ca="1">OFFSET(N$1,MATCH(0,COUNTIF(O$1:O26,coln),0),)</f>
        <v>#N/A</v>
      </c>
      <c r="P27" s="4"/>
      <c r="Q27" s="4"/>
    </row>
    <row r="28" spans="2:17">
      <c r="B28" t="s">
        <v>84</v>
      </c>
      <c r="C28" t="s">
        <v>3</v>
      </c>
      <c r="D28" s="2" t="s">
        <v>61</v>
      </c>
      <c r="E28" t="s">
        <v>61</v>
      </c>
      <c r="F28" t="s">
        <v>61</v>
      </c>
      <c r="K28" s="4" t="str">
        <f ca="1"/>
        <v>plate large</v>
      </c>
      <c r="L28" s="4"/>
      <c r="M28" s="4"/>
      <c r="N28" s="4" t="e">
        <f ca="1">INDEX(dimension,SUMPRODUCT(LARGE((nom=index1)*(type=index2)*ROW(type)-1,ROW(A27))))&amp;""</f>
        <v>#VALUE!</v>
      </c>
      <c r="O28" s="4" t="e">
        <f t="array" aca="1" ref="O28" ca="1">OFFSET(N$1,MATCH(0,COUNTIF(O$1:O27,coln),0),)</f>
        <v>#N/A</v>
      </c>
      <c r="P28" s="4"/>
      <c r="Q28" s="4"/>
    </row>
    <row r="29" spans="2:17">
      <c r="B29" t="s">
        <v>84</v>
      </c>
      <c r="C29" t="s">
        <v>2</v>
      </c>
      <c r="D29" s="2" t="s">
        <v>61</v>
      </c>
      <c r="E29" t="s">
        <v>61</v>
      </c>
      <c r="F29" t="s">
        <v>61</v>
      </c>
      <c r="K29" s="4" t="str">
        <f ca="1"/>
        <v>autres</v>
      </c>
      <c r="L29" s="4"/>
      <c r="M29" s="4"/>
      <c r="N29" s="4" t="e">
        <f ca="1">INDEX(dimension,SUMPRODUCT(LARGE((nom=index1)*(type=index2)*ROW(type)-1,ROW(A28))))&amp;""</f>
        <v>#VALUE!</v>
      </c>
      <c r="O29" s="4" t="e">
        <f t="array" aca="1" ref="O29" ca="1">OFFSET(N$1,MATCH(0,COUNTIF(O$1:O28,coln),0),)</f>
        <v>#N/A</v>
      </c>
      <c r="P29" s="4"/>
      <c r="Q29" s="4"/>
    </row>
    <row r="30" spans="2:17">
      <c r="B30" t="s">
        <v>84</v>
      </c>
      <c r="C30" t="s">
        <v>4</v>
      </c>
      <c r="D30" s="1" t="s">
        <v>61</v>
      </c>
      <c r="E30" t="s">
        <v>61</v>
      </c>
      <c r="F30" t="s">
        <v>61</v>
      </c>
      <c r="K30" s="4" t="e">
        <f ca="1"/>
        <v>#N/A</v>
      </c>
      <c r="L30" s="4"/>
      <c r="M30" s="4"/>
      <c r="N30" s="4" t="e">
        <f ca="1">INDEX(dimension,SUMPRODUCT(LARGE((nom=index1)*(type=index2)*ROW(type)-1,ROW(A29))))&amp;""</f>
        <v>#VALUE!</v>
      </c>
      <c r="O30" s="4" t="e">
        <f t="array" aca="1" ref="O30" ca="1">OFFSET(N$1,MATCH(0,COUNTIF(O$1:O29,coln),0),)</f>
        <v>#N/A</v>
      </c>
      <c r="P30" s="4"/>
      <c r="Q30" s="4"/>
    </row>
    <row r="31" spans="2:17">
      <c r="B31" t="s">
        <v>84</v>
      </c>
      <c r="C31" t="s">
        <v>61</v>
      </c>
      <c r="D31" t="s">
        <v>61</v>
      </c>
      <c r="E31" t="s">
        <v>61</v>
      </c>
      <c r="F31" t="s">
        <v>61</v>
      </c>
      <c r="K31" s="4" t="e">
        <f ca="1"/>
        <v>#N/A</v>
      </c>
      <c r="L31" s="4"/>
      <c r="M31" s="4"/>
      <c r="N31" s="4" t="e">
        <f ca="1">INDEX(dimension,SUMPRODUCT(LARGE((nom=index1)*(type=index2)*ROW(type)-1,ROW(A30))))&amp;""</f>
        <v>#VALUE!</v>
      </c>
      <c r="O31" s="4" t="e">
        <f t="array" aca="1" ref="O31" ca="1">OFFSET(N$1,MATCH(0,COUNTIF(O$1:O30,coln),0),)</f>
        <v>#N/A</v>
      </c>
      <c r="P31" s="4"/>
      <c r="Q31" s="4"/>
    </row>
    <row r="32" spans="2:17">
      <c r="B32" t="s">
        <v>85</v>
      </c>
      <c r="C32" t="s">
        <v>81</v>
      </c>
      <c r="D32" s="1" t="s">
        <v>62</v>
      </c>
      <c r="E32" t="s">
        <v>11</v>
      </c>
      <c r="F32" t="s">
        <v>38</v>
      </c>
      <c r="K32" s="4" t="e">
        <f ca="1"/>
        <v>#N/A</v>
      </c>
      <c r="L32" s="4"/>
      <c r="M32" s="4"/>
      <c r="N32" s="4"/>
      <c r="O32" s="4"/>
      <c r="P32" s="4"/>
      <c r="Q32" s="4"/>
    </row>
    <row r="33" spans="2:17">
      <c r="B33" t="s">
        <v>85</v>
      </c>
      <c r="C33" t="s">
        <v>94</v>
      </c>
      <c r="D33" s="2" t="s">
        <v>63</v>
      </c>
      <c r="E33" t="s">
        <v>11</v>
      </c>
      <c r="F33" t="s">
        <v>38</v>
      </c>
      <c r="K33" s="4" t="e">
        <f ca="1"/>
        <v>#N/A</v>
      </c>
      <c r="L33" s="4"/>
      <c r="M33" s="4"/>
      <c r="N33" s="4"/>
      <c r="O33" s="4"/>
      <c r="P33" s="4"/>
      <c r="Q33" s="4"/>
    </row>
    <row r="34" spans="2:17">
      <c r="B34" t="s">
        <v>85</v>
      </c>
      <c r="C34" t="s">
        <v>94</v>
      </c>
      <c r="D34" s="2" t="s">
        <v>64</v>
      </c>
      <c r="E34" t="s">
        <v>11</v>
      </c>
      <c r="F34" t="s">
        <v>38</v>
      </c>
      <c r="K34" s="4" t="e">
        <f ca="1"/>
        <v>#N/A</v>
      </c>
      <c r="L34" s="4"/>
      <c r="M34" s="4"/>
      <c r="N34" s="4"/>
      <c r="O34" s="4"/>
      <c r="P34" s="4"/>
      <c r="Q34" s="4"/>
    </row>
    <row r="35" spans="2:17">
      <c r="B35" t="s">
        <v>85</v>
      </c>
      <c r="C35" t="s">
        <v>94</v>
      </c>
      <c r="D35" s="2" t="s">
        <v>64</v>
      </c>
      <c r="E35" t="s">
        <v>39</v>
      </c>
      <c r="F35" t="s">
        <v>38</v>
      </c>
      <c r="K35" s="4" t="e">
        <f ca="1"/>
        <v>#N/A</v>
      </c>
      <c r="L35" s="4"/>
      <c r="M35" s="4"/>
      <c r="N35" s="4"/>
      <c r="O35" s="4"/>
      <c r="P35" s="4"/>
      <c r="Q35" s="4"/>
    </row>
    <row r="36" spans="2:17">
      <c r="B36" t="s">
        <v>85</v>
      </c>
      <c r="C36" t="s">
        <v>94</v>
      </c>
      <c r="D36" s="2" t="s">
        <v>41</v>
      </c>
      <c r="E36" t="s">
        <v>9</v>
      </c>
      <c r="F36" t="s">
        <v>38</v>
      </c>
      <c r="K36" s="4" t="e">
        <f ca="1"/>
        <v>#N/A</v>
      </c>
      <c r="L36" s="4"/>
      <c r="M36" s="4"/>
      <c r="N36" s="4"/>
      <c r="O36" s="4"/>
      <c r="P36" s="4"/>
      <c r="Q36" s="4"/>
    </row>
    <row r="37" spans="2:17">
      <c r="B37" t="s">
        <v>85</v>
      </c>
      <c r="C37" t="s">
        <v>94</v>
      </c>
      <c r="D37" s="2" t="s">
        <v>41</v>
      </c>
      <c r="E37" t="s">
        <v>11</v>
      </c>
      <c r="F37" t="s">
        <v>38</v>
      </c>
      <c r="K37" s="4" t="e">
        <f ca="1"/>
        <v>#N/A</v>
      </c>
      <c r="L37" s="4"/>
      <c r="M37" s="4"/>
      <c r="N37" s="4"/>
      <c r="O37" s="4"/>
      <c r="P37" s="4"/>
      <c r="Q37" s="4"/>
    </row>
    <row r="38" spans="2:17">
      <c r="B38" t="s">
        <v>85</v>
      </c>
      <c r="C38" t="s">
        <v>94</v>
      </c>
      <c r="D38" s="2" t="s">
        <v>41</v>
      </c>
      <c r="E38" t="s">
        <v>39</v>
      </c>
      <c r="F38" t="s">
        <v>38</v>
      </c>
      <c r="K38" s="4" t="e">
        <f ca="1"/>
        <v>#N/A</v>
      </c>
      <c r="L38" s="4"/>
      <c r="M38" s="4"/>
      <c r="N38" s="4"/>
      <c r="O38" s="4"/>
      <c r="P38" s="4"/>
      <c r="Q38" s="4"/>
    </row>
    <row r="39" spans="2:17">
      <c r="B39" t="s">
        <v>85</v>
      </c>
      <c r="C39" t="s">
        <v>94</v>
      </c>
      <c r="D39" s="2" t="s">
        <v>44</v>
      </c>
      <c r="E39" t="s">
        <v>11</v>
      </c>
      <c r="F39" t="s">
        <v>38</v>
      </c>
      <c r="K39" s="4" t="e">
        <f ca="1"/>
        <v>#N/A</v>
      </c>
      <c r="L39" s="4"/>
      <c r="M39" s="4"/>
      <c r="N39" s="4"/>
      <c r="O39" s="4"/>
      <c r="P39" s="4"/>
      <c r="Q39" s="4"/>
    </row>
    <row r="40" spans="2:17">
      <c r="B40" t="s">
        <v>85</v>
      </c>
      <c r="C40" t="s">
        <v>94</v>
      </c>
      <c r="D40" s="2" t="s">
        <v>44</v>
      </c>
      <c r="E40" t="s">
        <v>39</v>
      </c>
      <c r="F40" t="s">
        <v>38</v>
      </c>
      <c r="K40" s="4" t="e">
        <f ca="1"/>
        <v>#N/A</v>
      </c>
      <c r="L40" s="4"/>
      <c r="M40" s="4"/>
      <c r="N40" s="4"/>
      <c r="O40" s="4"/>
      <c r="P40" s="4"/>
      <c r="Q40" s="4"/>
    </row>
    <row r="41" spans="2:17">
      <c r="B41" t="s">
        <v>85</v>
      </c>
      <c r="C41" t="s">
        <v>94</v>
      </c>
      <c r="D41" s="2" t="s">
        <v>65</v>
      </c>
      <c r="E41" t="s">
        <v>11</v>
      </c>
      <c r="F41" t="s">
        <v>38</v>
      </c>
      <c r="K41" s="4" t="e">
        <f ca="1"/>
        <v>#N/A</v>
      </c>
      <c r="L41" s="4"/>
      <c r="M41" s="4"/>
      <c r="N41" s="4"/>
      <c r="O41" s="4"/>
      <c r="P41" s="4"/>
      <c r="Q41" s="4"/>
    </row>
    <row r="42" spans="2:17">
      <c r="B42" t="s">
        <v>85</v>
      </c>
      <c r="C42" t="s">
        <v>94</v>
      </c>
      <c r="D42" s="2" t="s">
        <v>66</v>
      </c>
      <c r="E42" t="s">
        <v>11</v>
      </c>
      <c r="F42" t="s">
        <v>38</v>
      </c>
      <c r="K42" s="4" t="e">
        <f ca="1"/>
        <v>#N/A</v>
      </c>
      <c r="L42" s="4"/>
      <c r="M42" s="4"/>
      <c r="N42" s="4"/>
      <c r="O42" s="4"/>
      <c r="P42" s="4"/>
      <c r="Q42" s="4"/>
    </row>
    <row r="43" spans="2:17">
      <c r="B43" t="s">
        <v>85</v>
      </c>
      <c r="C43" t="s">
        <v>94</v>
      </c>
      <c r="D43" s="2" t="s">
        <v>45</v>
      </c>
      <c r="E43" s="3" t="s">
        <v>9</v>
      </c>
      <c r="F43" t="s">
        <v>38</v>
      </c>
      <c r="K43" s="4" t="e">
        <f ca="1"/>
        <v>#N/A</v>
      </c>
      <c r="L43" s="4"/>
      <c r="M43" s="4"/>
      <c r="N43" s="4"/>
      <c r="O43" s="4"/>
      <c r="P43" s="4"/>
      <c r="Q43" s="4"/>
    </row>
    <row r="44" spans="2:17">
      <c r="B44" t="s">
        <v>85</v>
      </c>
      <c r="C44" t="s">
        <v>94</v>
      </c>
      <c r="D44" s="2" t="s">
        <v>45</v>
      </c>
      <c r="E44" s="3" t="s">
        <v>11</v>
      </c>
      <c r="F44" t="s">
        <v>38</v>
      </c>
      <c r="K44" s="4" t="e">
        <f ca="1"/>
        <v>#N/A</v>
      </c>
      <c r="L44" s="4"/>
      <c r="M44" s="4"/>
      <c r="N44" s="4"/>
      <c r="O44" s="4"/>
      <c r="P44" s="4"/>
      <c r="Q44" s="4"/>
    </row>
    <row r="45" spans="2:17">
      <c r="B45" t="s">
        <v>85</v>
      </c>
      <c r="C45" t="s">
        <v>94</v>
      </c>
      <c r="D45" s="2" t="s">
        <v>45</v>
      </c>
      <c r="E45" s="3" t="s">
        <v>39</v>
      </c>
      <c r="F45">
        <v>10.4</v>
      </c>
      <c r="K45" s="4" t="e">
        <f ca="1"/>
        <v>#N/A</v>
      </c>
      <c r="L45" s="4"/>
      <c r="M45" s="4"/>
      <c r="N45" s="4"/>
      <c r="O45" s="4"/>
      <c r="P45" s="4"/>
      <c r="Q45" s="4"/>
    </row>
    <row r="46" spans="2:17">
      <c r="B46" t="s">
        <v>85</v>
      </c>
      <c r="C46" t="s">
        <v>94</v>
      </c>
      <c r="D46" s="2" t="s">
        <v>67</v>
      </c>
      <c r="E46" t="s">
        <v>11</v>
      </c>
      <c r="F46" t="s">
        <v>38</v>
      </c>
      <c r="K46" s="4" t="e">
        <f ca="1"/>
        <v>#N/A</v>
      </c>
      <c r="L46" s="4"/>
      <c r="M46" s="4"/>
      <c r="N46" s="4"/>
      <c r="O46" s="4"/>
      <c r="P46" s="4"/>
      <c r="Q46" s="4"/>
    </row>
    <row r="47" spans="2:17">
      <c r="B47" t="s">
        <v>85</v>
      </c>
      <c r="C47" t="s">
        <v>94</v>
      </c>
      <c r="D47" s="1" t="s">
        <v>47</v>
      </c>
      <c r="E47" t="s">
        <v>11</v>
      </c>
      <c r="F47" t="s">
        <v>38</v>
      </c>
      <c r="K47" s="4" t="e">
        <f ca="1"/>
        <v>#N/A</v>
      </c>
      <c r="L47" s="4"/>
      <c r="M47" s="4"/>
      <c r="N47" s="4"/>
      <c r="O47" s="4"/>
      <c r="P47" s="4"/>
      <c r="Q47" s="4"/>
    </row>
    <row r="48" spans="2:17">
      <c r="B48" t="s">
        <v>85</v>
      </c>
      <c r="C48" t="s">
        <v>94</v>
      </c>
      <c r="D48" s="2" t="s">
        <v>53</v>
      </c>
      <c r="E48" t="s">
        <v>9</v>
      </c>
      <c r="F48" t="s">
        <v>38</v>
      </c>
      <c r="K48" s="4" t="e">
        <f ca="1"/>
        <v>#N/A</v>
      </c>
      <c r="L48" s="4"/>
      <c r="M48" s="4"/>
      <c r="N48" s="4"/>
      <c r="O48" s="4"/>
      <c r="P48" s="4"/>
      <c r="Q48" s="4"/>
    </row>
    <row r="49" spans="2:17">
      <c r="B49" t="s">
        <v>85</v>
      </c>
      <c r="C49" t="s">
        <v>94</v>
      </c>
      <c r="D49" s="1" t="s">
        <v>48</v>
      </c>
      <c r="E49" t="s">
        <v>9</v>
      </c>
      <c r="F49" t="s">
        <v>38</v>
      </c>
      <c r="K49" s="4" t="e">
        <f ca="1"/>
        <v>#N/A</v>
      </c>
      <c r="L49" s="4"/>
      <c r="M49" s="4"/>
      <c r="N49" s="4"/>
      <c r="O49" s="4"/>
      <c r="P49" s="4"/>
      <c r="Q49" s="4"/>
    </row>
    <row r="50" spans="2:17">
      <c r="B50" t="s">
        <v>85</v>
      </c>
      <c r="C50" t="s">
        <v>94</v>
      </c>
      <c r="D50" s="2" t="s">
        <v>49</v>
      </c>
      <c r="E50" t="s">
        <v>9</v>
      </c>
      <c r="F50" t="s">
        <v>38</v>
      </c>
      <c r="K50" s="4" t="e">
        <f ca="1"/>
        <v>#N/A</v>
      </c>
      <c r="L50" s="4"/>
      <c r="M50" s="4"/>
      <c r="N50" s="4"/>
      <c r="O50" s="4"/>
      <c r="P50" s="4"/>
      <c r="Q50" s="4"/>
    </row>
    <row r="51" spans="2:17">
      <c r="B51" t="s">
        <v>85</v>
      </c>
      <c r="C51" t="s">
        <v>94</v>
      </c>
      <c r="D51" s="2" t="s">
        <v>68</v>
      </c>
      <c r="E51" t="s">
        <v>9</v>
      </c>
      <c r="F51" t="s">
        <v>38</v>
      </c>
      <c r="K51" s="4" t="e">
        <f ca="1"/>
        <v>#N/A</v>
      </c>
      <c r="L51" s="4"/>
      <c r="M51" s="4"/>
      <c r="N51" s="4"/>
      <c r="O51" s="4"/>
      <c r="P51" s="4"/>
      <c r="Q51" s="4"/>
    </row>
    <row r="52" spans="2:17">
      <c r="B52" t="s">
        <v>85</v>
      </c>
      <c r="C52" t="s">
        <v>94</v>
      </c>
      <c r="D52" s="2" t="s">
        <v>68</v>
      </c>
      <c r="E52" t="s">
        <v>9</v>
      </c>
      <c r="F52" t="s">
        <v>38</v>
      </c>
      <c r="K52" s="4" t="e">
        <f ca="1"/>
        <v>#N/A</v>
      </c>
      <c r="L52" s="4"/>
      <c r="M52" s="4"/>
      <c r="N52" s="4"/>
      <c r="O52" s="4"/>
      <c r="P52" s="4"/>
      <c r="Q52" s="4"/>
    </row>
    <row r="53" spans="2:17">
      <c r="B53" t="s">
        <v>85</v>
      </c>
      <c r="C53" t="s">
        <v>94</v>
      </c>
      <c r="D53" s="2" t="s">
        <v>69</v>
      </c>
      <c r="E53" t="s">
        <v>9</v>
      </c>
      <c r="F53" t="s">
        <v>38</v>
      </c>
      <c r="K53" s="4" t="e">
        <f ca="1"/>
        <v>#N/A</v>
      </c>
      <c r="L53" s="4"/>
      <c r="M53" s="4"/>
      <c r="N53" s="4"/>
      <c r="O53" s="4"/>
      <c r="P53" s="4"/>
      <c r="Q53" s="4"/>
    </row>
    <row r="54" spans="2:17">
      <c r="B54" t="s">
        <v>85</v>
      </c>
      <c r="C54" t="s">
        <v>94</v>
      </c>
      <c r="D54" s="2" t="s">
        <v>70</v>
      </c>
      <c r="E54" t="s">
        <v>9</v>
      </c>
      <c r="F54" t="s">
        <v>38</v>
      </c>
      <c r="K54" s="4" t="e">
        <f ca="1"/>
        <v>#N/A</v>
      </c>
      <c r="L54" s="4"/>
      <c r="M54" s="4"/>
      <c r="N54" s="4"/>
      <c r="O54" s="4"/>
      <c r="P54" s="4"/>
      <c r="Q54" s="4"/>
    </row>
    <row r="55" spans="2:17">
      <c r="B55" t="s">
        <v>85</v>
      </c>
      <c r="C55" t="s">
        <v>94</v>
      </c>
      <c r="D55" s="2" t="s">
        <v>71</v>
      </c>
      <c r="E55" t="s">
        <v>9</v>
      </c>
      <c r="F55" t="s">
        <v>38</v>
      </c>
      <c r="K55" s="4" t="e">
        <f ca="1"/>
        <v>#N/A</v>
      </c>
      <c r="L55" s="4"/>
      <c r="M55" s="4"/>
      <c r="N55" s="4"/>
      <c r="O55" s="4"/>
      <c r="P55" s="4"/>
      <c r="Q55" s="4"/>
    </row>
    <row r="56" spans="2:17">
      <c r="B56" t="s">
        <v>85</v>
      </c>
      <c r="C56" t="s">
        <v>94</v>
      </c>
      <c r="D56" s="2" t="s">
        <v>61</v>
      </c>
      <c r="E56" t="s">
        <v>61</v>
      </c>
      <c r="F56" t="s">
        <v>61</v>
      </c>
      <c r="K56" s="4" t="e">
        <f ca="1"/>
        <v>#N/A</v>
      </c>
      <c r="L56" s="4"/>
      <c r="M56" s="4"/>
      <c r="N56" s="4"/>
      <c r="O56" s="4"/>
      <c r="P56" s="4"/>
      <c r="Q56" s="4"/>
    </row>
    <row r="57" spans="2:17">
      <c r="B57" t="s">
        <v>85</v>
      </c>
      <c r="C57" t="s">
        <v>96</v>
      </c>
      <c r="D57" s="1" t="s">
        <v>61</v>
      </c>
      <c r="E57" t="s">
        <v>61</v>
      </c>
      <c r="F57" t="s">
        <v>61</v>
      </c>
      <c r="K57" s="4" t="e">
        <f ca="1"/>
        <v>#N/A</v>
      </c>
      <c r="L57" s="4"/>
      <c r="M57" s="4"/>
      <c r="N57" s="4"/>
      <c r="O57" s="4"/>
      <c r="P57" s="4"/>
      <c r="Q57" s="4"/>
    </row>
    <row r="58" spans="2:17">
      <c r="B58" t="s">
        <v>85</v>
      </c>
      <c r="C58" t="s">
        <v>97</v>
      </c>
      <c r="D58" s="2" t="s">
        <v>61</v>
      </c>
      <c r="E58" t="s">
        <v>61</v>
      </c>
      <c r="F58" t="s">
        <v>61</v>
      </c>
      <c r="K58" s="4" t="e">
        <f ca="1"/>
        <v>#N/A</v>
      </c>
      <c r="L58" s="4"/>
      <c r="M58" s="4"/>
      <c r="N58" s="4"/>
      <c r="O58" s="4"/>
      <c r="P58" s="4"/>
      <c r="Q58" s="4"/>
    </row>
    <row r="59" spans="2:17">
      <c r="B59" t="s">
        <v>85</v>
      </c>
      <c r="C59" t="s">
        <v>98</v>
      </c>
      <c r="D59" s="1" t="s">
        <v>61</v>
      </c>
      <c r="E59" t="s">
        <v>61</v>
      </c>
      <c r="F59" t="s">
        <v>61</v>
      </c>
      <c r="K59" s="4" t="e">
        <f ca="1"/>
        <v>#N/A</v>
      </c>
      <c r="L59" s="4"/>
      <c r="M59" s="4"/>
      <c r="N59" s="4"/>
      <c r="O59" s="4"/>
      <c r="P59" s="4"/>
      <c r="Q59" s="4"/>
    </row>
    <row r="60" spans="2:17">
      <c r="B60" t="s">
        <v>85</v>
      </c>
      <c r="C60" t="s">
        <v>99</v>
      </c>
      <c r="D60" s="1" t="s">
        <v>61</v>
      </c>
      <c r="E60" t="s">
        <v>61</v>
      </c>
      <c r="F60" t="s">
        <v>61</v>
      </c>
      <c r="K60" s="4" t="e">
        <f ca="1"/>
        <v>#N/A</v>
      </c>
      <c r="L60" s="4"/>
      <c r="M60" s="4"/>
      <c r="N60" s="4"/>
      <c r="O60" s="4"/>
      <c r="P60" s="4"/>
      <c r="Q60" s="4"/>
    </row>
    <row r="61" spans="2:17">
      <c r="B61" t="s">
        <v>85</v>
      </c>
      <c r="C61" t="s">
        <v>100</v>
      </c>
      <c r="D61" s="1" t="s">
        <v>61</v>
      </c>
      <c r="E61" t="s">
        <v>61</v>
      </c>
      <c r="F61" t="s">
        <v>61</v>
      </c>
      <c r="K61" s="4" t="e">
        <f ca="1"/>
        <v>#N/A</v>
      </c>
      <c r="L61" s="4"/>
      <c r="M61" s="4"/>
      <c r="N61" s="4"/>
      <c r="O61" s="4"/>
      <c r="P61" s="4"/>
      <c r="Q61" s="4"/>
    </row>
    <row r="62" spans="2:17">
      <c r="B62" t="s">
        <v>85</v>
      </c>
      <c r="C62" t="s">
        <v>101</v>
      </c>
      <c r="D62" s="1" t="s">
        <v>61</v>
      </c>
      <c r="E62" t="s">
        <v>61</v>
      </c>
      <c r="F62" t="s">
        <v>61</v>
      </c>
      <c r="K62" s="4" t="e">
        <f ca="1"/>
        <v>#N/A</v>
      </c>
      <c r="L62" s="4"/>
      <c r="M62" s="4"/>
      <c r="N62" s="4"/>
      <c r="O62" s="4"/>
      <c r="P62" s="4"/>
      <c r="Q62" s="4"/>
    </row>
    <row r="63" spans="2:17">
      <c r="B63" t="s">
        <v>85</v>
      </c>
      <c r="C63" t="s">
        <v>61</v>
      </c>
      <c r="D63" s="1" t="s">
        <v>61</v>
      </c>
      <c r="E63" t="s">
        <v>61</v>
      </c>
      <c r="F63" t="s">
        <v>61</v>
      </c>
      <c r="K63" s="4" t="e">
        <f ca="1"/>
        <v>#N/A</v>
      </c>
      <c r="L63" s="4"/>
      <c r="M63" s="4"/>
      <c r="N63" s="4"/>
      <c r="O63" s="4"/>
      <c r="P63" s="4"/>
      <c r="Q63" s="4"/>
    </row>
    <row r="64" spans="2:17">
      <c r="B64" t="s">
        <v>86</v>
      </c>
      <c r="C64" t="s">
        <v>82</v>
      </c>
      <c r="D64" s="1">
        <v>12</v>
      </c>
      <c r="E64" t="s">
        <v>11</v>
      </c>
      <c r="F64" t="s">
        <v>38</v>
      </c>
      <c r="K64" s="4" t="e">
        <f ca="1"/>
        <v>#N/A</v>
      </c>
      <c r="L64" s="4"/>
      <c r="M64" s="4"/>
      <c r="N64" s="4"/>
      <c r="O64" s="4"/>
      <c r="P64" s="4"/>
      <c r="Q64" s="4"/>
    </row>
    <row r="65" spans="2:17">
      <c r="B65" t="s">
        <v>86</v>
      </c>
      <c r="C65" t="s">
        <v>94</v>
      </c>
      <c r="D65" s="2">
        <v>16</v>
      </c>
      <c r="E65" t="s">
        <v>11</v>
      </c>
      <c r="F65" t="s">
        <v>38</v>
      </c>
      <c r="K65" s="4" t="e">
        <f ca="1"/>
        <v>#N/A</v>
      </c>
      <c r="L65" s="4"/>
      <c r="M65" s="4"/>
      <c r="N65" s="4"/>
      <c r="O65" s="4"/>
      <c r="P65" s="4"/>
      <c r="Q65" s="4"/>
    </row>
    <row r="66" spans="2:17">
      <c r="B66" t="s">
        <v>86</v>
      </c>
      <c r="C66" t="s">
        <v>94</v>
      </c>
      <c r="D66" s="1" t="s">
        <v>61</v>
      </c>
      <c r="E66" t="s">
        <v>61</v>
      </c>
      <c r="F66" t="s">
        <v>61</v>
      </c>
      <c r="K66" s="4" t="e">
        <f ca="1"/>
        <v>#N/A</v>
      </c>
      <c r="L66" s="4"/>
      <c r="M66" s="4"/>
      <c r="N66" s="4"/>
      <c r="O66" s="4"/>
      <c r="P66" s="4"/>
      <c r="Q66" s="4"/>
    </row>
    <row r="67" spans="2:17">
      <c r="B67" t="s">
        <v>86</v>
      </c>
      <c r="C67" t="s">
        <v>102</v>
      </c>
      <c r="D67" s="1">
        <v>5</v>
      </c>
      <c r="E67" s="1" t="s">
        <v>39</v>
      </c>
      <c r="F67" t="s">
        <v>38</v>
      </c>
      <c r="K67" s="4" t="e">
        <f ca="1"/>
        <v>#N/A</v>
      </c>
      <c r="L67" s="4"/>
      <c r="M67" s="4"/>
      <c r="N67" s="4"/>
      <c r="O67" s="4"/>
      <c r="P67" s="4"/>
      <c r="Q67" s="4"/>
    </row>
    <row r="68" spans="2:17">
      <c r="B68" t="s">
        <v>86</v>
      </c>
      <c r="C68" t="s">
        <v>102</v>
      </c>
      <c r="D68" s="1">
        <v>6</v>
      </c>
      <c r="E68" s="1" t="s">
        <v>39</v>
      </c>
      <c r="F68" t="s">
        <v>38</v>
      </c>
      <c r="K68" s="4" t="e">
        <f ca="1"/>
        <v>#N/A</v>
      </c>
      <c r="L68" s="4"/>
      <c r="M68" s="4"/>
      <c r="N68" s="4"/>
      <c r="O68" s="4"/>
      <c r="P68" s="4"/>
      <c r="Q68" s="4"/>
    </row>
    <row r="69" spans="2:17">
      <c r="B69" t="s">
        <v>86</v>
      </c>
      <c r="C69" t="s">
        <v>102</v>
      </c>
      <c r="D69" s="1">
        <v>8</v>
      </c>
      <c r="E69" s="1" t="s">
        <v>11</v>
      </c>
      <c r="F69" t="s">
        <v>38</v>
      </c>
      <c r="K69" s="4" t="e">
        <f ca="1"/>
        <v>#N/A</v>
      </c>
      <c r="L69" s="4"/>
      <c r="M69" s="4"/>
      <c r="N69" s="4"/>
      <c r="O69" s="4"/>
      <c r="P69" s="4"/>
      <c r="Q69" s="4"/>
    </row>
    <row r="70" spans="2:17">
      <c r="B70" t="s">
        <v>86</v>
      </c>
      <c r="C70" t="s">
        <v>102</v>
      </c>
      <c r="D70" s="1">
        <v>8</v>
      </c>
      <c r="E70" s="1" t="s">
        <v>39</v>
      </c>
      <c r="F70" t="s">
        <v>38</v>
      </c>
      <c r="K70" s="4" t="e">
        <f ca="1"/>
        <v>#N/A</v>
      </c>
      <c r="L70" s="4"/>
      <c r="M70" s="4"/>
      <c r="N70" s="4"/>
      <c r="O70" s="4"/>
      <c r="P70" s="4"/>
      <c r="Q70" s="4"/>
    </row>
    <row r="71" spans="2:17">
      <c r="B71" t="s">
        <v>86</v>
      </c>
      <c r="C71" t="s">
        <v>102</v>
      </c>
      <c r="D71" s="1">
        <v>8</v>
      </c>
      <c r="E71" s="1" t="s">
        <v>12</v>
      </c>
      <c r="F71" t="s">
        <v>72</v>
      </c>
      <c r="K71" s="4" t="e">
        <f ca="1"/>
        <v>#N/A</v>
      </c>
      <c r="L71" s="4"/>
      <c r="M71" s="4"/>
      <c r="N71" s="4"/>
      <c r="O71" s="4"/>
      <c r="P71" s="4"/>
      <c r="Q71" s="4"/>
    </row>
    <row r="72" spans="2:17">
      <c r="B72" t="s">
        <v>86</v>
      </c>
      <c r="C72" t="s">
        <v>102</v>
      </c>
      <c r="D72" s="1">
        <v>10</v>
      </c>
      <c r="E72" s="1" t="s">
        <v>11</v>
      </c>
      <c r="F72" t="s">
        <v>38</v>
      </c>
      <c r="K72" s="4" t="e">
        <f ca="1"/>
        <v>#N/A</v>
      </c>
      <c r="L72" s="4"/>
      <c r="M72" s="4"/>
      <c r="N72" s="4"/>
      <c r="O72" s="4"/>
      <c r="P72" s="4"/>
      <c r="Q72" s="4"/>
    </row>
    <row r="73" spans="2:17">
      <c r="B73" t="s">
        <v>86</v>
      </c>
      <c r="C73" t="s">
        <v>102</v>
      </c>
      <c r="D73" s="1">
        <v>10</v>
      </c>
      <c r="E73" s="1" t="s">
        <v>39</v>
      </c>
      <c r="F73" t="s">
        <v>38</v>
      </c>
      <c r="K73" s="4" t="e">
        <f ca="1"/>
        <v>#N/A</v>
      </c>
      <c r="L73" s="4"/>
      <c r="M73" s="4"/>
      <c r="N73" s="4"/>
      <c r="O73" s="4"/>
      <c r="P73" s="4"/>
      <c r="Q73" s="4"/>
    </row>
    <row r="74" spans="2:17">
      <c r="B74" t="s">
        <v>86</v>
      </c>
      <c r="C74" t="s">
        <v>102</v>
      </c>
      <c r="D74" s="1">
        <v>12</v>
      </c>
      <c r="E74" s="1" t="s">
        <v>9</v>
      </c>
      <c r="F74" t="s">
        <v>38</v>
      </c>
      <c r="K74" s="4" t="e">
        <f ca="1"/>
        <v>#N/A</v>
      </c>
      <c r="L74" s="4"/>
      <c r="M74" s="4"/>
      <c r="N74" s="4"/>
      <c r="O74" s="4"/>
      <c r="P74" s="4"/>
      <c r="Q74" s="4"/>
    </row>
    <row r="75" spans="2:17">
      <c r="B75" t="s">
        <v>86</v>
      </c>
      <c r="C75" t="s">
        <v>102</v>
      </c>
      <c r="D75" s="1">
        <v>12</v>
      </c>
      <c r="E75" s="1" t="s">
        <v>11</v>
      </c>
      <c r="F75" t="s">
        <v>38</v>
      </c>
      <c r="K75" s="4" t="e">
        <f ca="1"/>
        <v>#N/A</v>
      </c>
      <c r="L75" s="4"/>
      <c r="M75" s="4"/>
      <c r="N75" s="4"/>
      <c r="O75" s="4"/>
      <c r="P75" s="4"/>
      <c r="Q75" s="4"/>
    </row>
    <row r="76" spans="2:17">
      <c r="B76" t="s">
        <v>86</v>
      </c>
      <c r="C76" t="s">
        <v>102</v>
      </c>
      <c r="D76" s="1">
        <v>12</v>
      </c>
      <c r="E76" s="1" t="s">
        <v>39</v>
      </c>
      <c r="F76" t="s">
        <v>38</v>
      </c>
      <c r="K76" s="4" t="e">
        <f ca="1"/>
        <v>#N/A</v>
      </c>
      <c r="L76" s="4"/>
      <c r="M76" s="4"/>
      <c r="N76" s="4"/>
      <c r="O76" s="4"/>
      <c r="P76" s="4"/>
      <c r="Q76" s="4"/>
    </row>
    <row r="77" spans="2:17">
      <c r="B77" t="s">
        <v>86</v>
      </c>
      <c r="C77" t="s">
        <v>102</v>
      </c>
      <c r="D77" s="1">
        <v>14</v>
      </c>
      <c r="E77" s="1" t="s">
        <v>9</v>
      </c>
      <c r="F77" t="s">
        <v>38</v>
      </c>
      <c r="K77" s="4" t="e">
        <f ca="1"/>
        <v>#N/A</v>
      </c>
      <c r="L77" s="4"/>
      <c r="M77" s="4"/>
      <c r="N77" s="4"/>
      <c r="O77" s="4"/>
      <c r="P77" s="4"/>
      <c r="Q77" s="4"/>
    </row>
    <row r="78" spans="2:17">
      <c r="B78" t="s">
        <v>86</v>
      </c>
      <c r="C78" t="s">
        <v>102</v>
      </c>
      <c r="D78" s="1">
        <v>16</v>
      </c>
      <c r="E78" s="1" t="s">
        <v>9</v>
      </c>
      <c r="F78" t="s">
        <v>38</v>
      </c>
      <c r="K78" s="4" t="e">
        <f ca="1"/>
        <v>#N/A</v>
      </c>
      <c r="L78" s="4"/>
      <c r="M78" s="4"/>
      <c r="N78" s="4"/>
      <c r="O78" s="4"/>
      <c r="P78" s="4"/>
      <c r="Q78" s="4"/>
    </row>
    <row r="79" spans="2:17">
      <c r="B79" t="s">
        <v>86</v>
      </c>
      <c r="C79" t="s">
        <v>102</v>
      </c>
      <c r="D79" s="1">
        <v>16</v>
      </c>
      <c r="E79" s="1" t="s">
        <v>11</v>
      </c>
      <c r="F79" t="s">
        <v>38</v>
      </c>
      <c r="K79" s="4" t="e">
        <f ca="1"/>
        <v>#N/A</v>
      </c>
      <c r="L79" s="4"/>
      <c r="M79" s="4"/>
      <c r="N79" s="4"/>
      <c r="O79" s="4"/>
      <c r="P79" s="4"/>
      <c r="Q79" s="4"/>
    </row>
    <row r="80" spans="2:17">
      <c r="B80" t="s">
        <v>86</v>
      </c>
      <c r="C80" t="s">
        <v>102</v>
      </c>
      <c r="D80" s="1">
        <v>16</v>
      </c>
      <c r="E80" s="1" t="s">
        <v>39</v>
      </c>
      <c r="F80" t="s">
        <v>38</v>
      </c>
      <c r="K80" s="4" t="e">
        <f ca="1"/>
        <v>#N/A</v>
      </c>
      <c r="L80" s="4"/>
      <c r="M80" s="4"/>
      <c r="N80" s="4"/>
      <c r="O80" s="4"/>
      <c r="P80" s="4"/>
      <c r="Q80" s="4"/>
    </row>
    <row r="81" spans="2:17">
      <c r="B81" t="s">
        <v>86</v>
      </c>
      <c r="C81" t="s">
        <v>102</v>
      </c>
      <c r="D81" s="1">
        <v>20</v>
      </c>
      <c r="E81" s="1" t="s">
        <v>9</v>
      </c>
      <c r="F81" t="s">
        <v>38</v>
      </c>
      <c r="K81" s="4" t="e">
        <f ca="1"/>
        <v>#N/A</v>
      </c>
      <c r="L81" s="4"/>
      <c r="M81" s="4"/>
      <c r="N81" s="4"/>
      <c r="O81" s="4"/>
      <c r="P81" s="4"/>
      <c r="Q81" s="4"/>
    </row>
    <row r="82" spans="2:17">
      <c r="B82" t="s">
        <v>86</v>
      </c>
      <c r="C82" t="s">
        <v>102</v>
      </c>
      <c r="D82" s="1">
        <v>20</v>
      </c>
      <c r="E82" s="1" t="s">
        <v>11</v>
      </c>
      <c r="F82" t="s">
        <v>38</v>
      </c>
    </row>
    <row r="83" spans="2:17">
      <c r="B83" t="s">
        <v>86</v>
      </c>
      <c r="C83" t="s">
        <v>102</v>
      </c>
      <c r="D83" s="1">
        <v>22</v>
      </c>
      <c r="E83" s="1" t="s">
        <v>9</v>
      </c>
      <c r="F83" t="s">
        <v>38</v>
      </c>
    </row>
    <row r="84" spans="2:17">
      <c r="B84" t="s">
        <v>86</v>
      </c>
      <c r="C84" t="s">
        <v>102</v>
      </c>
      <c r="D84" s="1">
        <v>24</v>
      </c>
      <c r="E84" s="1" t="s">
        <v>9</v>
      </c>
      <c r="F84" t="s">
        <v>38</v>
      </c>
    </row>
    <row r="85" spans="2:17">
      <c r="B85" t="s">
        <v>86</v>
      </c>
      <c r="C85" t="s">
        <v>102</v>
      </c>
      <c r="D85" s="1">
        <v>24</v>
      </c>
      <c r="E85" s="1" t="s">
        <v>11</v>
      </c>
      <c r="F85" t="s">
        <v>38</v>
      </c>
    </row>
    <row r="86" spans="2:17">
      <c r="B86" t="s">
        <v>86</v>
      </c>
      <c r="C86" t="s">
        <v>102</v>
      </c>
      <c r="D86" s="1">
        <v>27</v>
      </c>
      <c r="E86" s="1" t="s">
        <v>11</v>
      </c>
      <c r="F86" t="s">
        <v>38</v>
      </c>
    </row>
    <row r="87" spans="2:17">
      <c r="B87" t="s">
        <v>86</v>
      </c>
      <c r="C87" t="s">
        <v>102</v>
      </c>
      <c r="D87" s="1" t="s">
        <v>61</v>
      </c>
      <c r="E87" s="1" t="s">
        <v>61</v>
      </c>
      <c r="F87" t="s">
        <v>61</v>
      </c>
    </row>
    <row r="88" spans="2:17">
      <c r="B88" t="s">
        <v>86</v>
      </c>
      <c r="C88" t="s">
        <v>103</v>
      </c>
      <c r="D88" s="1">
        <v>8</v>
      </c>
      <c r="E88" s="1" t="s">
        <v>11</v>
      </c>
      <c r="F88" t="s">
        <v>38</v>
      </c>
    </row>
    <row r="89" spans="2:17">
      <c r="B89" t="s">
        <v>86</v>
      </c>
      <c r="C89" t="s">
        <v>103</v>
      </c>
      <c r="D89" s="1">
        <v>8</v>
      </c>
      <c r="E89" s="1" t="s">
        <v>39</v>
      </c>
      <c r="F89" t="s">
        <v>38</v>
      </c>
    </row>
    <row r="90" spans="2:17">
      <c r="B90" t="s">
        <v>86</v>
      </c>
      <c r="C90" t="s">
        <v>103</v>
      </c>
      <c r="D90" s="1">
        <v>10</v>
      </c>
      <c r="E90" s="1" t="s">
        <v>11</v>
      </c>
      <c r="F90" t="s">
        <v>38</v>
      </c>
    </row>
    <row r="91" spans="2:17">
      <c r="B91" t="s">
        <v>86</v>
      </c>
      <c r="C91" t="s">
        <v>103</v>
      </c>
      <c r="D91" s="1">
        <v>10</v>
      </c>
      <c r="E91" s="1" t="s">
        <v>39</v>
      </c>
      <c r="F91" t="s">
        <v>38</v>
      </c>
    </row>
    <row r="92" spans="2:17">
      <c r="B92" t="s">
        <v>86</v>
      </c>
      <c r="C92" t="s">
        <v>103</v>
      </c>
      <c r="D92" s="1">
        <v>12</v>
      </c>
      <c r="E92" s="1" t="s">
        <v>11</v>
      </c>
      <c r="F92" t="s">
        <v>38</v>
      </c>
    </row>
    <row r="93" spans="2:17">
      <c r="B93" t="s">
        <v>86</v>
      </c>
      <c r="C93" t="s">
        <v>103</v>
      </c>
      <c r="D93" s="1">
        <v>12</v>
      </c>
      <c r="E93" s="1" t="s">
        <v>39</v>
      </c>
      <c r="F93" t="s">
        <v>38</v>
      </c>
    </row>
    <row r="94" spans="2:17">
      <c r="B94" t="s">
        <v>86</v>
      </c>
      <c r="C94" t="s">
        <v>103</v>
      </c>
      <c r="D94" s="1">
        <v>16</v>
      </c>
      <c r="E94" s="1" t="s">
        <v>11</v>
      </c>
      <c r="F94" t="s">
        <v>38</v>
      </c>
    </row>
    <row r="95" spans="2:17">
      <c r="B95" t="s">
        <v>86</v>
      </c>
      <c r="C95" t="s">
        <v>103</v>
      </c>
      <c r="D95" s="1">
        <v>16</v>
      </c>
      <c r="E95" s="1" t="s">
        <v>39</v>
      </c>
      <c r="F95" t="s">
        <v>38</v>
      </c>
    </row>
    <row r="96" spans="2:17">
      <c r="B96" t="s">
        <v>86</v>
      </c>
      <c r="C96" t="s">
        <v>103</v>
      </c>
      <c r="D96" s="1">
        <v>20</v>
      </c>
      <c r="E96" s="1" t="s">
        <v>11</v>
      </c>
      <c r="F96" t="s">
        <v>38</v>
      </c>
    </row>
    <row r="97" spans="2:6">
      <c r="B97" t="s">
        <v>86</v>
      </c>
      <c r="C97" t="s">
        <v>103</v>
      </c>
      <c r="D97" s="1">
        <v>20</v>
      </c>
      <c r="E97" s="1" t="s">
        <v>39</v>
      </c>
      <c r="F97" t="s">
        <v>38</v>
      </c>
    </row>
    <row r="98" spans="2:6">
      <c r="B98" t="s">
        <v>86</v>
      </c>
      <c r="C98" t="s">
        <v>103</v>
      </c>
      <c r="D98" s="1">
        <v>24</v>
      </c>
      <c r="E98" s="1" t="s">
        <v>11</v>
      </c>
      <c r="F98" t="s">
        <v>38</v>
      </c>
    </row>
    <row r="99" spans="2:6">
      <c r="B99" t="s">
        <v>86</v>
      </c>
      <c r="C99" t="s">
        <v>103</v>
      </c>
      <c r="D99" s="1" t="s">
        <v>61</v>
      </c>
      <c r="E99" s="1" t="s">
        <v>61</v>
      </c>
      <c r="F99" t="s">
        <v>61</v>
      </c>
    </row>
    <row r="100" spans="2:6">
      <c r="B100" t="s">
        <v>86</v>
      </c>
      <c r="C100" t="s">
        <v>61</v>
      </c>
      <c r="D100" s="1" t="s">
        <v>61</v>
      </c>
      <c r="E100" s="1" t="s">
        <v>61</v>
      </c>
      <c r="F100" t="s">
        <v>61</v>
      </c>
    </row>
    <row r="101" spans="2:6">
      <c r="B101" t="s">
        <v>87</v>
      </c>
      <c r="C101" t="s">
        <v>83</v>
      </c>
      <c r="D101" s="1">
        <v>8</v>
      </c>
      <c r="E101" s="1" t="s">
        <v>11</v>
      </c>
      <c r="F101" t="s">
        <v>38</v>
      </c>
    </row>
    <row r="102" spans="2:6">
      <c r="B102" t="s">
        <v>87</v>
      </c>
      <c r="C102" t="s">
        <v>94</v>
      </c>
      <c r="D102" s="1">
        <v>10</v>
      </c>
      <c r="E102" s="1" t="s">
        <v>11</v>
      </c>
      <c r="F102" t="s">
        <v>38</v>
      </c>
    </row>
    <row r="103" spans="2:6">
      <c r="B103" t="s">
        <v>87</v>
      </c>
      <c r="C103" t="s">
        <v>94</v>
      </c>
      <c r="D103" s="1">
        <v>12</v>
      </c>
      <c r="E103" s="1" t="s">
        <v>11</v>
      </c>
      <c r="F103" t="s">
        <v>38</v>
      </c>
    </row>
    <row r="104" spans="2:6">
      <c r="B104" t="s">
        <v>87</v>
      </c>
      <c r="C104" t="s">
        <v>94</v>
      </c>
      <c r="D104" s="1">
        <v>12</v>
      </c>
      <c r="E104" s="1" t="s">
        <v>39</v>
      </c>
      <c r="F104" t="s">
        <v>38</v>
      </c>
    </row>
    <row r="105" spans="2:6">
      <c r="B105" t="s">
        <v>87</v>
      </c>
      <c r="C105" t="s">
        <v>94</v>
      </c>
      <c r="D105" s="1">
        <v>14</v>
      </c>
      <c r="E105" s="1" t="s">
        <v>11</v>
      </c>
      <c r="F105" t="s">
        <v>38</v>
      </c>
    </row>
    <row r="106" spans="2:6">
      <c r="B106" t="s">
        <v>87</v>
      </c>
      <c r="C106" t="s">
        <v>94</v>
      </c>
      <c r="D106" s="1">
        <v>16</v>
      </c>
      <c r="E106" s="1" t="s">
        <v>11</v>
      </c>
      <c r="F106" t="s">
        <v>38</v>
      </c>
    </row>
    <row r="107" spans="2:6">
      <c r="B107" t="s">
        <v>87</v>
      </c>
      <c r="C107" t="s">
        <v>94</v>
      </c>
      <c r="D107" s="1">
        <v>16</v>
      </c>
      <c r="E107" s="1" t="s">
        <v>39</v>
      </c>
      <c r="F107" t="s">
        <v>38</v>
      </c>
    </row>
    <row r="108" spans="2:6">
      <c r="B108" t="s">
        <v>87</v>
      </c>
      <c r="C108" t="s">
        <v>94</v>
      </c>
      <c r="D108" s="1">
        <v>20</v>
      </c>
      <c r="E108" s="1" t="s">
        <v>11</v>
      </c>
      <c r="F108" t="s">
        <v>38</v>
      </c>
    </row>
    <row r="109" spans="2:6">
      <c r="B109" t="s">
        <v>87</v>
      </c>
      <c r="C109" t="s">
        <v>94</v>
      </c>
      <c r="D109" s="1">
        <v>20</v>
      </c>
      <c r="E109" s="1" t="s">
        <v>39</v>
      </c>
      <c r="F109" t="s">
        <v>38</v>
      </c>
    </row>
    <row r="110" spans="2:6">
      <c r="B110" t="s">
        <v>87</v>
      </c>
      <c r="C110" t="s">
        <v>94</v>
      </c>
      <c r="D110" s="1">
        <v>24</v>
      </c>
      <c r="E110" s="1" t="s">
        <v>11</v>
      </c>
      <c r="F110" t="s">
        <v>38</v>
      </c>
    </row>
    <row r="111" spans="2:6">
      <c r="B111" t="s">
        <v>87</v>
      </c>
      <c r="C111" t="s">
        <v>94</v>
      </c>
      <c r="D111" s="1" t="s">
        <v>61</v>
      </c>
      <c r="E111" s="1" t="s">
        <v>61</v>
      </c>
      <c r="F111" t="s">
        <v>61</v>
      </c>
    </row>
    <row r="112" spans="2:6">
      <c r="B112" t="s">
        <v>87</v>
      </c>
      <c r="C112" t="s">
        <v>104</v>
      </c>
      <c r="D112" s="1">
        <v>8</v>
      </c>
      <c r="E112" s="1" t="s">
        <v>11</v>
      </c>
      <c r="F112" t="s">
        <v>38</v>
      </c>
    </row>
    <row r="113" spans="2:6">
      <c r="B113" t="s">
        <v>87</v>
      </c>
      <c r="C113" t="s">
        <v>104</v>
      </c>
      <c r="D113" s="1">
        <v>12</v>
      </c>
      <c r="E113" s="1" t="s">
        <v>11</v>
      </c>
      <c r="F113" t="s">
        <v>38</v>
      </c>
    </row>
    <row r="114" spans="2:6">
      <c r="B114" t="s">
        <v>87</v>
      </c>
      <c r="C114" t="s">
        <v>104</v>
      </c>
      <c r="D114" s="1">
        <v>14</v>
      </c>
      <c r="E114" s="1" t="s">
        <v>11</v>
      </c>
      <c r="F114" t="s">
        <v>38</v>
      </c>
    </row>
    <row r="115" spans="2:6">
      <c r="B115" t="s">
        <v>87</v>
      </c>
      <c r="C115" t="s">
        <v>104</v>
      </c>
      <c r="D115" s="1">
        <v>16</v>
      </c>
      <c r="E115" s="1" t="s">
        <v>11</v>
      </c>
      <c r="F115" t="s">
        <v>38</v>
      </c>
    </row>
    <row r="116" spans="2:6">
      <c r="B116" t="s">
        <v>87</v>
      </c>
      <c r="C116" t="s">
        <v>104</v>
      </c>
      <c r="D116" s="1" t="s">
        <v>61</v>
      </c>
      <c r="E116" t="s">
        <v>61</v>
      </c>
      <c r="F116" t="s">
        <v>61</v>
      </c>
    </row>
    <row r="117" spans="2:6">
      <c r="B117" t="s">
        <v>87</v>
      </c>
      <c r="C117" t="s">
        <v>105</v>
      </c>
      <c r="D117" s="1">
        <v>8</v>
      </c>
      <c r="E117" s="1" t="s">
        <v>11</v>
      </c>
      <c r="F117" t="s">
        <v>38</v>
      </c>
    </row>
    <row r="118" spans="2:6">
      <c r="B118" t="s">
        <v>87</v>
      </c>
      <c r="C118" t="s">
        <v>105</v>
      </c>
      <c r="D118" s="1">
        <v>12</v>
      </c>
      <c r="E118" s="1" t="s">
        <v>11</v>
      </c>
      <c r="F118" t="s">
        <v>38</v>
      </c>
    </row>
    <row r="119" spans="2:6">
      <c r="B119" t="s">
        <v>87</v>
      </c>
      <c r="C119" t="s">
        <v>105</v>
      </c>
      <c r="D119" s="1" t="s">
        <v>61</v>
      </c>
      <c r="E119" t="s">
        <v>61</v>
      </c>
      <c r="F119" t="s">
        <v>61</v>
      </c>
    </row>
    <row r="120" spans="2:6">
      <c r="B120" t="s">
        <v>87</v>
      </c>
      <c r="C120" t="s">
        <v>106</v>
      </c>
      <c r="D120" s="1" t="s">
        <v>61</v>
      </c>
      <c r="E120" t="s">
        <v>61</v>
      </c>
      <c r="F120" t="s">
        <v>61</v>
      </c>
    </row>
    <row r="121" spans="2:6">
      <c r="B121" t="s">
        <v>87</v>
      </c>
      <c r="C121" t="s">
        <v>99</v>
      </c>
      <c r="D121" s="1" t="s">
        <v>61</v>
      </c>
      <c r="E121" t="s">
        <v>61</v>
      </c>
      <c r="F121" t="s">
        <v>61</v>
      </c>
    </row>
    <row r="122" spans="2:6">
      <c r="B122" t="s">
        <v>87</v>
      </c>
      <c r="C122" t="s">
        <v>107</v>
      </c>
      <c r="D122" s="1" t="s">
        <v>61</v>
      </c>
      <c r="E122" t="s">
        <v>61</v>
      </c>
      <c r="F122" t="s">
        <v>61</v>
      </c>
    </row>
    <row r="123" spans="2:6">
      <c r="B123" t="s">
        <v>87</v>
      </c>
      <c r="C123" t="s">
        <v>108</v>
      </c>
      <c r="D123" s="1" t="s">
        <v>61</v>
      </c>
      <c r="E123" t="s">
        <v>61</v>
      </c>
      <c r="F123" t="s">
        <v>61</v>
      </c>
    </row>
    <row r="124" spans="2:6">
      <c r="B124" t="s">
        <v>87</v>
      </c>
      <c r="C124" t="s">
        <v>109</v>
      </c>
      <c r="D124" s="1" t="s">
        <v>61</v>
      </c>
      <c r="E124" t="s">
        <v>61</v>
      </c>
      <c r="F124" t="s">
        <v>61</v>
      </c>
    </row>
    <row r="125" spans="2:6">
      <c r="B125" t="s">
        <v>87</v>
      </c>
      <c r="C125" t="s">
        <v>110</v>
      </c>
      <c r="D125" s="1" t="s">
        <v>61</v>
      </c>
      <c r="E125" t="s">
        <v>61</v>
      </c>
      <c r="F125" t="s">
        <v>61</v>
      </c>
    </row>
    <row r="126" spans="2:6">
      <c r="B126" t="s">
        <v>87</v>
      </c>
      <c r="C126" t="s">
        <v>111</v>
      </c>
      <c r="D126" s="1" t="s">
        <v>61</v>
      </c>
      <c r="E126" t="s">
        <v>61</v>
      </c>
      <c r="F126" t="s">
        <v>61</v>
      </c>
    </row>
    <row r="127" spans="2:6">
      <c r="B127" t="s">
        <v>87</v>
      </c>
      <c r="C127" t="s">
        <v>112</v>
      </c>
      <c r="D127" s="1" t="s">
        <v>61</v>
      </c>
      <c r="E127" t="s">
        <v>61</v>
      </c>
      <c r="F127" t="s">
        <v>61</v>
      </c>
    </row>
    <row r="128" spans="2:6">
      <c r="B128" t="s">
        <v>87</v>
      </c>
      <c r="C128" t="s">
        <v>61</v>
      </c>
      <c r="D128" s="1" t="s">
        <v>61</v>
      </c>
      <c r="E128" t="s">
        <v>61</v>
      </c>
      <c r="F128" t="s">
        <v>61</v>
      </c>
    </row>
    <row r="129" spans="2:6">
      <c r="B129" t="s">
        <v>88</v>
      </c>
      <c r="C129" t="s">
        <v>61</v>
      </c>
      <c r="D129" s="1" t="s">
        <v>61</v>
      </c>
      <c r="E129" t="s">
        <v>61</v>
      </c>
      <c r="F129" t="s">
        <v>61</v>
      </c>
    </row>
    <row r="130" spans="2:6">
      <c r="B130" t="s">
        <v>89</v>
      </c>
      <c r="C130" t="s">
        <v>113</v>
      </c>
      <c r="D130" s="1" t="s">
        <v>61</v>
      </c>
      <c r="E130" t="s">
        <v>61</v>
      </c>
      <c r="F130" t="s">
        <v>61</v>
      </c>
    </row>
    <row r="131" spans="2:6">
      <c r="B131" t="s">
        <v>89</v>
      </c>
      <c r="C131" t="s">
        <v>114</v>
      </c>
      <c r="D131" s="1" t="s">
        <v>61</v>
      </c>
      <c r="E131" t="s">
        <v>61</v>
      </c>
      <c r="F131" t="s">
        <v>61</v>
      </c>
    </row>
    <row r="132" spans="2:6">
      <c r="B132" t="s">
        <v>89</v>
      </c>
      <c r="C132" t="s">
        <v>115</v>
      </c>
      <c r="D132" s="1" t="s">
        <v>61</v>
      </c>
      <c r="E132" t="s">
        <v>61</v>
      </c>
      <c r="F132" t="s">
        <v>61</v>
      </c>
    </row>
    <row r="133" spans="2:6">
      <c r="B133" t="s">
        <v>89</v>
      </c>
      <c r="C133" t="s">
        <v>116</v>
      </c>
      <c r="D133" s="1" t="s">
        <v>61</v>
      </c>
      <c r="E133" t="s">
        <v>61</v>
      </c>
      <c r="F133" t="s">
        <v>61</v>
      </c>
    </row>
    <row r="134" spans="2:6">
      <c r="B134" t="s">
        <v>89</v>
      </c>
      <c r="C134" t="s">
        <v>61</v>
      </c>
      <c r="D134" s="1" t="s">
        <v>61</v>
      </c>
      <c r="E134" t="s">
        <v>61</v>
      </c>
      <c r="F134" t="s">
        <v>61</v>
      </c>
    </row>
    <row r="135" spans="2:6">
      <c r="B135" t="s">
        <v>90</v>
      </c>
      <c r="C135" t="s">
        <v>117</v>
      </c>
      <c r="D135" s="1" t="s">
        <v>61</v>
      </c>
      <c r="E135" t="s">
        <v>61</v>
      </c>
      <c r="F135" t="s">
        <v>61</v>
      </c>
    </row>
    <row r="136" spans="2:6">
      <c r="B136" t="s">
        <v>90</v>
      </c>
      <c r="C136" t="s">
        <v>118</v>
      </c>
      <c r="D136" s="1" t="s">
        <v>61</v>
      </c>
      <c r="E136" t="s">
        <v>61</v>
      </c>
      <c r="F136" t="s">
        <v>61</v>
      </c>
    </row>
    <row r="137" spans="2:6">
      <c r="B137" t="s">
        <v>90</v>
      </c>
      <c r="C137" t="s">
        <v>119</v>
      </c>
      <c r="D137" s="1" t="s">
        <v>61</v>
      </c>
      <c r="E137" t="s">
        <v>61</v>
      </c>
      <c r="F137" t="s">
        <v>61</v>
      </c>
    </row>
    <row r="138" spans="2:6">
      <c r="B138" t="s">
        <v>90</v>
      </c>
      <c r="C138" t="s">
        <v>61</v>
      </c>
      <c r="D138" s="1" t="s">
        <v>61</v>
      </c>
      <c r="E138" t="s">
        <v>61</v>
      </c>
      <c r="F138" t="s">
        <v>61</v>
      </c>
    </row>
    <row r="139" spans="2:6">
      <c r="B139" t="s">
        <v>91</v>
      </c>
      <c r="C139" t="s">
        <v>120</v>
      </c>
      <c r="D139" s="1" t="s">
        <v>61</v>
      </c>
      <c r="E139" t="s">
        <v>61</v>
      </c>
      <c r="F139" t="s">
        <v>61</v>
      </c>
    </row>
    <row r="140" spans="2:6">
      <c r="B140" t="s">
        <v>91</v>
      </c>
      <c r="C140" t="s">
        <v>121</v>
      </c>
      <c r="D140" s="1" t="s">
        <v>61</v>
      </c>
      <c r="E140" t="s">
        <v>61</v>
      </c>
      <c r="F140" t="s">
        <v>61</v>
      </c>
    </row>
    <row r="141" spans="2:6">
      <c r="B141" t="s">
        <v>91</v>
      </c>
      <c r="C141" t="s">
        <v>122</v>
      </c>
      <c r="D141" s="1" t="s">
        <v>73</v>
      </c>
      <c r="E141" t="s">
        <v>61</v>
      </c>
      <c r="F141" t="s">
        <v>61</v>
      </c>
    </row>
    <row r="142" spans="2:6">
      <c r="B142" t="s">
        <v>91</v>
      </c>
      <c r="C142" t="s">
        <v>122</v>
      </c>
      <c r="D142" s="1" t="s">
        <v>74</v>
      </c>
      <c r="E142" t="s">
        <v>61</v>
      </c>
      <c r="F142" t="s">
        <v>61</v>
      </c>
    </row>
    <row r="143" spans="2:6">
      <c r="B143" t="s">
        <v>91</v>
      </c>
      <c r="C143" t="s">
        <v>61</v>
      </c>
      <c r="D143" s="1" t="s">
        <v>61</v>
      </c>
      <c r="E143" t="s">
        <v>61</v>
      </c>
      <c r="F143" t="s">
        <v>61</v>
      </c>
    </row>
    <row r="144" spans="2:6">
      <c r="B144" t="s">
        <v>91</v>
      </c>
      <c r="C144" t="s">
        <v>123</v>
      </c>
      <c r="D144" s="1" t="s">
        <v>61</v>
      </c>
      <c r="E144" t="s">
        <v>61</v>
      </c>
      <c r="F144" t="s">
        <v>61</v>
      </c>
    </row>
    <row r="145" spans="2:6">
      <c r="B145" t="s">
        <v>91</v>
      </c>
      <c r="C145" t="s">
        <v>124</v>
      </c>
      <c r="D145" s="1" t="s">
        <v>61</v>
      </c>
      <c r="E145" t="s">
        <v>61</v>
      </c>
      <c r="F145" t="s">
        <v>61</v>
      </c>
    </row>
    <row r="146" spans="2:6">
      <c r="B146" t="s">
        <v>91</v>
      </c>
      <c r="C146" t="s">
        <v>61</v>
      </c>
      <c r="D146" s="1" t="s">
        <v>61</v>
      </c>
      <c r="E146" t="s">
        <v>61</v>
      </c>
      <c r="F146" t="s">
        <v>61</v>
      </c>
    </row>
    <row r="147" spans="2:6">
      <c r="B147" t="s">
        <v>92</v>
      </c>
      <c r="C147" t="s">
        <v>61</v>
      </c>
      <c r="D147" s="1" t="s">
        <v>61</v>
      </c>
      <c r="E147" t="s">
        <v>61</v>
      </c>
      <c r="F147" t="s">
        <v>61</v>
      </c>
    </row>
    <row r="148" spans="2:6">
      <c r="B148" t="s">
        <v>93</v>
      </c>
      <c r="C148" t="s">
        <v>61</v>
      </c>
      <c r="D148" s="1" t="s">
        <v>61</v>
      </c>
      <c r="E148" t="s">
        <v>61</v>
      </c>
      <c r="F148" t="s"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O20"/>
  <sheetViews>
    <sheetView workbookViewId="0">
      <selection activeCell="N23" sqref="N23"/>
    </sheetView>
  </sheetViews>
  <sheetFormatPr baseColWidth="10" defaultRowHeight="14.5"/>
  <cols>
    <col min="14" max="14" width="21.453125" bestFit="1" customWidth="1"/>
  </cols>
  <sheetData>
    <row r="2" spans="2:15">
      <c r="B2" t="s">
        <v>34</v>
      </c>
      <c r="C2">
        <v>18</v>
      </c>
      <c r="N2" t="s">
        <v>8</v>
      </c>
      <c r="O2" t="s">
        <v>7</v>
      </c>
    </row>
    <row r="3" spans="2:15">
      <c r="B3" t="s">
        <v>33</v>
      </c>
      <c r="C3">
        <v>46</v>
      </c>
      <c r="N3" t="s">
        <v>9</v>
      </c>
      <c r="O3" t="s">
        <v>15</v>
      </c>
    </row>
    <row r="4" spans="2:15">
      <c r="N4" t="s">
        <v>10</v>
      </c>
      <c r="O4" t="s">
        <v>22</v>
      </c>
    </row>
    <row r="5" spans="2:15">
      <c r="B5" t="s">
        <v>37</v>
      </c>
      <c r="C5">
        <v>3</v>
      </c>
      <c r="N5" t="s">
        <v>11</v>
      </c>
      <c r="O5" t="s">
        <v>16</v>
      </c>
    </row>
    <row r="6" spans="2:15">
      <c r="B6" t="s">
        <v>36</v>
      </c>
      <c r="C6">
        <v>15</v>
      </c>
      <c r="N6" t="s">
        <v>12</v>
      </c>
      <c r="O6" t="s">
        <v>17</v>
      </c>
    </row>
    <row r="7" spans="2:15">
      <c r="B7" t="s">
        <v>35</v>
      </c>
      <c r="C7">
        <v>46</v>
      </c>
      <c r="N7" t="s">
        <v>13</v>
      </c>
      <c r="O7" t="s">
        <v>18</v>
      </c>
    </row>
    <row r="8" spans="2:15">
      <c r="N8" t="s">
        <v>14</v>
      </c>
      <c r="O8" t="s">
        <v>19</v>
      </c>
    </row>
    <row r="9" spans="2:15">
      <c r="O9" t="s">
        <v>20</v>
      </c>
    </row>
    <row r="10" spans="2:15">
      <c r="O10" t="s">
        <v>23</v>
      </c>
    </row>
    <row r="11" spans="2:15">
      <c r="O11" t="s">
        <v>21</v>
      </c>
    </row>
    <row r="12" spans="2:15">
      <c r="O12" t="s">
        <v>27</v>
      </c>
    </row>
    <row r="13" spans="2:15">
      <c r="O13" t="s">
        <v>24</v>
      </c>
    </row>
    <row r="14" spans="2:15">
      <c r="O14" t="s">
        <v>26</v>
      </c>
    </row>
    <row r="15" spans="2:15">
      <c r="O15" t="s">
        <v>25</v>
      </c>
    </row>
    <row r="16" spans="2:15">
      <c r="O16" t="s">
        <v>28</v>
      </c>
    </row>
    <row r="17" spans="15:15">
      <c r="O17" t="s">
        <v>29</v>
      </c>
    </row>
    <row r="18" spans="15:15">
      <c r="O18" t="s">
        <v>30</v>
      </c>
    </row>
    <row r="19" spans="15:15">
      <c r="O19" t="s">
        <v>31</v>
      </c>
    </row>
    <row r="20" spans="15:15">
      <c r="O20" t="s">
        <v>32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C1:M2"/>
  <sheetViews>
    <sheetView workbookViewId="0">
      <selection activeCell="M8" sqref="M8"/>
    </sheetView>
  </sheetViews>
  <sheetFormatPr baseColWidth="10" defaultRowHeight="14.5"/>
  <sheetData>
    <row r="1" spans="3:13">
      <c r="C1" t="s">
        <v>75</v>
      </c>
      <c r="E1" t="s">
        <v>76</v>
      </c>
      <c r="G1" t="s">
        <v>77</v>
      </c>
      <c r="I1" t="s">
        <v>78</v>
      </c>
      <c r="K1" t="s">
        <v>79</v>
      </c>
      <c r="M1" t="s">
        <v>80</v>
      </c>
    </row>
    <row r="2" spans="3:13">
      <c r="C2" t="s">
        <v>87</v>
      </c>
      <c r="E2" t="s">
        <v>105</v>
      </c>
      <c r="G2" t="s">
        <v>125</v>
      </c>
      <c r="I2" t="s">
        <v>11</v>
      </c>
      <c r="K2" t="s">
        <v>38</v>
      </c>
    </row>
  </sheetData>
  <dataValidations count="5">
    <dataValidation type="list" allowBlank="1" showInputMessage="1" showErrorMessage="1" sqref="C2">
      <formula1>liste1</formula1>
    </dataValidation>
    <dataValidation type="list" allowBlank="1" showInputMessage="1" showErrorMessage="1" sqref="E2">
      <formula1>liste2</formula1>
    </dataValidation>
    <dataValidation type="list" allowBlank="1" showInputMessage="1" showErrorMessage="1" sqref="G2">
      <formula1>liste3</formula1>
    </dataValidation>
    <dataValidation type="list" allowBlank="1" showInputMessage="1" showErrorMessage="1" sqref="I2">
      <formula1>liste4</formula1>
    </dataValidation>
    <dataValidation type="list" allowBlank="1" showInputMessage="1" showErrorMessage="1" sqref="K2">
      <formula1>liste5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choix liste</vt:lpstr>
      <vt:lpstr>colk</vt:lpstr>
      <vt:lpstr>index1</vt:lpstr>
      <vt:lpstr>index2</vt:lpstr>
      <vt:lpstr>index3</vt:lpstr>
      <vt:lpstr>index4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MCHS</dc:creator>
  <cp:lastModifiedBy>tulipe</cp:lastModifiedBy>
  <dcterms:created xsi:type="dcterms:W3CDTF">2017-05-17T11:23:47Z</dcterms:created>
  <dcterms:modified xsi:type="dcterms:W3CDTF">2017-05-20T16:30:42Z</dcterms:modified>
</cp:coreProperties>
</file>