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320"/>
  </bookViews>
  <sheets>
    <sheet name="Données" sheetId="1" r:id="rId1"/>
    <sheet name="Résultat" sheetId="2" r:id="rId2"/>
  </sheets>
  <externalReferences>
    <externalReference r:id="rId3"/>
  </externalReferences>
  <definedNames>
    <definedName name="activites">[1]PROGRAMME!$B$3:$B$72</definedName>
    <definedName name="entete_programme">[1]PROGRAMME!$B$2:$H$2</definedName>
    <definedName name="liste1">OFFSET(Données!$I$2,,,COUNTIF(Données!$I:$I,"&gt;&lt;")-1)</definedName>
    <definedName name="nom_structures">[1]PROGRAMME!$H$3:$H$72</definedName>
    <definedName name="tab_activites">[1]PROGRAMME!$B$3:$H$72</definedName>
  </definedNames>
  <calcPr calcId="12451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/>
  <c r="C9" s="1"/>
  <c r="B10"/>
  <c r="C10" s="1"/>
  <c r="B11"/>
  <c r="C11" s="1"/>
  <c r="B12"/>
  <c r="C12" s="1"/>
  <c r="B13"/>
  <c r="C13" s="1"/>
  <c r="B14"/>
  <c r="C14" s="1"/>
  <c r="B15"/>
  <c r="C15" s="1"/>
  <c r="B16"/>
  <c r="C16" s="1"/>
  <c r="B17"/>
  <c r="C17" s="1"/>
  <c r="B18"/>
  <c r="C18" s="1"/>
  <c r="B19"/>
  <c r="C19" s="1"/>
  <c r="B20"/>
  <c r="C20" s="1"/>
  <c r="B21"/>
  <c r="C21" s="1"/>
  <c r="B22"/>
  <c r="C22" s="1"/>
  <c r="B23"/>
  <c r="C23" s="1"/>
  <c r="B8"/>
  <c r="C8" s="1"/>
  <c r="I2" i="1" a="1"/>
  <c r="I2" s="1"/>
  <c r="I3" s="1" a="1"/>
  <c r="I3" s="1"/>
  <c r="I4" l="1" a="1"/>
  <c r="I4" s="1"/>
  <c r="C24" i="2"/>
  <c r="I5" i="1" l="1" a="1"/>
  <c r="I5" s="1"/>
  <c r="I6" l="1" a="1"/>
  <c r="I6" s="1"/>
  <c r="I7" s="1" a="1"/>
  <c r="I7" s="1"/>
  <c r="I8" l="1" a="1"/>
  <c r="I8" s="1"/>
  <c r="I9" s="1" a="1"/>
  <c r="I9" s="1"/>
  <c r="I10" l="1" a="1"/>
  <c r="I10" s="1"/>
  <c r="I11" s="1" a="1"/>
  <c r="I11" s="1"/>
  <c r="I12" l="1" a="1"/>
  <c r="I12" s="1"/>
  <c r="I13" s="1" a="1"/>
  <c r="I13" s="1"/>
  <c r="I14" l="1" a="1"/>
  <c r="I14" s="1"/>
  <c r="I15" s="1" a="1"/>
  <c r="I15" s="1"/>
  <c r="I16" s="1" a="1"/>
  <c r="I16" s="1"/>
  <c r="I17" s="1" a="1"/>
  <c r="I17" s="1"/>
  <c r="I18" s="1" a="1"/>
  <c r="I18" s="1"/>
  <c r="I19" s="1" a="1"/>
  <c r="I19" s="1"/>
  <c r="I20" s="1" a="1"/>
  <c r="I20" s="1"/>
  <c r="I21" s="1" a="1"/>
  <c r="I21" s="1"/>
  <c r="I22" s="1" a="1"/>
  <c r="I22" s="1"/>
  <c r="I23" s="1" a="1"/>
  <c r="I23" s="1"/>
</calcChain>
</file>

<file path=xl/sharedStrings.xml><?xml version="1.0" encoding="utf-8"?>
<sst xmlns="http://schemas.openxmlformats.org/spreadsheetml/2006/main" count="40" uniqueCount="32">
  <si>
    <t>BCMP</t>
  </si>
  <si>
    <t>DGICE</t>
  </si>
  <si>
    <t>DMP</t>
  </si>
  <si>
    <t>DRH</t>
  </si>
  <si>
    <t>Mettre en place une infrastructure moderne</t>
  </si>
  <si>
    <t>Renforcer le réseau</t>
  </si>
  <si>
    <t>Assurer l’appui technique aux acteurs</t>
  </si>
  <si>
    <t xml:space="preserve">Inventorier les biens meubles et immeubles </t>
  </si>
  <si>
    <t>Elaborer le projet de budget 2020-2022</t>
  </si>
  <si>
    <t>Assurer la gestion comptable des ressources financières et matérielles</t>
  </si>
  <si>
    <t xml:space="preserve">Assurer la couverture médiatique </t>
  </si>
  <si>
    <t>Produire les supports de communication</t>
  </si>
  <si>
    <t>Elaborer un feuillet statistique</t>
  </si>
  <si>
    <t>PTIC</t>
  </si>
  <si>
    <t>DFP</t>
  </si>
  <si>
    <t xml:space="preserve">DC </t>
  </si>
  <si>
    <t>DS</t>
  </si>
  <si>
    <t>Elaborer l’annuaire statistique</t>
  </si>
  <si>
    <t>DES</t>
  </si>
  <si>
    <t xml:space="preserve">Organiser les cadres de concertation </t>
  </si>
  <si>
    <t>Reviser les actes actes réglementaires existants</t>
  </si>
  <si>
    <t>Elaborer le plan de passation des marchés</t>
  </si>
  <si>
    <t xml:space="preserve">Organiser le recrutement des agents </t>
  </si>
  <si>
    <t>Gérer la carrière du personnel</t>
  </si>
  <si>
    <t>Prévision budgétaire</t>
  </si>
  <si>
    <t>Total</t>
  </si>
  <si>
    <t xml:space="preserve">Activités </t>
  </si>
  <si>
    <t>Structures</t>
  </si>
  <si>
    <t>Liste des activités de la structure</t>
  </si>
  <si>
    <t>Structure</t>
  </si>
  <si>
    <t xml:space="preserve">choix dans liste </t>
  </si>
  <si>
    <t xml:space="preserve">liste auto des srtucturespar ordre alpha sans double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</si>
</sst>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FF"/>
      <name val="Wide Latin"/>
      <family val="1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164" fontId="0" fillId="3" borderId="1" xfId="1" applyNumberFormat="1" applyFont="1" applyFill="1" applyBorder="1" applyAlignment="1">
      <alignment horizontal="center" vertical="center"/>
    </xf>
    <xf numFmtId="0" fontId="0" fillId="2" borderId="1" xfId="0" applyFill="1" applyBorder="1"/>
    <xf numFmtId="164" fontId="0" fillId="2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</xdr:row>
      <xdr:rowOff>127000</xdr:rowOff>
    </xdr:from>
    <xdr:to>
      <xdr:col>3</xdr:col>
      <xdr:colOff>469900</xdr:colOff>
      <xdr:row>1</xdr:row>
      <xdr:rowOff>139700</xdr:rowOff>
    </xdr:to>
    <xdr:cxnSp macro="">
      <xdr:nvCxnSpPr>
        <xdr:cNvPr id="3" name="Connecteur droit avec flèche 2"/>
        <xdr:cNvCxnSpPr/>
      </xdr:nvCxnSpPr>
      <xdr:spPr>
        <a:xfrm>
          <a:off x="4311650" y="311150"/>
          <a:ext cx="29781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%20PROBOOK/Documents/MDENP/Structures/DDII/Evaluation%20des%20performances/Ev%202019/Documents/Base%20de%20donn&#233;es_Evaluation_Brouill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RUCTURES"/>
      <sheetName val="PROGRAMME"/>
      <sheetName val="RAPPORT"/>
      <sheetName val="GOUVERNANCE"/>
      <sheetName val="EFFICACITE"/>
      <sheetName val="EFFICIENCE"/>
      <sheetName val="PGS"/>
    </sheetNames>
    <sheetDataSet>
      <sheetData sheetId="0"/>
      <sheetData sheetId="1">
        <row r="2">
          <cell r="B2" t="str">
            <v>Objectifs/activités</v>
          </cell>
          <cell r="C2" t="str">
            <v>Coûts estimatifs (en milliers de FCFA)</v>
          </cell>
          <cell r="D2" t="str">
            <v>T1</v>
          </cell>
          <cell r="E2" t="str">
            <v>T2</v>
          </cell>
          <cell r="F2" t="str">
            <v>T3</v>
          </cell>
          <cell r="G2" t="str">
            <v>T4</v>
          </cell>
          <cell r="H2" t="str">
            <v>Structures responsables</v>
          </cell>
        </row>
        <row r="3">
          <cell r="B3" t="str">
            <v>Activité 2.1.3 : Mettre en place une infrastructure Cloud au profit de l’Administration, des entreprises et des citoyens (G-Cloud)</v>
          </cell>
          <cell r="C3" t="str">
            <v xml:space="preserve">5 903 267[1]  </v>
          </cell>
          <cell r="D3" t="str">
            <v>X</v>
          </cell>
          <cell r="E3" t="str">
            <v>X</v>
          </cell>
          <cell r="F3" t="str">
            <v>X</v>
          </cell>
          <cell r="G3" t="str">
            <v>X</v>
          </cell>
          <cell r="H3" t="str">
            <v>ANPTIC</v>
          </cell>
        </row>
        <row r="4">
          <cell r="B4" t="str">
            <v>Activité 2.1.4 : Mettre en œuvre le projet de renforcement et d’extension du Réseau Informatique National de l’Administration (RESINA)</v>
          </cell>
          <cell r="C4">
            <v>200000</v>
          </cell>
          <cell r="D4" t="str">
            <v>X</v>
          </cell>
          <cell r="E4" t="str">
            <v>X</v>
          </cell>
          <cell r="F4" t="str">
            <v>X</v>
          </cell>
          <cell r="G4" t="str">
            <v xml:space="preserve">     X</v>
          </cell>
          <cell r="H4" t="str">
            <v>ANPTIC</v>
          </cell>
        </row>
        <row r="5">
          <cell r="B5" t="str">
            <v>Activité 2.1.5 : Mettre en œuvre le projet d’appui au développement des technologies de l’information et de la communication (PADTIC)</v>
          </cell>
          <cell r="C5" t="str">
            <v xml:space="preserve">   4 204 532[2]</v>
          </cell>
          <cell r="D5" t="str">
            <v>X</v>
          </cell>
          <cell r="E5" t="str">
            <v xml:space="preserve">   X</v>
          </cell>
          <cell r="F5" t="str">
            <v xml:space="preserve">    X</v>
          </cell>
          <cell r="G5" t="str">
            <v xml:space="preserve">     X</v>
          </cell>
          <cell r="H5" t="str">
            <v>ANPTIC</v>
          </cell>
        </row>
        <row r="6">
          <cell r="B6" t="str">
            <v>Activité 2.4.4 : Mettre en œuvre le projet Burkina Open Data Initiative (BODI)</v>
          </cell>
          <cell r="C6">
            <v>10087</v>
          </cell>
          <cell r="D6" t="str">
            <v xml:space="preserve">    X</v>
          </cell>
          <cell r="E6" t="str">
            <v xml:space="preserve">    X</v>
          </cell>
          <cell r="F6" t="str">
            <v xml:space="preserve">    X</v>
          </cell>
          <cell r="G6" t="str">
            <v xml:space="preserve">     X</v>
          </cell>
          <cell r="H6" t="str">
            <v>ANPTIC</v>
          </cell>
        </row>
        <row r="7">
          <cell r="B7" t="str">
            <v>Activité 2.4.5 : Mettre en œuvre le projet e-Burkina</v>
          </cell>
          <cell r="C7" t="str">
            <v>5 146 956[3]</v>
          </cell>
          <cell r="D7" t="str">
            <v xml:space="preserve">    X</v>
          </cell>
          <cell r="E7" t="str">
            <v xml:space="preserve">    X</v>
          </cell>
          <cell r="F7" t="str">
            <v xml:space="preserve">    X</v>
          </cell>
          <cell r="G7" t="str">
            <v xml:space="preserve">    X</v>
          </cell>
          <cell r="H7" t="str">
            <v>ANPTIC</v>
          </cell>
        </row>
        <row r="8">
          <cell r="B8" t="str">
            <v>Activité 1.3.6 : Inventorier les biens meubles et immeubles du MDENP</v>
          </cell>
          <cell r="C8" t="str">
            <v>5 000</v>
          </cell>
          <cell r="D8">
            <v>0</v>
          </cell>
          <cell r="E8">
            <v>0</v>
          </cell>
          <cell r="F8">
            <v>0</v>
          </cell>
          <cell r="G8" t="str">
            <v>X</v>
          </cell>
          <cell r="H8" t="str">
            <v>BCMP</v>
          </cell>
        </row>
        <row r="9">
          <cell r="B9" t="str">
            <v>Activité 1.3.1 : Elaborer l’avant-projet de budget Programme 2020-2022</v>
          </cell>
          <cell r="C9" t="str">
            <v>7 500</v>
          </cell>
          <cell r="D9">
            <v>0</v>
          </cell>
          <cell r="E9" t="str">
            <v>X</v>
          </cell>
          <cell r="F9" t="str">
            <v xml:space="preserve">    X</v>
          </cell>
          <cell r="G9" t="str">
            <v>X</v>
          </cell>
          <cell r="H9" t="str">
            <v>DAF</v>
          </cell>
        </row>
        <row r="10">
          <cell r="B10" t="str">
            <v>Activité 1.3.2 : Elaborer la revue à mi-parcours du budget 2019</v>
          </cell>
          <cell r="C10" t="str">
            <v xml:space="preserve">5 000 </v>
          </cell>
          <cell r="D10">
            <v>0</v>
          </cell>
          <cell r="E10">
            <v>0</v>
          </cell>
          <cell r="F10" t="str">
            <v>X</v>
          </cell>
          <cell r="G10">
            <v>0</v>
          </cell>
          <cell r="H10" t="str">
            <v>DAF</v>
          </cell>
        </row>
        <row r="11">
          <cell r="B11" t="str">
            <v>Activité 1.3.4 : Elaborer le rapport d’exécution 2018</v>
          </cell>
          <cell r="C11" t="str">
            <v>6 000</v>
          </cell>
          <cell r="D11" t="str">
            <v>X</v>
          </cell>
          <cell r="E11">
            <v>0</v>
          </cell>
          <cell r="F11">
            <v>0</v>
          </cell>
          <cell r="G11">
            <v>0</v>
          </cell>
          <cell r="H11" t="str">
            <v>DAF</v>
          </cell>
        </row>
        <row r="12">
          <cell r="B12" t="str">
            <v>Activité 1.3.5 : Assurer la gestion comptable des ressources financières et matérielles du département.</v>
          </cell>
          <cell r="C12" t="str">
            <v>1 123 387</v>
          </cell>
          <cell r="D12" t="str">
            <v>X</v>
          </cell>
          <cell r="E12" t="str">
            <v>X</v>
          </cell>
          <cell r="F12" t="str">
            <v>X</v>
          </cell>
          <cell r="G12" t="str">
            <v>X</v>
          </cell>
          <cell r="H12" t="str">
            <v>DAF</v>
          </cell>
        </row>
        <row r="13">
          <cell r="B13" t="str">
            <v>Activité 1.3.7 : Exécuter le plan de passation des marchés</v>
          </cell>
          <cell r="C13">
            <v>4135</v>
          </cell>
          <cell r="D13">
            <v>0</v>
          </cell>
          <cell r="E13">
            <v>0</v>
          </cell>
          <cell r="F13" t="str">
            <v>X</v>
          </cell>
          <cell r="G13" t="str">
            <v>X</v>
          </cell>
          <cell r="H13" t="str">
            <v>DAF</v>
          </cell>
        </row>
        <row r="14">
          <cell r="B14" t="str">
            <v>Activité 2.1.1 : Améliorer la connectivité des universités.</v>
          </cell>
          <cell r="C14">
            <v>115000</v>
          </cell>
          <cell r="D14" t="str">
            <v>X</v>
          </cell>
          <cell r="E14" t="str">
            <v>X</v>
          </cell>
          <cell r="F14" t="str">
            <v>X</v>
          </cell>
          <cell r="G14" t="str">
            <v xml:space="preserve">     X</v>
          </cell>
          <cell r="H14" t="str">
            <v>DAF</v>
          </cell>
        </row>
        <row r="15">
          <cell r="B15" t="str">
            <v>Activité 1.5.1 : Assurer la couverture médiatique des activités du MDENP</v>
          </cell>
          <cell r="C15">
            <v>17654</v>
          </cell>
          <cell r="D15" t="str">
            <v>X</v>
          </cell>
          <cell r="E15" t="str">
            <v>X</v>
          </cell>
          <cell r="F15" t="str">
            <v>X</v>
          </cell>
          <cell r="G15" t="str">
            <v>X</v>
          </cell>
          <cell r="H15" t="str">
            <v>DCPM</v>
          </cell>
        </row>
        <row r="16">
          <cell r="B16" t="str">
            <v>Activité 1.5.2 : Produire et diffuser les supports de communication</v>
          </cell>
          <cell r="C16">
            <v>1500</v>
          </cell>
          <cell r="D16" t="str">
            <v>X</v>
          </cell>
          <cell r="E16" t="str">
            <v>X</v>
          </cell>
          <cell r="F16" t="str">
            <v>X</v>
          </cell>
          <cell r="G16" t="str">
            <v>X</v>
          </cell>
          <cell r="H16" t="str">
            <v>DCPM</v>
          </cell>
        </row>
        <row r="17">
          <cell r="B17" t="str">
            <v>Activité 3.2.1 : Elaborer un feuillet statistique postal</v>
          </cell>
          <cell r="C17">
            <v>14700</v>
          </cell>
          <cell r="D17">
            <v>0</v>
          </cell>
          <cell r="E17">
            <v>0</v>
          </cell>
          <cell r="F17">
            <v>0</v>
          </cell>
          <cell r="G17" t="str">
            <v>X</v>
          </cell>
          <cell r="H17" t="str">
            <v>DGAP</v>
          </cell>
        </row>
        <row r="18">
          <cell r="B18" t="str">
            <v>Activité 2.3.1 : Mettre en œuvre le contrat plan Etat-IAI</v>
          </cell>
          <cell r="C18">
            <v>20000</v>
          </cell>
          <cell r="D18">
            <v>0</v>
          </cell>
          <cell r="E18">
            <v>0</v>
          </cell>
          <cell r="F18">
            <v>0</v>
          </cell>
          <cell r="G18" t="str">
            <v>X</v>
          </cell>
          <cell r="H18" t="str">
            <v>DGDI</v>
          </cell>
        </row>
        <row r="19">
          <cell r="B19" t="str">
            <v>Activité 2.3.2 : Digitaliser les centres communautaires</v>
          </cell>
          <cell r="C19">
            <v>4467</v>
          </cell>
          <cell r="D19">
            <v>0</v>
          </cell>
          <cell r="E19">
            <v>0</v>
          </cell>
          <cell r="F19">
            <v>0</v>
          </cell>
          <cell r="G19" t="str">
            <v>X</v>
          </cell>
          <cell r="H19" t="str">
            <v>DGDI</v>
          </cell>
        </row>
        <row r="20">
          <cell r="B20" t="str">
            <v>Activité 2.4.1 : Organiser la 15ème édition de la semaine du numérique</v>
          </cell>
          <cell r="C20">
            <v>50000</v>
          </cell>
          <cell r="D20">
            <v>0</v>
          </cell>
          <cell r="E20">
            <v>0</v>
          </cell>
          <cell r="F20">
            <v>0</v>
          </cell>
          <cell r="G20" t="str">
            <v>X</v>
          </cell>
          <cell r="H20" t="str">
            <v>DGDI</v>
          </cell>
        </row>
        <row r="21">
          <cell r="B21" t="str">
            <v>Activité 2.3.1 : Elaborer la stratégie de l'expertise nationale dans le secteur des TIC</v>
          </cell>
          <cell r="C21">
            <v>3703</v>
          </cell>
          <cell r="D21">
            <v>0</v>
          </cell>
          <cell r="E21">
            <v>0</v>
          </cell>
          <cell r="F21" t="str">
            <v>X</v>
          </cell>
          <cell r="G21" t="str">
            <v>X</v>
          </cell>
          <cell r="H21" t="str">
            <v>DGDI</v>
          </cell>
        </row>
        <row r="22">
          <cell r="B22" t="str">
            <v>Activité 2.3.2 : Elaborer un cadre juridique du développement de l'industrie numérique</v>
          </cell>
          <cell r="C22">
            <v>25810</v>
          </cell>
          <cell r="D22">
            <v>0</v>
          </cell>
          <cell r="E22">
            <v>0</v>
          </cell>
          <cell r="F22">
            <v>0</v>
          </cell>
          <cell r="G22" t="str">
            <v>X</v>
          </cell>
          <cell r="H22" t="str">
            <v>DGDI</v>
          </cell>
        </row>
        <row r="23">
          <cell r="B23" t="str">
            <v>Activité 2.3.3 : Organiser les COFANs délocalisés en régions</v>
          </cell>
          <cell r="C23" t="str">
            <v xml:space="preserve">24 600 </v>
          </cell>
          <cell r="D23" t="str">
            <v>X</v>
          </cell>
          <cell r="E23" t="str">
            <v>X</v>
          </cell>
          <cell r="F23" t="str">
            <v>X</v>
          </cell>
          <cell r="G23" t="str">
            <v>X</v>
          </cell>
          <cell r="H23" t="str">
            <v>DGDI</v>
          </cell>
        </row>
        <row r="24">
          <cell r="B24" t="str">
            <v>Activité 2.3.4 : Assurer le Fonctionnement du comité d'accréditation des e-compétences</v>
          </cell>
          <cell r="C24">
            <v>8100</v>
          </cell>
          <cell r="D24">
            <v>0</v>
          </cell>
          <cell r="E24" t="str">
            <v>X</v>
          </cell>
          <cell r="F24" t="str">
            <v>X</v>
          </cell>
          <cell r="G24" t="str">
            <v>X</v>
          </cell>
          <cell r="H24" t="str">
            <v>DGDI</v>
          </cell>
        </row>
        <row r="25">
          <cell r="B25" t="str">
            <v>Activité 2.3.5 : Assurer le Fonctionnement du comité de validation des projets innovants PLATINUM</v>
          </cell>
          <cell r="C25">
            <v>4950</v>
          </cell>
          <cell r="D25">
            <v>0</v>
          </cell>
          <cell r="E25">
            <v>0</v>
          </cell>
          <cell r="F25">
            <v>0</v>
          </cell>
          <cell r="G25" t="str">
            <v>X</v>
          </cell>
          <cell r="H25" t="str">
            <v>DGDI</v>
          </cell>
        </row>
        <row r="26">
          <cell r="B26" t="str">
            <v xml:space="preserve">Activité 2.3.6 : Assurer l’organisation des HACKATHON </v>
          </cell>
          <cell r="C26">
            <v>6000</v>
          </cell>
          <cell r="D26" t="str">
            <v>X</v>
          </cell>
          <cell r="E26" t="str">
            <v>X</v>
          </cell>
          <cell r="F26" t="str">
            <v>X</v>
          </cell>
          <cell r="G26" t="str">
            <v>X</v>
          </cell>
          <cell r="H26" t="str">
            <v>DGDI</v>
          </cell>
        </row>
        <row r="27">
          <cell r="B27" t="str">
            <v>Activité 2.3.7 : Assurer le fonctionnement du comité de suivi de la mise en œuvre du capacity building du SMART AFRICA</v>
          </cell>
          <cell r="C27">
            <v>8100</v>
          </cell>
          <cell r="D27">
            <v>0</v>
          </cell>
          <cell r="E27" t="str">
            <v>X</v>
          </cell>
          <cell r="F27">
            <v>0</v>
          </cell>
          <cell r="G27" t="str">
            <v>X</v>
          </cell>
          <cell r="H27" t="str">
            <v>DGDI</v>
          </cell>
        </row>
        <row r="28">
          <cell r="B28" t="str">
            <v>Activité 2.3.8 : Réaliser une Mission pour la validation des documents de curricula dans le cadre de  l’étude pour l’Opérationnalisation de l’école Nationale du numérique</v>
          </cell>
          <cell r="C28" t="str">
            <v>5 730</v>
          </cell>
          <cell r="D28">
            <v>0</v>
          </cell>
          <cell r="E28">
            <v>0</v>
          </cell>
          <cell r="F28">
            <v>0</v>
          </cell>
          <cell r="G28" t="str">
            <v> X</v>
          </cell>
          <cell r="H28" t="str">
            <v>DGDI</v>
          </cell>
        </row>
        <row r="29">
          <cell r="B29" t="str">
            <v>Activité 2.3.9 : Réaliser une étude de faisabilité de l’initiative JND</v>
          </cell>
          <cell r="C29" t="str">
            <v>50 540</v>
          </cell>
          <cell r="D29">
            <v>0</v>
          </cell>
          <cell r="E29">
            <v>0</v>
          </cell>
          <cell r="F29">
            <v>0</v>
          </cell>
          <cell r="G29" t="str">
            <v>X</v>
          </cell>
          <cell r="H29" t="str">
            <v>DGDI</v>
          </cell>
        </row>
        <row r="30">
          <cell r="B30" t="str">
            <v xml:space="preserve">Activité 2.3.10 : Exploiter et suivre la plateforme e-compétences </v>
          </cell>
          <cell r="C30" t="str">
            <v>9 950</v>
          </cell>
          <cell r="D30">
            <v>0</v>
          </cell>
          <cell r="E30">
            <v>0</v>
          </cell>
          <cell r="F30" t="str">
            <v>X</v>
          </cell>
          <cell r="G30" t="str">
            <v>X</v>
          </cell>
          <cell r="H30" t="str">
            <v>DGDI</v>
          </cell>
        </row>
        <row r="31">
          <cell r="B31" t="str">
            <v>Activité 2.3.11 : élaborer un avant-projet sommaire (APS) du centre international de conférence sur le site du technopôle</v>
          </cell>
          <cell r="C31">
            <v>100000</v>
          </cell>
          <cell r="D31">
            <v>0</v>
          </cell>
          <cell r="E31">
            <v>0</v>
          </cell>
          <cell r="F31">
            <v>0</v>
          </cell>
          <cell r="G31" t="str">
            <v xml:space="preserve">   X</v>
          </cell>
          <cell r="H31" t="str">
            <v>DGDI</v>
          </cell>
        </row>
        <row r="32">
          <cell r="B32" t="str">
            <v>Activité 2.3.12 : élaborer une loi de protection et de soutien aux startups accompagner d’un document de meilleure pratique accessible</v>
          </cell>
          <cell r="C32">
            <v>50000</v>
          </cell>
          <cell r="D32">
            <v>0</v>
          </cell>
          <cell r="E32">
            <v>0</v>
          </cell>
          <cell r="F32">
            <v>0</v>
          </cell>
          <cell r="G32" t="str">
            <v xml:space="preserve">   X</v>
          </cell>
          <cell r="H32" t="str">
            <v>DGDI</v>
          </cell>
        </row>
        <row r="33">
          <cell r="B33" t="str">
            <v>Activité 1.4.1 : Elaborer l’annuaire statistique</v>
          </cell>
          <cell r="C33" t="str">
            <v xml:space="preserve">5 000 </v>
          </cell>
          <cell r="D33">
            <v>0</v>
          </cell>
          <cell r="E33">
            <v>0</v>
          </cell>
          <cell r="F33" t="str">
            <v>X</v>
          </cell>
          <cell r="G33">
            <v>0</v>
          </cell>
          <cell r="H33" t="str">
            <v>DGESS</v>
          </cell>
        </row>
        <row r="34">
          <cell r="B34" t="str">
            <v>Activité 1.4.2 : Animer la cellule environnementale</v>
          </cell>
          <cell r="C34" t="str">
            <v xml:space="preserve">5 000 </v>
          </cell>
          <cell r="D34">
            <v>0</v>
          </cell>
          <cell r="E34">
            <v>0</v>
          </cell>
          <cell r="F34" t="str">
            <v>X</v>
          </cell>
          <cell r="G34">
            <v>0</v>
          </cell>
          <cell r="H34" t="str">
            <v>DGESS</v>
          </cell>
        </row>
        <row r="35">
          <cell r="B35" t="str">
            <v>Activité 1.4.3 : Animer la cellule genre</v>
          </cell>
          <cell r="C35" t="str">
            <v xml:space="preserve">5 000 </v>
          </cell>
          <cell r="D35">
            <v>0</v>
          </cell>
          <cell r="E35">
            <v>0</v>
          </cell>
          <cell r="F35" t="str">
            <v>X</v>
          </cell>
          <cell r="G35">
            <v>0</v>
          </cell>
          <cell r="H35" t="str">
            <v>DGESS</v>
          </cell>
        </row>
        <row r="36">
          <cell r="B36" t="str">
            <v>Activité 1.4.4 : Organiser les cadres de concertation du MDENP (CASEM)</v>
          </cell>
          <cell r="C36" t="str">
            <v xml:space="preserve">5 000 </v>
          </cell>
          <cell r="D36" t="str">
            <v>X</v>
          </cell>
          <cell r="E36">
            <v>0</v>
          </cell>
          <cell r="F36">
            <v>0</v>
          </cell>
          <cell r="G36" t="str">
            <v>X</v>
          </cell>
          <cell r="H36" t="str">
            <v>DGESS</v>
          </cell>
        </row>
        <row r="37">
          <cell r="B37" t="str">
            <v>Activité 1.4.5 : Organiser les revues trimestrielles des projets</v>
          </cell>
          <cell r="C37">
            <v>5000</v>
          </cell>
          <cell r="D37" t="str">
            <v>X</v>
          </cell>
          <cell r="E37" t="str">
            <v>X</v>
          </cell>
          <cell r="F37" t="str">
            <v>X</v>
          </cell>
          <cell r="G37" t="str">
            <v>X</v>
          </cell>
          <cell r="H37" t="str">
            <v>DGESS</v>
          </cell>
        </row>
        <row r="38">
          <cell r="B38" t="str">
            <v>Activité 2.1.2 : Renforcer les réseaux locaux des  bâtiments administratifs à Ouagadougou</v>
          </cell>
          <cell r="C38">
            <v>800000</v>
          </cell>
          <cell r="D38">
            <v>0</v>
          </cell>
          <cell r="E38">
            <v>0</v>
          </cell>
          <cell r="F38" t="str">
            <v>X</v>
          </cell>
          <cell r="G38" t="str">
            <v>X</v>
          </cell>
          <cell r="H38" t="str">
            <v>DGICE</v>
          </cell>
        </row>
        <row r="39">
          <cell r="B39" t="str">
            <v>Activité 2.1.1 : Mettre en œuvre le financement additionnel du PRICAO-BF</v>
          </cell>
          <cell r="C39" t="str">
            <v>1 130 000</v>
          </cell>
          <cell r="D39" t="str">
            <v>X</v>
          </cell>
          <cell r="E39" t="str">
            <v>X</v>
          </cell>
          <cell r="F39" t="str">
            <v>X</v>
          </cell>
          <cell r="G39" t="str">
            <v>X</v>
          </cell>
          <cell r="H39" t="str">
            <v>DGICE</v>
          </cell>
        </row>
        <row r="40">
          <cell r="B40" t="str">
            <v>Réaliser des études techniques pour la réalisation de la liaison fibre optique fada – Pama - frontière Bénin</v>
          </cell>
          <cell r="C40" t="str">
            <v>300 000</v>
          </cell>
          <cell r="D40" t="str">
            <v>X</v>
          </cell>
          <cell r="E40" t="str">
            <v>X</v>
          </cell>
          <cell r="F40" t="str">
            <v>X</v>
          </cell>
          <cell r="G40" t="str">
            <v>X</v>
          </cell>
          <cell r="H40" t="str">
            <v>DGICE</v>
          </cell>
        </row>
        <row r="41">
          <cell r="B41" t="str">
            <v>Réaliser les Avant-Projet Sommaire (APS) et Avant-Projet Détaillé (APD) de la liaison fibre optique Dindéogo – Zabré</v>
          </cell>
          <cell r="C41" t="str">
            <v>30 000</v>
          </cell>
          <cell r="D41" t="str">
            <v>X</v>
          </cell>
          <cell r="E41" t="str">
            <v>X</v>
          </cell>
          <cell r="F41" t="str">
            <v>X</v>
          </cell>
          <cell r="G41" t="str">
            <v>X</v>
          </cell>
          <cell r="H41" t="str">
            <v>DGICE</v>
          </cell>
        </row>
        <row r="42">
          <cell r="B42" t="str">
            <v>Acquérir, installer, configurer des équipements et assurer la formation du personnel pour la mise en place du PAV et de l’IXP de Bobo Dioulasso</v>
          </cell>
          <cell r="C42">
            <v>500000</v>
          </cell>
          <cell r="D42">
            <v>0</v>
          </cell>
          <cell r="E42" t="str">
            <v>X </v>
          </cell>
          <cell r="F42" t="str">
            <v>X</v>
          </cell>
          <cell r="G42" t="str">
            <v>X</v>
          </cell>
          <cell r="H42" t="str">
            <v>DGICE</v>
          </cell>
        </row>
        <row r="43">
          <cell r="B43" t="str">
            <v>Acquérir des équipements pour le renforcement du PAV, IXP de Ouagadougou</v>
          </cell>
          <cell r="C43">
            <v>300000</v>
          </cell>
          <cell r="D43">
            <v>0</v>
          </cell>
          <cell r="E43" t="str">
            <v>X </v>
          </cell>
          <cell r="F43" t="str">
            <v>X</v>
          </cell>
          <cell r="G43" t="str">
            <v>X</v>
          </cell>
          <cell r="H43" t="str">
            <v>DGICE</v>
          </cell>
        </row>
        <row r="44">
          <cell r="B44" t="str">
            <v xml:space="preserve">Signer un contrat pour l’acquisition de la bande passante internationale additionnelle au PAV </v>
          </cell>
          <cell r="C44">
            <v>0</v>
          </cell>
          <cell r="D44" t="str">
            <v>X</v>
          </cell>
          <cell r="E44" t="str">
            <v>X</v>
          </cell>
          <cell r="F44" t="str">
            <v>X</v>
          </cell>
          <cell r="G44" t="str">
            <v>X</v>
          </cell>
          <cell r="H44" t="str">
            <v>DGICE</v>
          </cell>
        </row>
        <row r="45">
          <cell r="B45" t="str">
            <v>Signer un contrat pour la réalisation des études techniques et estimation financière de la construction du centre de gestion des infrastructures numériques d'initiatives publiques</v>
          </cell>
          <cell r="C45">
            <v>0</v>
          </cell>
          <cell r="D45" t="str">
            <v>X</v>
          </cell>
          <cell r="E45" t="str">
            <v>X</v>
          </cell>
          <cell r="F45" t="str">
            <v>X</v>
          </cell>
          <cell r="G45" t="str">
            <v>X</v>
          </cell>
          <cell r="H45" t="str">
            <v>DGICE</v>
          </cell>
        </row>
        <row r="46">
          <cell r="B46" t="str">
            <v xml:space="preserve">Signer un contrat pour la réalisation d’une étude de conception et mettre en place un système d'information géographique (SIG) dédié aux infrastructures large bande </v>
          </cell>
          <cell r="C46">
            <v>0</v>
          </cell>
          <cell r="D46">
            <v>0</v>
          </cell>
          <cell r="E46">
            <v>0</v>
          </cell>
          <cell r="F46" t="str">
            <v>X</v>
          </cell>
          <cell r="G46" t="str">
            <v>X</v>
          </cell>
          <cell r="H46" t="str">
            <v>DGICE</v>
          </cell>
        </row>
        <row r="47">
          <cell r="B47" t="str">
            <v>Signer un contrat pour l’élaboration des règlements et guides techniques pour la mutualisation des travaux d’infrastructures publiques et les règles de partage d’infrastructures de communications électroniques.</v>
          </cell>
          <cell r="C47" t="str">
            <v>00 </v>
          </cell>
          <cell r="D47" t="str">
            <v>X</v>
          </cell>
          <cell r="E47" t="str">
            <v>X</v>
          </cell>
          <cell r="F47" t="str">
            <v>X</v>
          </cell>
          <cell r="G47" t="str">
            <v>X</v>
          </cell>
          <cell r="H47" t="str">
            <v>DGICE</v>
          </cell>
        </row>
        <row r="48">
          <cell r="B48" t="str">
            <v>Activité 2.1.2 : Mettre en œuvre le projet Backbone national des télécommunications (PBNT)</v>
          </cell>
          <cell r="C48" t="str">
            <v>25 200 000[1]</v>
          </cell>
          <cell r="D48" t="str">
            <v>X</v>
          </cell>
          <cell r="E48" t="str">
            <v>X</v>
          </cell>
          <cell r="F48" t="str">
            <v>X</v>
          </cell>
          <cell r="G48" t="str">
            <v>X</v>
          </cell>
          <cell r="H48" t="str">
            <v>DGICE</v>
          </cell>
        </row>
        <row r="49">
          <cell r="B49" t="str">
            <v xml:space="preserve">Activité 2.1.3 : Réaliser des études relatives à l’interconnexion du Burkina Faso à la dorsale transsaharienne </v>
          </cell>
          <cell r="C49">
            <v>20000</v>
          </cell>
          <cell r="D49">
            <v>0</v>
          </cell>
          <cell r="E49">
            <v>0</v>
          </cell>
          <cell r="F49">
            <v>0</v>
          </cell>
          <cell r="G49" t="str">
            <v>X</v>
          </cell>
          <cell r="H49" t="str">
            <v>DGICE</v>
          </cell>
        </row>
        <row r="50">
          <cell r="B50" t="str">
            <v>Activité 2.2.1 : Elaborer le budget de soutien 2020 de l’ARCEP au MDENP</v>
          </cell>
          <cell r="C50" t="str">
            <v>PM</v>
          </cell>
          <cell r="D50" t="str">
            <v>X</v>
          </cell>
          <cell r="E50" t="str">
            <v>X</v>
          </cell>
          <cell r="F50" t="str">
            <v>X</v>
          </cell>
          <cell r="G50" t="str">
            <v>X</v>
          </cell>
          <cell r="H50" t="str">
            <v>DGICE</v>
          </cell>
        </row>
        <row r="51">
          <cell r="B51" t="str">
            <v>Activité 2.2.3 : Élaborer des textes réglementaires en vue de favoriser la mutualisation des infrastructures</v>
          </cell>
          <cell r="C51">
            <v>5000</v>
          </cell>
          <cell r="D51" t="str">
            <v>X</v>
          </cell>
          <cell r="E51" t="str">
            <v>X</v>
          </cell>
          <cell r="F51" t="str">
            <v>X</v>
          </cell>
          <cell r="G51" t="str">
            <v>X</v>
          </cell>
          <cell r="H51" t="str">
            <v>DGICE</v>
          </cell>
        </row>
        <row r="52">
          <cell r="B52" t="str">
            <v>Activité 2.2.4 : Moderniser le cadre réglementaire existant en matière de gestion des fréquences</v>
          </cell>
          <cell r="C52">
            <v>5000</v>
          </cell>
          <cell r="D52" t="str">
            <v>X</v>
          </cell>
          <cell r="E52" t="str">
            <v>X</v>
          </cell>
          <cell r="F52" t="str">
            <v>X</v>
          </cell>
          <cell r="G52" t="str">
            <v>X</v>
          </cell>
          <cell r="H52" t="str">
            <v>DGICE</v>
          </cell>
        </row>
        <row r="53">
          <cell r="B53" t="str">
            <v>Activité 2.4.2 : Préparer l’organisation la 5ème édition du forum des meilleures pratiques</v>
          </cell>
          <cell r="C53">
            <v>15000</v>
          </cell>
          <cell r="D53">
            <v>0</v>
          </cell>
          <cell r="E53" t="str">
            <v/>
          </cell>
          <cell r="F53">
            <v>0</v>
          </cell>
          <cell r="G53" t="str">
            <v>X</v>
          </cell>
          <cell r="H53" t="str">
            <v>DGTIC</v>
          </cell>
        </row>
        <row r="54">
          <cell r="B54" t="str">
            <v>Activité 2.4.3 : Rénover la plateforme e-Conseil des Ministres</v>
          </cell>
          <cell r="C54">
            <v>200000</v>
          </cell>
          <cell r="D54">
            <v>0</v>
          </cell>
          <cell r="E54">
            <v>0</v>
          </cell>
          <cell r="F54" t="str">
            <v>X</v>
          </cell>
          <cell r="G54" t="str">
            <v>X</v>
          </cell>
          <cell r="H54" t="str">
            <v>DGTIC</v>
          </cell>
        </row>
        <row r="55">
          <cell r="B55" t="str">
            <v>Activité 2.4.1 : Audit du cadre juridique burkinabè en lien avec la promotion de la dématérialisation des procédures et du développement des services en ligne</v>
          </cell>
          <cell r="C55" t="str">
            <v>PM[2]</v>
          </cell>
          <cell r="D55" t="str">
            <v>X</v>
          </cell>
          <cell r="E55" t="str">
            <v>X</v>
          </cell>
          <cell r="F55" t="str">
            <v>X</v>
          </cell>
          <cell r="G55" t="str">
            <v>X</v>
          </cell>
          <cell r="H55" t="str">
            <v>DGTIC</v>
          </cell>
        </row>
        <row r="56">
          <cell r="B56" t="str">
            <v>Activité 2.4.2 : Elaborer un cadre commun d’urbanisation des systèmes d’information de l’administration</v>
          </cell>
          <cell r="C56" t="str">
            <v>PM[3]</v>
          </cell>
          <cell r="D56" t="str">
            <v>X</v>
          </cell>
          <cell r="E56" t="str">
            <v>X</v>
          </cell>
          <cell r="F56" t="str">
            <v>X</v>
          </cell>
          <cell r="G56" t="str">
            <v>X</v>
          </cell>
          <cell r="H56" t="str">
            <v>DGTIC</v>
          </cell>
        </row>
        <row r="57">
          <cell r="B57" t="str">
            <v>Activité 2.4.3 : Réaliser d’une étude de faisabilité pour la mise en place de l’Identifiant Unique électronique de la personne (IU) au Burkina Faso</v>
          </cell>
          <cell r="C57" t="str">
            <v xml:space="preserve">    PM[4]   </v>
          </cell>
          <cell r="D57">
            <v>0</v>
          </cell>
          <cell r="E57">
            <v>0</v>
          </cell>
          <cell r="F57">
            <v>0</v>
          </cell>
          <cell r="G57" t="str">
            <v>X</v>
          </cell>
          <cell r="H57" t="str">
            <v>DGTIC</v>
          </cell>
        </row>
        <row r="58">
          <cell r="B58" t="str">
            <v>Activité 2.4.4 : Organiser le Forum National des DSI (FNDSI) (3ème édition)</v>
          </cell>
          <cell r="C58">
            <v>19500</v>
          </cell>
          <cell r="D58">
            <v>0</v>
          </cell>
          <cell r="E58">
            <v>0</v>
          </cell>
          <cell r="F58">
            <v>0</v>
          </cell>
          <cell r="G58" t="str">
            <v>X</v>
          </cell>
          <cell r="H58" t="str">
            <v>DGTIC</v>
          </cell>
        </row>
        <row r="59">
          <cell r="B59" t="str">
            <v>Activité 2.4.5 : Organiser le Forum Nationale sur la Gouvernance de l'Internet (FNGI) (7ème édition)</v>
          </cell>
          <cell r="C59">
            <v>14000</v>
          </cell>
          <cell r="D59">
            <v>0</v>
          </cell>
          <cell r="E59">
            <v>0</v>
          </cell>
          <cell r="F59">
            <v>0</v>
          </cell>
          <cell r="G59" t="str">
            <v>X</v>
          </cell>
          <cell r="H59" t="str">
            <v>DGTIC</v>
          </cell>
        </row>
        <row r="60">
          <cell r="B60" t="str">
            <v>Activité 2.4.6 : Organiser l’Ecole Nationale sur la Gouvernance de l'Internet (ENGI) (1ère édition)</v>
          </cell>
          <cell r="C60">
            <v>8000</v>
          </cell>
          <cell r="D60">
            <v>0</v>
          </cell>
          <cell r="E60">
            <v>0</v>
          </cell>
          <cell r="F60">
            <v>0</v>
          </cell>
          <cell r="G60" t="str">
            <v>X</v>
          </cell>
          <cell r="H60" t="str">
            <v>DGTIC</v>
          </cell>
        </row>
        <row r="61">
          <cell r="B61" t="str">
            <v>Activité 2.4.7 : Organiser le Forum National de l'Open Source (FNOS)  (1ère édition)</v>
          </cell>
          <cell r="C61">
            <v>22000</v>
          </cell>
          <cell r="D61">
            <v>0</v>
          </cell>
          <cell r="E61">
            <v>0</v>
          </cell>
          <cell r="F61" t="str">
            <v>X</v>
          </cell>
          <cell r="G61" t="str">
            <v>X</v>
          </cell>
          <cell r="H61" t="str">
            <v>DGTIC</v>
          </cell>
        </row>
        <row r="62">
          <cell r="B62" t="str">
            <v>Activité 2.4.8 : Organiser l’Ecole Nationale sur l'Open Source (ENOS)  (1ère édition)</v>
          </cell>
          <cell r="C62">
            <v>6000</v>
          </cell>
          <cell r="D62">
            <v>0</v>
          </cell>
          <cell r="E62">
            <v>0</v>
          </cell>
          <cell r="F62" t="str">
            <v>X</v>
          </cell>
          <cell r="G62" t="str">
            <v>X</v>
          </cell>
          <cell r="H62" t="str">
            <v>DGTIC</v>
          </cell>
        </row>
        <row r="63">
          <cell r="B63" t="str">
            <v>Activité 2.4.9 : Organiser l’IT Forum Burkina Faso (4ème édition)</v>
          </cell>
          <cell r="C63">
            <v>17000</v>
          </cell>
          <cell r="D63">
            <v>0</v>
          </cell>
          <cell r="E63">
            <v>0</v>
          </cell>
          <cell r="F63" t="str">
            <v>X</v>
          </cell>
          <cell r="G63">
            <v>0</v>
          </cell>
          <cell r="H63" t="str">
            <v>DGTIC</v>
          </cell>
        </row>
        <row r="64">
          <cell r="B64" t="str">
            <v>Activité 2.4.10 : Promouvoir les référentiels du numérique  en vigueur au Burkina Faso</v>
          </cell>
          <cell r="C64" t="str">
            <v>PM[5]</v>
          </cell>
          <cell r="D64">
            <v>0</v>
          </cell>
          <cell r="E64">
            <v>0</v>
          </cell>
          <cell r="F64" t="str">
            <v>X</v>
          </cell>
          <cell r="G64" t="str">
            <v>X</v>
          </cell>
          <cell r="H64" t="str">
            <v>DGTIC</v>
          </cell>
        </row>
        <row r="65">
          <cell r="B65" t="str">
            <v>Activité 2.4.11 : Elaborer le référentiel national de câblage informatique</v>
          </cell>
          <cell r="C65">
            <v>50000</v>
          </cell>
          <cell r="D65">
            <v>0</v>
          </cell>
          <cell r="E65">
            <v>0</v>
          </cell>
          <cell r="F65">
            <v>0</v>
          </cell>
          <cell r="G65" t="str">
            <v>X</v>
          </cell>
          <cell r="H65" t="str">
            <v>DGTIC</v>
          </cell>
        </row>
        <row r="66">
          <cell r="B66" t="str">
            <v>Activité 1.3.3 : Elaborer le plan de passation des marchés</v>
          </cell>
          <cell r="C66">
            <v>7000</v>
          </cell>
          <cell r="D66">
            <v>0</v>
          </cell>
          <cell r="E66">
            <v>0</v>
          </cell>
          <cell r="F66">
            <v>0</v>
          </cell>
          <cell r="G66" t="str">
            <v>X</v>
          </cell>
          <cell r="H66" t="str">
            <v>DMP</v>
          </cell>
        </row>
        <row r="67">
          <cell r="B67" t="str">
            <v>Activité 1.2.1 : Animer le comité ministériel de lutte contre le Sida et les infections sexuellement transmissibles (CMLS /IST)</v>
          </cell>
          <cell r="C67">
            <v>5000</v>
          </cell>
          <cell r="D67" t="str">
            <v>X</v>
          </cell>
          <cell r="E67" t="str">
            <v>X</v>
          </cell>
          <cell r="F67" t="str">
            <v>X</v>
          </cell>
          <cell r="G67" t="str">
            <v>X</v>
          </cell>
          <cell r="H67" t="str">
            <v>DRH</v>
          </cell>
        </row>
        <row r="68">
          <cell r="B68" t="str">
            <v>Activité 1.2.2 : Organiser le recrutement des agents sur mesures nouvelles</v>
          </cell>
          <cell r="C68">
            <v>15960</v>
          </cell>
          <cell r="D68">
            <v>0</v>
          </cell>
          <cell r="E68">
            <v>0</v>
          </cell>
          <cell r="F68" t="str">
            <v>X</v>
          </cell>
          <cell r="G68" t="str">
            <v>X</v>
          </cell>
          <cell r="H68" t="str">
            <v>DRH</v>
          </cell>
        </row>
        <row r="69">
          <cell r="B69" t="str">
            <v>Activité 1.2.3 : Assurer la formation des agents du ministère</v>
          </cell>
          <cell r="C69">
            <v>56650</v>
          </cell>
          <cell r="D69" t="str">
            <v>X</v>
          </cell>
          <cell r="E69" t="str">
            <v>X</v>
          </cell>
          <cell r="F69" t="str">
            <v>X</v>
          </cell>
          <cell r="G69" t="str">
            <v>X</v>
          </cell>
          <cell r="H69" t="str">
            <v>DRH</v>
          </cell>
        </row>
        <row r="70">
          <cell r="B70" t="str">
            <v>Activité 1.1.1 : Inspecter  les structures du MDENP</v>
          </cell>
          <cell r="C70" t="str">
            <v>1 799</v>
          </cell>
          <cell r="D70" t="str">
            <v>X</v>
          </cell>
          <cell r="E70">
            <v>0</v>
          </cell>
          <cell r="F70" t="str">
            <v>X</v>
          </cell>
          <cell r="G70">
            <v>0</v>
          </cell>
          <cell r="H70" t="str">
            <v>ITS</v>
          </cell>
        </row>
        <row r="71">
          <cell r="B71" t="str">
            <v>Activité 1.1.2 : Poursuivre la sensibilisation  du personnel de l’Administration centrale du MDENP sur la lutte contre la corruption.</v>
          </cell>
          <cell r="C71">
            <v>4000</v>
          </cell>
          <cell r="D71" t="str">
            <v>X</v>
          </cell>
          <cell r="E71">
            <v>0</v>
          </cell>
          <cell r="F71">
            <v>0</v>
          </cell>
          <cell r="G71">
            <v>0</v>
          </cell>
          <cell r="H71" t="str">
            <v>ITS</v>
          </cell>
        </row>
        <row r="72">
          <cell r="B72" t="str">
            <v>Activité 1.1.3 : Auditer les structures du MDENP</v>
          </cell>
          <cell r="C72">
            <v>4000</v>
          </cell>
          <cell r="D72">
            <v>0</v>
          </cell>
          <cell r="E72" t="str">
            <v>X</v>
          </cell>
          <cell r="F72" t="str">
            <v>X</v>
          </cell>
          <cell r="G72" t="str">
            <v>X</v>
          </cell>
          <cell r="H72" t="str">
            <v>ITS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G16" sqref="G16"/>
    </sheetView>
  </sheetViews>
  <sheetFormatPr baseColWidth="10" defaultRowHeight="14.5"/>
  <cols>
    <col min="1" max="1" width="43.7265625" customWidth="1"/>
    <col min="2" max="2" width="25.1796875" bestFit="1" customWidth="1"/>
    <col min="3" max="3" width="23" customWidth="1"/>
  </cols>
  <sheetData>
    <row r="1" spans="1:9">
      <c r="I1" t="s">
        <v>31</v>
      </c>
    </row>
    <row r="2" spans="1:9" ht="18.5">
      <c r="A2" s="12" t="s">
        <v>26</v>
      </c>
      <c r="B2" s="12" t="s">
        <v>24</v>
      </c>
      <c r="C2" s="12" t="s">
        <v>27</v>
      </c>
      <c r="I2" t="str">
        <f t="array" ref="I2">INDEX(C$3:C$17,MATCH(0,COUNTIF(C$3:C$17,"&lt;"&amp;C$3:C$17)-SUM(COUNTIF(C$3:C$17,I$1:I1)),0))</f>
        <v>BCMP</v>
      </c>
    </row>
    <row r="3" spans="1:9">
      <c r="A3" s="1" t="s">
        <v>4</v>
      </c>
      <c r="B3" s="3">
        <v>200</v>
      </c>
      <c r="C3" s="4" t="s">
        <v>13</v>
      </c>
      <c r="I3" t="str">
        <f t="array" ref="I3">INDEX(C$3:C$17,MATCH(0,COUNTIF(C$3:C$17,"&lt;"&amp;C$3:C$17)-SUM(COUNTIF(C$3:C$17,I$1:I2)),0))</f>
        <v xml:space="preserve">DC </v>
      </c>
    </row>
    <row r="4" spans="1:9" ht="15.5">
      <c r="A4" s="5" t="s">
        <v>5</v>
      </c>
      <c r="B4" s="3">
        <v>100</v>
      </c>
      <c r="C4" s="4" t="s">
        <v>13</v>
      </c>
      <c r="I4" t="str">
        <f t="array" ref="I4">INDEX(C$3:C$17,MATCH(0,COUNTIF(C$3:C$17,"&lt;"&amp;C$3:C$17)-SUM(COUNTIF(C$3:C$17,I$1:I3)),0))</f>
        <v>DES</v>
      </c>
    </row>
    <row r="5" spans="1:9">
      <c r="A5" s="1" t="s">
        <v>6</v>
      </c>
      <c r="B5" s="3">
        <v>85</v>
      </c>
      <c r="C5" s="4" t="s">
        <v>13</v>
      </c>
      <c r="I5" t="str">
        <f t="array" ref="I5">INDEX(C$3:C$17,MATCH(0,COUNTIF(C$3:C$17,"&lt;"&amp;C$3:C$17)-SUM(COUNTIF(C$3:C$17,I$1:I4)),0))</f>
        <v>DFP</v>
      </c>
    </row>
    <row r="6" spans="1:9">
      <c r="A6" s="1" t="s">
        <v>7</v>
      </c>
      <c r="B6" s="4">
        <v>50</v>
      </c>
      <c r="C6" s="4" t="s">
        <v>0</v>
      </c>
      <c r="I6" t="str">
        <f t="array" ref="I6">INDEX(C$3:C$17,MATCH(0,COUNTIF(C$3:C$17,"&lt;"&amp;C$3:C$17)-SUM(COUNTIF(C$3:C$17,I$1:I5)),0))</f>
        <v>DGICE</v>
      </c>
    </row>
    <row r="7" spans="1:9">
      <c r="A7" s="1" t="s">
        <v>8</v>
      </c>
      <c r="B7" s="4">
        <v>50</v>
      </c>
      <c r="C7" s="4" t="s">
        <v>14</v>
      </c>
      <c r="I7" t="str">
        <f t="array" ref="I7">INDEX(C$3:C$17,MATCH(0,COUNTIF(C$3:C$17,"&lt;"&amp;C$3:C$17)-SUM(COUNTIF(C$3:C$17,I$1:I6)),0))</f>
        <v>DMP</v>
      </c>
    </row>
    <row r="8" spans="1:9" ht="28">
      <c r="A8" s="1" t="s">
        <v>9</v>
      </c>
      <c r="B8" s="4">
        <v>20</v>
      </c>
      <c r="C8" s="4" t="s">
        <v>14</v>
      </c>
      <c r="I8" t="str">
        <f t="array" ref="I8">INDEX(C$3:C$17,MATCH(0,COUNTIF(C$3:C$17,"&lt;"&amp;C$3:C$17)-SUM(COUNTIF(C$3:C$17,I$1:I7)),0))</f>
        <v>DRH</v>
      </c>
    </row>
    <row r="9" spans="1:9">
      <c r="A9" s="1" t="s">
        <v>10</v>
      </c>
      <c r="B9" s="3">
        <v>80</v>
      </c>
      <c r="C9" s="4" t="s">
        <v>15</v>
      </c>
      <c r="I9" t="str">
        <f t="array" ref="I9">INDEX(C$3:C$17,MATCH(0,COUNTIF(C$3:C$17,"&lt;"&amp;C$3:C$17)-SUM(COUNTIF(C$3:C$17,I$1:I8)),0))</f>
        <v>DS</v>
      </c>
    </row>
    <row r="10" spans="1:9">
      <c r="A10" s="1" t="s">
        <v>11</v>
      </c>
      <c r="B10" s="3">
        <v>60</v>
      </c>
      <c r="C10" s="4" t="s">
        <v>15</v>
      </c>
      <c r="I10" t="str">
        <f t="array" ref="I10">INDEX(C$3:C$17,MATCH(0,COUNTIF(C$3:C$17,"&lt;"&amp;C$3:C$17)-SUM(COUNTIF(C$3:C$17,I$1:I9)),0))</f>
        <v>PTIC</v>
      </c>
    </row>
    <row r="11" spans="1:9">
      <c r="A11" s="2" t="s">
        <v>12</v>
      </c>
      <c r="B11" s="3">
        <v>75</v>
      </c>
      <c r="C11" s="4" t="s">
        <v>16</v>
      </c>
      <c r="I11" t="e">
        <f t="array" ref="I11">INDEX(C$3:C$17,MATCH(0,COUNTIF(C$3:C$17,"&lt;"&amp;C$3:C$17)-SUM(COUNTIF(C$3:C$17,I$1:I10)),0))</f>
        <v>#N/A</v>
      </c>
    </row>
    <row r="12" spans="1:9">
      <c r="A12" s="1" t="s">
        <v>17</v>
      </c>
      <c r="B12" s="4">
        <v>120</v>
      </c>
      <c r="C12" s="4" t="s">
        <v>18</v>
      </c>
      <c r="I12" t="e">
        <f t="array" ref="I12">INDEX(C$3:C$17,MATCH(0,COUNTIF(C$3:C$17,"&lt;"&amp;C$3:C$17)-SUM(COUNTIF(C$3:C$17,I$1:I11)),0))</f>
        <v>#N/A</v>
      </c>
    </row>
    <row r="13" spans="1:9">
      <c r="A13" s="1" t="s">
        <v>19</v>
      </c>
      <c r="B13" s="4">
        <v>50</v>
      </c>
      <c r="C13" s="4" t="s">
        <v>18</v>
      </c>
      <c r="I13" t="e">
        <f t="array" ref="I13">INDEX(C$3:C$17,MATCH(0,COUNTIF(C$3:C$17,"&lt;"&amp;C$3:C$17)-SUM(COUNTIF(C$3:C$17,I$1:I12)),0))</f>
        <v>#N/A</v>
      </c>
    </row>
    <row r="14" spans="1:9">
      <c r="A14" s="2" t="s">
        <v>20</v>
      </c>
      <c r="B14" s="3">
        <v>35</v>
      </c>
      <c r="C14" s="4" t="s">
        <v>1</v>
      </c>
      <c r="I14" t="e">
        <f t="array" ref="I14">INDEX(C$3:C$17,MATCH(0,COUNTIF(C$3:C$17,"&lt;"&amp;C$3:C$17)-SUM(COUNTIF(C$3:C$17,I$1:I13)),0))</f>
        <v>#N/A</v>
      </c>
    </row>
    <row r="15" spans="1:9">
      <c r="A15" s="1" t="s">
        <v>21</v>
      </c>
      <c r="B15" s="3">
        <v>50</v>
      </c>
      <c r="C15" s="4" t="s">
        <v>2</v>
      </c>
      <c r="I15" t="e">
        <f t="array" ref="I15">INDEX(C$3:C$17,MATCH(0,COUNTIF(C$3:C$17,"&lt;"&amp;C$3:C$17)-SUM(COUNTIF(C$3:C$17,I$1:I14)),0))</f>
        <v>#N/A</v>
      </c>
    </row>
    <row r="16" spans="1:9">
      <c r="A16" s="1" t="s">
        <v>23</v>
      </c>
      <c r="B16" s="3">
        <v>50</v>
      </c>
      <c r="C16" s="4" t="s">
        <v>3</v>
      </c>
      <c r="I16" t="e">
        <f t="array" ref="I16">INDEX(C$3:C$17,MATCH(0,COUNTIF(C$3:C$17,"&lt;"&amp;C$3:C$17)-SUM(COUNTIF(C$3:C$17,I$1:I15)),0))</f>
        <v>#N/A</v>
      </c>
    </row>
    <row r="17" spans="1:9">
      <c r="A17" s="1" t="s">
        <v>22</v>
      </c>
      <c r="B17" s="3">
        <v>90</v>
      </c>
      <c r="C17" s="4" t="s">
        <v>3</v>
      </c>
      <c r="I17" t="e">
        <f t="array" ref="I17">INDEX(C$3:C$17,MATCH(0,COUNTIF(C$3:C$17,"&lt;"&amp;C$3:C$17)-SUM(COUNTIF(C$3:C$17,I$1:I16)),0))</f>
        <v>#N/A</v>
      </c>
    </row>
    <row r="18" spans="1:9">
      <c r="I18" t="e">
        <f t="array" ref="I18">INDEX(C$3:C$17,MATCH(0,COUNTIF(C$3:C$17,"&lt;"&amp;C$3:C$17)-SUM(COUNTIF(C$3:C$17,I$1:I17)),0))</f>
        <v>#N/A</v>
      </c>
    </row>
    <row r="19" spans="1:9">
      <c r="I19" t="e">
        <f t="array" ref="I19">INDEX(C$3:C$17,MATCH(0,COUNTIF(C$3:C$17,"&lt;"&amp;C$3:C$17)-SUM(COUNTIF(C$3:C$17,I$1:I18)),0))</f>
        <v>#N/A</v>
      </c>
    </row>
    <row r="20" spans="1:9">
      <c r="I20" t="e">
        <f t="array" ref="I20">INDEX(C$3:C$17,MATCH(0,COUNTIF(C$3:C$17,"&lt;"&amp;C$3:C$17)-SUM(COUNTIF(C$3:C$17,I$1:I19)),0))</f>
        <v>#N/A</v>
      </c>
    </row>
    <row r="21" spans="1:9">
      <c r="I21" t="e">
        <f t="array" ref="I21">INDEX(C$3:C$17,MATCH(0,COUNTIF(C$3:C$17,"&lt;"&amp;C$3:C$17)-SUM(COUNTIF(C$3:C$17,I$1:I20)),0))</f>
        <v>#N/A</v>
      </c>
    </row>
    <row r="22" spans="1:9">
      <c r="I22" t="e">
        <f t="array" ref="I22">INDEX(C$3:C$17,MATCH(0,COUNTIF(C$3:C$17,"&lt;"&amp;C$3:C$17)-SUM(COUNTIF(C$3:C$17,I$1:I21)),0))</f>
        <v>#N/A</v>
      </c>
    </row>
    <row r="23" spans="1:9">
      <c r="I23" t="e">
        <f t="array" ref="I23">INDEX(C$3:C$17,MATCH(0,COUNTIF(C$3:C$17,"&lt;"&amp;C$3:C$17)-SUM(COUNTIF(C$3:C$17,I$1:I22)),0))</f>
        <v>#N/A</v>
      </c>
    </row>
  </sheetData>
  <hyperlinks>
    <hyperlink ref="B5" location="_ftn2" display="_ftn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12" sqref="D12"/>
    </sheetView>
  </sheetViews>
  <sheetFormatPr baseColWidth="10" defaultRowHeight="14.5"/>
  <cols>
    <col min="1" max="1" width="12.7265625" customWidth="1"/>
    <col min="2" max="2" width="45.453125" customWidth="1"/>
    <col min="3" max="3" width="39.453125" customWidth="1"/>
    <col min="4" max="4" width="29.7265625" bestFit="1" customWidth="1"/>
  </cols>
  <sheetData>
    <row r="1" spans="1:4">
      <c r="A1" s="13"/>
      <c r="B1" s="11" t="s">
        <v>29</v>
      </c>
      <c r="C1" s="14"/>
    </row>
    <row r="2" spans="1:4" ht="26.5" thickBot="1">
      <c r="A2" s="13"/>
      <c r="B2" s="15" t="s">
        <v>18</v>
      </c>
      <c r="C2" s="14"/>
      <c r="D2" t="s">
        <v>30</v>
      </c>
    </row>
    <row r="3" spans="1:4">
      <c r="A3" s="13"/>
      <c r="B3" s="13"/>
      <c r="C3" s="14"/>
    </row>
    <row r="4" spans="1:4">
      <c r="A4" s="13"/>
      <c r="B4" s="16"/>
      <c r="C4" s="16"/>
    </row>
    <row r="5" spans="1:4">
      <c r="A5" s="13"/>
      <c r="B5" s="17"/>
      <c r="C5" s="17"/>
    </row>
    <row r="6" spans="1:4" ht="15" customHeight="1">
      <c r="A6" s="13"/>
      <c r="B6" s="13"/>
      <c r="C6" s="14"/>
    </row>
    <row r="7" spans="1:4">
      <c r="A7" s="13"/>
      <c r="B7" s="6" t="s">
        <v>28</v>
      </c>
      <c r="C7" s="6" t="s">
        <v>24</v>
      </c>
    </row>
    <row r="8" spans="1:4">
      <c r="A8" s="13"/>
      <c r="B8" s="7" t="str">
        <f>IFERROR(INDEX(Données!A$3:A$17,SUMPRODUCT(SMALL((Données!C$3:C$17=$B$2)*ROW($A$3:$A$17),COUNTIF(Données!$C$3:$C$17,"&lt;&gt;"&amp;$B$2)+ROW(A1)))-2),"")</f>
        <v>Elaborer l’annuaire statistique</v>
      </c>
      <c r="C8" s="8">
        <f>IFERROR(VLOOKUP(B8,Données!A$3:C$17,2,0),"")</f>
        <v>120</v>
      </c>
    </row>
    <row r="9" spans="1:4">
      <c r="A9" s="13"/>
      <c r="B9" s="7" t="str">
        <f>IFERROR(INDEX(Données!A$3:A$17,SUMPRODUCT(SMALL((Données!C$3:C$17=$B$2)*ROW($A$3:$A$17),COUNTIF(Données!$C$3:$C$17,"&lt;&gt;"&amp;$B$2)+ROW(A2)))-2),"")</f>
        <v xml:space="preserve">Organiser les cadres de concertation </v>
      </c>
      <c r="C9" s="8">
        <f>IFERROR(VLOOKUP(B9,Données!A$3:C$17,2,0),"")</f>
        <v>50</v>
      </c>
    </row>
    <row r="10" spans="1:4">
      <c r="A10" s="13"/>
      <c r="B10" s="7" t="str">
        <f>IFERROR(INDEX(Données!A$3:A$17,SUMPRODUCT(SMALL((Données!C$3:C$17=$B$2)*ROW($A$3:$A$17),COUNTIF(Données!$C$3:$C$17,"&lt;&gt;"&amp;$B$2)+ROW(A3)))-2),"")</f>
        <v/>
      </c>
      <c r="C10" s="8" t="str">
        <f>IFERROR(VLOOKUP(B10,Données!A$3:C$17,2,0),"")</f>
        <v/>
      </c>
    </row>
    <row r="11" spans="1:4">
      <c r="A11" s="13"/>
      <c r="B11" s="7" t="str">
        <f>IFERROR(INDEX(Données!A$3:A$17,SUMPRODUCT(SMALL((Données!C$3:C$17=$B$2)*ROW($A$3:$A$17),COUNTIF(Données!$C$3:$C$17,"&lt;&gt;"&amp;$B$2)+ROW(A4)))-2),"")</f>
        <v/>
      </c>
      <c r="C11" s="8" t="str">
        <f>IFERROR(VLOOKUP(B11,Données!A$3:C$17,2,0),"")</f>
        <v/>
      </c>
    </row>
    <row r="12" spans="1:4">
      <c r="A12" s="13"/>
      <c r="B12" s="7" t="str">
        <f>IFERROR(INDEX(Données!A$3:A$17,SUMPRODUCT(SMALL((Données!C$3:C$17=$B$2)*ROW($A$3:$A$17),COUNTIF(Données!$C$3:$C$17,"&lt;&gt;"&amp;$B$2)+ROW(A5)))-2),"")</f>
        <v/>
      </c>
      <c r="C12" s="8" t="str">
        <f>IFERROR(VLOOKUP(B12,Données!A$3:C$17,2,0),"")</f>
        <v/>
      </c>
    </row>
    <row r="13" spans="1:4">
      <c r="A13" s="13"/>
      <c r="B13" s="7" t="str">
        <f>IFERROR(INDEX(Données!A$3:A$17,SUMPRODUCT(SMALL((Données!C$3:C$17=$B$2)*ROW($A$3:$A$17),COUNTIF(Données!$C$3:$C$17,"&lt;&gt;"&amp;$B$2)+ROW(A6)))-2),"")</f>
        <v/>
      </c>
      <c r="C13" s="8" t="str">
        <f>IFERROR(VLOOKUP(B13,Données!A$3:C$17,2,0),"")</f>
        <v/>
      </c>
    </row>
    <row r="14" spans="1:4">
      <c r="A14" s="13"/>
      <c r="B14" s="7" t="str">
        <f>IFERROR(INDEX(Données!A$3:A$17,SUMPRODUCT(SMALL((Données!C$3:C$17=$B$2)*ROW($A$3:$A$17),COUNTIF(Données!$C$3:$C$17,"&lt;&gt;"&amp;$B$2)+ROW(A7)))-2),"")</f>
        <v/>
      </c>
      <c r="C14" s="8" t="str">
        <f>IFERROR(VLOOKUP(B14,Données!A$3:C$17,2,0),"")</f>
        <v/>
      </c>
    </row>
    <row r="15" spans="1:4">
      <c r="A15" s="13"/>
      <c r="B15" s="7" t="str">
        <f>IFERROR(INDEX(Données!A$3:A$17,SUMPRODUCT(SMALL((Données!C$3:C$17=$B$2)*ROW($A$3:$A$17),COUNTIF(Données!$C$3:$C$17,"&lt;&gt;"&amp;$B$2)+ROW(A8)))-2),"")</f>
        <v/>
      </c>
      <c r="C15" s="8" t="str">
        <f>IFERROR(VLOOKUP(B15,Données!A$3:C$17,2,0),"")</f>
        <v/>
      </c>
    </row>
    <row r="16" spans="1:4">
      <c r="A16" s="13"/>
      <c r="B16" s="7" t="str">
        <f>IFERROR(INDEX(Données!A$3:A$17,SUMPRODUCT(SMALL((Données!C$3:C$17=$B$2)*ROW($A$3:$A$17),COUNTIF(Données!$C$3:$C$17,"&lt;&gt;"&amp;$B$2)+ROW(A9)))-2),"")</f>
        <v/>
      </c>
      <c r="C16" s="8" t="str">
        <f>IFERROR(VLOOKUP(B16,Données!A$3:C$17,2,0),"")</f>
        <v/>
      </c>
    </row>
    <row r="17" spans="1:3">
      <c r="A17" s="13"/>
      <c r="B17" s="7" t="str">
        <f>IFERROR(INDEX(Données!A$3:A$17,SUMPRODUCT(SMALL((Données!C$3:C$17=$B$2)*ROW($A$3:$A$17),COUNTIF(Données!$C$3:$C$17,"&lt;&gt;"&amp;$B$2)+ROW(A10)))-2),"")</f>
        <v/>
      </c>
      <c r="C17" s="8" t="str">
        <f>IFERROR(VLOOKUP(B17,Données!A$3:C$17,2,0),"")</f>
        <v/>
      </c>
    </row>
    <row r="18" spans="1:3">
      <c r="A18" s="13"/>
      <c r="B18" s="7" t="str">
        <f>IFERROR(INDEX(Données!A$3:A$17,SUMPRODUCT(SMALL((Données!C$3:C$17=$B$2)*ROW($A$3:$A$17),COUNTIF(Données!$C$3:$C$17,"&lt;&gt;"&amp;$B$2)+ROW(A11)))-2),"")</f>
        <v/>
      </c>
      <c r="C18" s="8" t="str">
        <f>IFERROR(VLOOKUP(B18,Données!A$3:C$17,2,0),"")</f>
        <v/>
      </c>
    </row>
    <row r="19" spans="1:3">
      <c r="A19" s="13"/>
      <c r="B19" s="7" t="str">
        <f>IFERROR(INDEX(Données!A$3:A$17,SUMPRODUCT(SMALL((Données!C$3:C$17=$B$2)*ROW($A$3:$A$17),COUNTIF(Données!$C$3:$C$17,"&lt;&gt;"&amp;$B$2)+ROW(A12)))-2),"")</f>
        <v/>
      </c>
      <c r="C19" s="8" t="str">
        <f>IFERROR(VLOOKUP(B19,Données!A$3:C$17,2,0),"")</f>
        <v/>
      </c>
    </row>
    <row r="20" spans="1:3">
      <c r="A20" s="13"/>
      <c r="B20" s="7" t="str">
        <f>IFERROR(INDEX(Données!A$3:A$17,SUMPRODUCT(SMALL((Données!C$3:C$17=$B$2)*ROW($A$3:$A$17),COUNTIF(Données!$C$3:$C$17,"&lt;&gt;"&amp;$B$2)+ROW(A13)))-2),"")</f>
        <v/>
      </c>
      <c r="C20" s="8" t="str">
        <f>IFERROR(VLOOKUP(B20,Données!A$3:C$17,2,0),"")</f>
        <v/>
      </c>
    </row>
    <row r="21" spans="1:3">
      <c r="A21" s="13"/>
      <c r="B21" s="7" t="str">
        <f>IFERROR(INDEX(Données!A$3:A$17,SUMPRODUCT(SMALL((Données!C$3:C$17=$B$2)*ROW($A$3:$A$17),COUNTIF(Données!$C$3:$C$17,"&lt;&gt;"&amp;$B$2)+ROW(A14)))-2),"")</f>
        <v/>
      </c>
      <c r="C21" s="8" t="str">
        <f>IFERROR(VLOOKUP(B21,Données!A$3:C$17,2,0),"")</f>
        <v/>
      </c>
    </row>
    <row r="22" spans="1:3">
      <c r="A22" s="13"/>
      <c r="B22" s="7" t="str">
        <f>IFERROR(INDEX(Données!A$3:A$17,SUMPRODUCT(SMALL((Données!C$3:C$17=$B$2)*ROW($A$3:$A$17),COUNTIF(Données!$C$3:$C$17,"&lt;&gt;"&amp;$B$2)+ROW(A15)))-2),"")</f>
        <v/>
      </c>
      <c r="C22" s="8" t="str">
        <f>IFERROR(VLOOKUP(B22,Données!A$3:C$17,2,0),"")</f>
        <v/>
      </c>
    </row>
    <row r="23" spans="1:3">
      <c r="A23" s="13"/>
      <c r="B23" s="7" t="str">
        <f>IFERROR(INDEX(Données!A$3:A$17,SUMPRODUCT(SMALL((Données!C$3:C$17=$B$2)*ROW($A$3:$A$17),COUNTIF(Données!$C$3:$C$17,"&lt;&gt;"&amp;$B$2)+ROW(A16)))-2),"")</f>
        <v/>
      </c>
      <c r="C23" s="8" t="str">
        <f>IFERROR(VLOOKUP(B23,Données!A$3:C$17,2,0),"")</f>
        <v/>
      </c>
    </row>
    <row r="24" spans="1:3">
      <c r="A24" s="13"/>
      <c r="B24" s="9" t="s">
        <v>25</v>
      </c>
      <c r="C24" s="10">
        <f>SUM(C8:C23)</f>
        <v>170</v>
      </c>
    </row>
    <row r="25" spans="1:3">
      <c r="A25" s="13"/>
      <c r="B25" s="13"/>
      <c r="C25" s="14"/>
    </row>
    <row r="26" spans="1:3">
      <c r="A26" s="13"/>
      <c r="B26" s="13"/>
      <c r="C26" s="14"/>
    </row>
  </sheetData>
  <mergeCells count="2">
    <mergeCell ref="B4:C4"/>
    <mergeCell ref="B5:C5"/>
  </mergeCells>
  <dataValidations count="1">
    <dataValidation type="list" allowBlank="1" showInputMessage="1" showErrorMessage="1" sqref="B2">
      <formula1>liste1</formula1>
    </dataValidation>
  </dataValidations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Boureima OUEDRAOGO</dc:creator>
  <cp:lastModifiedBy>tulipe</cp:lastModifiedBy>
  <dcterms:created xsi:type="dcterms:W3CDTF">2020-01-27T08:48:24Z</dcterms:created>
  <dcterms:modified xsi:type="dcterms:W3CDTF">2020-01-27T17:16:57Z</dcterms:modified>
</cp:coreProperties>
</file>