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11"/>
  <c r="B12"/>
  <c r="C6"/>
  <c r="B33"/>
  <c r="B34"/>
  <c r="B35"/>
  <c r="B36"/>
  <c r="B37"/>
  <c r="B38"/>
  <c r="B39"/>
  <c r="B40"/>
  <c r="B41"/>
  <c r="B42"/>
  <c r="B43"/>
  <c r="B44"/>
  <c r="B45"/>
  <c r="B46"/>
  <c r="B47"/>
  <c r="B48"/>
  <c r="B49"/>
  <c r="B20"/>
  <c r="B21"/>
  <c r="B22"/>
  <c r="B23"/>
  <c r="B24"/>
  <c r="B25"/>
  <c r="B26"/>
  <c r="B27"/>
  <c r="B28"/>
  <c r="B29"/>
  <c r="B30"/>
  <c r="B31"/>
  <c r="B32"/>
  <c r="B13"/>
  <c r="B14"/>
  <c r="B15"/>
  <c r="B16"/>
  <c r="B17"/>
  <c r="B18"/>
  <c r="B19"/>
  <c r="C19" s="1"/>
  <c r="C9"/>
  <c r="C14"/>
  <c r="C8"/>
  <c r="C4"/>
  <c r="C5"/>
  <c r="C7"/>
  <c r="C10"/>
  <c r="C11"/>
  <c r="C12"/>
  <c r="C13"/>
  <c r="C15"/>
  <c r="C16"/>
  <c r="C17"/>
  <c r="C18"/>
  <c r="C40"/>
  <c r="C41"/>
  <c r="C42"/>
  <c r="C43"/>
  <c r="C44"/>
  <c r="C45"/>
  <c r="C46"/>
  <c r="C47"/>
  <c r="C48"/>
  <c r="C49"/>
  <c r="C25"/>
  <c r="C26"/>
  <c r="C27"/>
  <c r="C28"/>
  <c r="C29"/>
  <c r="C30"/>
  <c r="C31"/>
  <c r="C32"/>
  <c r="C33"/>
  <c r="C34"/>
  <c r="C35"/>
  <c r="C36"/>
  <c r="C37"/>
  <c r="C38"/>
  <c r="C39"/>
  <c r="C20"/>
  <c r="C21"/>
  <c r="C22"/>
  <c r="C23"/>
  <c r="C24"/>
  <c r="B50" l="1"/>
  <c r="C50" s="1"/>
  <c r="J5" l="1"/>
  <c r="K5" s="1"/>
  <c r="J6"/>
  <c r="K6" s="1"/>
  <c r="J7"/>
  <c r="K7" s="1"/>
  <c r="J8"/>
  <c r="K8" s="1"/>
  <c r="J9"/>
  <c r="K9" s="1"/>
  <c r="J10"/>
  <c r="K10" s="1"/>
  <c r="J11"/>
  <c r="K11" s="1"/>
  <c r="J12"/>
  <c r="K12" s="1"/>
  <c r="J13"/>
  <c r="K13" s="1"/>
  <c r="J14"/>
  <c r="K14" s="1"/>
  <c r="J15"/>
  <c r="K15" s="1"/>
  <c r="J16"/>
  <c r="K16" s="1"/>
  <c r="J17"/>
  <c r="K17" s="1"/>
  <c r="J18"/>
  <c r="K18" s="1"/>
  <c r="J19"/>
  <c r="K19" s="1"/>
  <c r="J20"/>
  <c r="K20" s="1"/>
  <c r="J21"/>
  <c r="K21" s="1"/>
  <c r="J22"/>
  <c r="K22" s="1"/>
  <c r="J23"/>
  <c r="K23" s="1"/>
  <c r="J4"/>
  <c r="K4" s="1"/>
</calcChain>
</file>

<file path=xl/sharedStrings.xml><?xml version="1.0" encoding="utf-8"?>
<sst xmlns="http://schemas.openxmlformats.org/spreadsheetml/2006/main" count="116" uniqueCount="64">
  <si>
    <t>Référence d'origine</t>
  </si>
  <si>
    <t>Nombre</t>
  </si>
  <si>
    <t>Lettre(s)</t>
  </si>
  <si>
    <t>11</t>
  </si>
  <si>
    <t>110</t>
  </si>
  <si>
    <t>1101</t>
  </si>
  <si>
    <t>1130</t>
  </si>
  <si>
    <t>1099 A</t>
  </si>
  <si>
    <t>1099 B</t>
  </si>
  <si>
    <t>1099 C</t>
  </si>
  <si>
    <t>1110 A-L</t>
  </si>
  <si>
    <t>1110 M-DD</t>
  </si>
  <si>
    <t>1115 A,B</t>
  </si>
  <si>
    <t>1121 A</t>
  </si>
  <si>
    <t>1121 B</t>
  </si>
  <si>
    <t>1123 A-D</t>
  </si>
  <si>
    <t>1134 A,B</t>
  </si>
  <si>
    <t>1134 C</t>
  </si>
  <si>
    <t>1134 D</t>
  </si>
  <si>
    <t>1134 E</t>
  </si>
  <si>
    <t>1138 A-C</t>
  </si>
  <si>
    <t/>
  </si>
  <si>
    <t>A</t>
  </si>
  <si>
    <t>B</t>
  </si>
  <si>
    <t>C</t>
  </si>
  <si>
    <t>A-L</t>
  </si>
  <si>
    <t>M-DD</t>
  </si>
  <si>
    <t>A,B</t>
  </si>
  <si>
    <t>A-D</t>
  </si>
  <si>
    <t>D</t>
  </si>
  <si>
    <t>E</t>
  </si>
  <si>
    <t>A-C</t>
  </si>
  <si>
    <t>Tableau avec mes formules et les disfonctionnement mis en rouge</t>
  </si>
  <si>
    <t>Ce que j'ai obtenu avec les formules de tulipe_4.
Dans la colonne J, j'ai rajouté une fonction "SI"</t>
  </si>
  <si>
    <t>Ce que je voudrais obtenir : nombres isolés en format "nombre" en vue d'un tri numérique, et chaîne de lettres isolées en vue d'un second tri alphabétique</t>
  </si>
  <si>
    <t>1124</t>
  </si>
  <si>
    <t>1100 a</t>
  </si>
  <si>
    <t>tulipe</t>
  </si>
  <si>
    <t xml:space="preserve">1713-1 </t>
  </si>
  <si>
    <t xml:space="preserve">1713-31 </t>
  </si>
  <si>
    <t xml:space="preserve">1713-30 </t>
  </si>
  <si>
    <t xml:space="preserve">1713-29 </t>
  </si>
  <si>
    <t xml:space="preserve">1713-28 </t>
  </si>
  <si>
    <t xml:space="preserve">1713-27 </t>
  </si>
  <si>
    <t xml:space="preserve">1713-26 </t>
  </si>
  <si>
    <t xml:space="preserve">1713-25 </t>
  </si>
  <si>
    <t xml:space="preserve">1713-24 </t>
  </si>
  <si>
    <t xml:space="preserve">1713-6 </t>
  </si>
  <si>
    <t xml:space="preserve">1713-3 </t>
  </si>
  <si>
    <t xml:space="preserve">1794-A-15 </t>
  </si>
  <si>
    <t xml:space="preserve">1794-A-14 </t>
  </si>
  <si>
    <t xml:space="preserve">1794-A-13 </t>
  </si>
  <si>
    <t xml:space="preserve">1794-A-12 </t>
  </si>
  <si>
    <t xml:space="preserve">1794-A-11 </t>
  </si>
  <si>
    <t xml:space="preserve">1794-A-10 </t>
  </si>
  <si>
    <t xml:space="preserve">1794-A-9 </t>
  </si>
  <si>
    <t xml:space="preserve">1794-A-8 </t>
  </si>
  <si>
    <t xml:space="preserve">1794-A-7 </t>
  </si>
  <si>
    <t xml:space="preserve">1794-A-6 </t>
  </si>
  <si>
    <t xml:space="preserve">1794-A-5 </t>
  </si>
  <si>
    <t xml:space="preserve">1794-A-4 </t>
  </si>
  <si>
    <t xml:space="preserve">1794-A-3 </t>
  </si>
  <si>
    <t xml:space="preserve">1794-A-2 </t>
  </si>
  <si>
    <t xml:space="preserve">1794-A-1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</si>
</sst>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0" fontId="0" fillId="2" borderId="0" xfId="0" applyFill="1"/>
    <xf numFmtId="0" fontId="2" fillId="0" borderId="0" xfId="0" applyFont="1" applyBorder="1"/>
    <xf numFmtId="49" fontId="0" fillId="0" borderId="0" xfId="0" applyNumberFormat="1" applyBorder="1"/>
    <xf numFmtId="49" fontId="1" fillId="0" borderId="0" xfId="0" applyNumberFormat="1" applyFont="1" applyBorder="1"/>
    <xf numFmtId="49" fontId="3" fillId="0" borderId="0" xfId="0" applyNumberFormat="1" applyFont="1" applyBorder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0" xfId="0" applyFont="1"/>
    <xf numFmtId="0" fontId="4" fillId="3" borderId="4" xfId="0" applyFont="1" applyFill="1" applyBorder="1"/>
    <xf numFmtId="0" fontId="2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49" fontId="3" fillId="4" borderId="8" xfId="0" applyNumberFormat="1" applyFont="1" applyFill="1" applyBorder="1"/>
    <xf numFmtId="0" fontId="4" fillId="3" borderId="9" xfId="0" applyFont="1" applyFill="1" applyBorder="1"/>
    <xf numFmtId="49" fontId="3" fillId="0" borderId="8" xfId="0" applyNumberFormat="1" applyFont="1" applyBorder="1"/>
    <xf numFmtId="49" fontId="1" fillId="0" borderId="8" xfId="0" applyNumberFormat="1" applyFont="1" applyBorder="1"/>
    <xf numFmtId="49" fontId="1" fillId="4" borderId="8" xfId="0" applyNumberFormat="1" applyFont="1" applyFill="1" applyBorder="1"/>
    <xf numFmtId="0" fontId="3" fillId="4" borderId="8" xfId="0" applyFont="1" applyFill="1" applyBorder="1"/>
    <xf numFmtId="0" fontId="3" fillId="0" borderId="8" xfId="0" applyFont="1" applyBorder="1"/>
    <xf numFmtId="49" fontId="1" fillId="4" borderId="10" xfId="0" applyNumberFormat="1" applyFont="1" applyFill="1" applyBorder="1"/>
    <xf numFmtId="49" fontId="4" fillId="3" borderId="11" xfId="0" applyNumberFormat="1" applyFont="1" applyFill="1" applyBorder="1"/>
  </cellXfs>
  <cellStyles count="1">
    <cellStyle name="Normal" xfId="0" builtinId="0"/>
  </cellStyles>
  <dxfs count="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" formatCode="0"/>
      <alignment horizontal="righ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E3:G23" totalsRowShown="0">
  <autoFilter ref="E3:G23"/>
  <sortState ref="E4:G23">
    <sortCondition ref="F4:F23"/>
    <sortCondition ref="G4:G23"/>
  </sortState>
  <tableColumns count="3">
    <tableColumn id="1" name="Référence d'origine" dataDxfId="6"/>
    <tableColumn id="2" name="Nombre" dataDxfId="5"/>
    <tableColumn id="3" name="Lettre(s)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5" name="Tableau26" displayName="Tableau26" ref="I3:K23" totalsRowShown="0" headerRowDxfId="4" tableBorderDxfId="3">
  <autoFilter ref="I3:K23"/>
  <tableColumns count="3">
    <tableColumn id="1" name="Référence d'origine" dataDxfId="2"/>
    <tableColumn id="2" name="Nombre" dataDxfId="1">
      <calculatedColumnFormula>IF(COUNTIF(I4,"* *"),( LEFT(I4,SEARCH(" ",I4))),I4)</calculatedColumnFormula>
    </tableColumn>
    <tableColumn id="3" name="Lettre(s)" dataDxfId="0">
      <calculatedColumnFormula>MID(I4,LEN(J4)+1,30)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0"/>
  <sheetViews>
    <sheetView tabSelected="1" workbookViewId="0">
      <selection activeCell="D6" sqref="D6"/>
    </sheetView>
  </sheetViews>
  <sheetFormatPr baseColWidth="10" defaultRowHeight="14.5"/>
  <cols>
    <col min="1" max="1" width="20.7265625" customWidth="1"/>
    <col min="2" max="2" width="10.453125" customWidth="1"/>
    <col min="3" max="3" width="10.7265625" customWidth="1"/>
    <col min="5" max="5" width="20.54296875" customWidth="1"/>
    <col min="9" max="9" width="20.7265625" customWidth="1"/>
    <col min="10" max="10" width="13.1796875" customWidth="1"/>
    <col min="11" max="11" width="10.7265625" customWidth="1"/>
  </cols>
  <sheetData>
    <row r="1" spans="1:11" ht="63.75" customHeight="1">
      <c r="A1" s="12" t="s">
        <v>32</v>
      </c>
      <c r="B1" s="13"/>
      <c r="C1" s="14"/>
      <c r="E1" s="12" t="s">
        <v>34</v>
      </c>
      <c r="F1" s="13"/>
      <c r="G1" s="14"/>
      <c r="I1" s="12" t="s">
        <v>33</v>
      </c>
      <c r="J1" s="13"/>
      <c r="K1" s="14"/>
    </row>
    <row r="2" spans="1:11" ht="15.75" customHeight="1">
      <c r="A2" s="8"/>
      <c r="B2" s="8" t="s">
        <v>37</v>
      </c>
      <c r="C2" s="8" t="s">
        <v>37</v>
      </c>
      <c r="E2" s="9"/>
      <c r="F2" s="9"/>
      <c r="G2" s="9"/>
    </row>
    <row r="3" spans="1:11">
      <c r="A3" s="15" t="s">
        <v>0</v>
      </c>
      <c r="B3" s="16" t="s">
        <v>1</v>
      </c>
      <c r="C3" s="17" t="s">
        <v>2</v>
      </c>
      <c r="E3" t="s">
        <v>0</v>
      </c>
      <c r="F3" t="s">
        <v>1</v>
      </c>
      <c r="G3" t="s">
        <v>2</v>
      </c>
      <c r="I3" s="4" t="s">
        <v>0</v>
      </c>
      <c r="J3" s="4" t="s">
        <v>1</v>
      </c>
      <c r="K3" s="4" t="s">
        <v>2</v>
      </c>
    </row>
    <row r="4" spans="1:11">
      <c r="A4" s="18" t="s">
        <v>3</v>
      </c>
      <c r="B4" s="11" t="str">
        <f>TRIM(LEFT(A4,IF(SUMPRODUCT(MIN(IF(ISNUMBER(SEARCH({" ","-"},A4,1)*1),SEARCH({" ","-"},A4,1)*1))-1)&lt;0,LEN(Feuil1!$A4),SUMPRODUCT(MIN(IF(ISNUMBER(SEARCH({" ","-"},A4,1)*1),SEARCH({" ","-"},A4,1)*1))-1))))</f>
        <v>11</v>
      </c>
      <c r="C4" s="19" t="str">
        <f t="shared" ref="C4:C19" si="0">SUBSTITUTE(MID(A4,LEN(B4)+1,30),"-","")</f>
        <v/>
      </c>
      <c r="E4" s="1" t="s">
        <v>3</v>
      </c>
      <c r="F4" s="2">
        <v>11</v>
      </c>
      <c r="G4" s="3" t="s">
        <v>21</v>
      </c>
      <c r="I4" s="6" t="s">
        <v>3</v>
      </c>
      <c r="J4" s="2" t="str">
        <f>IF(COUNTIF(I4,"* *"),( LEFT(I4,SEARCH(" ",I4))),I4)</f>
        <v>11</v>
      </c>
      <c r="K4" s="10" t="str">
        <f>MID(I4,LEN(J4)+1,30)</f>
        <v/>
      </c>
    </row>
    <row r="5" spans="1:11">
      <c r="A5" s="20" t="s">
        <v>4</v>
      </c>
      <c r="B5" s="11" t="str">
        <f>TRIM(LEFT(A5,IF(SUMPRODUCT(MIN(IF(ISNUMBER(SEARCH({" ","-"},A5,1)*1),SEARCH({" ","-"},A5,1)*1))-1)&lt;0,LEN(Feuil1!$A5),SUMPRODUCT(MIN(IF(ISNUMBER(SEARCH({" ","-"},A5,1)*1),SEARCH({" ","-"},A5,1)*1))-1))))</f>
        <v>110</v>
      </c>
      <c r="C5" s="19" t="str">
        <f t="shared" si="0"/>
        <v/>
      </c>
      <c r="E5" s="1" t="s">
        <v>4</v>
      </c>
      <c r="F5" s="2">
        <v>110</v>
      </c>
      <c r="G5" s="3" t="s">
        <v>21</v>
      </c>
      <c r="I5" s="6" t="s">
        <v>4</v>
      </c>
      <c r="J5" s="2" t="str">
        <f t="shared" ref="J5:J23" si="1">IF(COUNTIF(I5,"* *"),( LEFT(I5,SEARCH(" ",I5))),I5)</f>
        <v>110</v>
      </c>
      <c r="K5" s="10" t="str">
        <f t="shared" ref="K5:K23" si="2">MID(I5,LEN(J5)+1,30)</f>
        <v/>
      </c>
    </row>
    <row r="6" spans="1:11">
      <c r="A6" s="18" t="s">
        <v>36</v>
      </c>
      <c r="B6" s="11" t="str">
        <f>TRIM(LEFT(A6,IF(SUMPRODUCT(MIN(IF(ISNUMBER(SEARCH({" ","-"},A6,1)*1),SEARCH({" ","-"},A6,1)*1))-1)&lt;0,LEN(Feuil1!$A6),SUMPRODUCT(MIN(IF(ISNUMBER(SEARCH({" ","-"},A6,1)*1),SEARCH({" ","-"},A6,1)*1))-1))))</f>
        <v>1100</v>
      </c>
      <c r="C6" s="19" t="str">
        <f t="shared" si="0"/>
        <v xml:space="preserve"> a</v>
      </c>
      <c r="E6" s="1" t="s">
        <v>7</v>
      </c>
      <c r="F6" s="2">
        <v>1099</v>
      </c>
      <c r="G6" t="s">
        <v>22</v>
      </c>
      <c r="I6" s="6">
        <v>1100</v>
      </c>
      <c r="J6" s="2">
        <f t="shared" si="1"/>
        <v>1100</v>
      </c>
      <c r="K6" s="10" t="str">
        <f t="shared" si="2"/>
        <v/>
      </c>
    </row>
    <row r="7" spans="1:11">
      <c r="A7" s="20" t="s">
        <v>5</v>
      </c>
      <c r="B7" s="11" t="str">
        <f>TRIM(LEFT(A7,IF(SUMPRODUCT(MIN(IF(ISNUMBER(SEARCH({" ","-"},A7,1)*1),SEARCH({" ","-"},A7,1)*1))-1)&lt;0,LEN(Feuil1!$A7),SUMPRODUCT(MIN(IF(ISNUMBER(SEARCH({" ","-"},A7,1)*1),SEARCH({" ","-"},A7,1)*1))-1))))</f>
        <v>1101</v>
      </c>
      <c r="C7" s="19" t="str">
        <f t="shared" si="0"/>
        <v/>
      </c>
      <c r="E7" s="1" t="s">
        <v>8</v>
      </c>
      <c r="F7" s="2">
        <v>1099</v>
      </c>
      <c r="G7" t="s">
        <v>23</v>
      </c>
      <c r="I7" s="6" t="s">
        <v>5</v>
      </c>
      <c r="J7" s="2" t="str">
        <f t="shared" si="1"/>
        <v>1101</v>
      </c>
      <c r="K7" s="10" t="str">
        <f t="shared" si="2"/>
        <v/>
      </c>
    </row>
    <row r="8" spans="1:11">
      <c r="A8" s="18" t="s">
        <v>6</v>
      </c>
      <c r="B8" s="11" t="str">
        <f>TRIM(LEFT(A8,IF(SUMPRODUCT(MIN(IF(ISNUMBER(SEARCH({" ","-"},A8,1)*1),SEARCH({" ","-"},A8,1)*1))-1)&lt;0,LEN(Feuil1!$A8),SUMPRODUCT(MIN(IF(ISNUMBER(SEARCH({" ","-"},A8,1)*1),SEARCH({" ","-"},A8,1)*1))-1))))</f>
        <v>1130</v>
      </c>
      <c r="C8" s="19" t="str">
        <f t="shared" si="0"/>
        <v/>
      </c>
      <c r="E8" s="1" t="s">
        <v>9</v>
      </c>
      <c r="F8" s="2">
        <v>1099</v>
      </c>
      <c r="G8" t="s">
        <v>24</v>
      </c>
      <c r="I8" s="5" t="s">
        <v>6</v>
      </c>
      <c r="J8" s="2" t="str">
        <f t="shared" si="1"/>
        <v>1130</v>
      </c>
      <c r="K8" s="10" t="str">
        <f t="shared" si="2"/>
        <v/>
      </c>
    </row>
    <row r="9" spans="1:11">
      <c r="A9" s="21" t="s">
        <v>7</v>
      </c>
      <c r="B9" s="11" t="str">
        <f>TRIM(LEFT(A9,IF(SUMPRODUCT(MIN(IF(ISNUMBER(SEARCH({" ","-"},A9,1)*1),SEARCH({" ","-"},A9,1)*1))-1)&lt;0,LEN(Feuil1!$A9),SUMPRODUCT(MIN(IF(ISNUMBER(SEARCH({" ","-"},A9,1)*1),SEARCH({" ","-"},A9,1)*1))-1))))</f>
        <v>1099</v>
      </c>
      <c r="C9" s="19" t="str">
        <f t="shared" si="0"/>
        <v xml:space="preserve"> A</v>
      </c>
      <c r="E9" s="1">
        <v>1100</v>
      </c>
      <c r="F9" s="2">
        <v>1100</v>
      </c>
      <c r="G9" s="3" t="s">
        <v>21</v>
      </c>
      <c r="I9" s="7" t="s">
        <v>7</v>
      </c>
      <c r="J9" s="2" t="str">
        <f t="shared" si="1"/>
        <v xml:space="preserve">1099 </v>
      </c>
      <c r="K9" s="10" t="str">
        <f t="shared" si="2"/>
        <v>A</v>
      </c>
    </row>
    <row r="10" spans="1:11">
      <c r="A10" s="22" t="s">
        <v>8</v>
      </c>
      <c r="B10" s="11" t="str">
        <f>TRIM(LEFT(A10,IF(SUMPRODUCT(MIN(IF(ISNUMBER(SEARCH({" ","-"},A10,1)*1),SEARCH({" ","-"},A10,1)*1))-1)&lt;0,LEN(Feuil1!$A10),SUMPRODUCT(MIN(IF(ISNUMBER(SEARCH({" ","-"},A10,1)*1),SEARCH({" ","-"},A10,1)*1))-1))))</f>
        <v>1099</v>
      </c>
      <c r="C10" s="19" t="str">
        <f t="shared" si="0"/>
        <v xml:space="preserve"> B</v>
      </c>
      <c r="E10" s="1" t="s">
        <v>5</v>
      </c>
      <c r="F10" s="2">
        <v>1101</v>
      </c>
      <c r="G10" s="3" t="s">
        <v>21</v>
      </c>
      <c r="I10" s="7" t="s">
        <v>8</v>
      </c>
      <c r="J10" s="2" t="str">
        <f t="shared" si="1"/>
        <v xml:space="preserve">1099 </v>
      </c>
      <c r="K10" s="10" t="str">
        <f t="shared" si="2"/>
        <v>B</v>
      </c>
    </row>
    <row r="11" spans="1:11">
      <c r="A11" s="21" t="s">
        <v>9</v>
      </c>
      <c r="B11" s="11" t="str">
        <f>TRIM(LEFT(A11,IF(SUMPRODUCT(MIN(IF(ISNUMBER(SEARCH({" ","-"},A11,1)*1),SEARCH({" ","-"},A11,1)*1))-1)&lt;0,LEN(Feuil1!$A11),SUMPRODUCT(MIN(IF(ISNUMBER(SEARCH({" ","-"},A11,1)*1),SEARCH({" ","-"},A11,1)*1))-1))))</f>
        <v>1099</v>
      </c>
      <c r="C11" s="19" t="str">
        <f t="shared" si="0"/>
        <v xml:space="preserve"> C</v>
      </c>
      <c r="E11" s="1" t="s">
        <v>10</v>
      </c>
      <c r="F11" s="2">
        <v>1110</v>
      </c>
      <c r="G11" t="s">
        <v>25</v>
      </c>
      <c r="I11" s="7" t="s">
        <v>9</v>
      </c>
      <c r="J11" s="2" t="str">
        <f t="shared" si="1"/>
        <v xml:space="preserve">1099 </v>
      </c>
      <c r="K11" s="10" t="str">
        <f t="shared" si="2"/>
        <v>C</v>
      </c>
    </row>
    <row r="12" spans="1:11">
      <c r="A12" s="18" t="s">
        <v>10</v>
      </c>
      <c r="B12" s="11" t="str">
        <f>TRIM(LEFT(A12,IF(SUMPRODUCT(MIN(IF(ISNUMBER(SEARCH({" ","-"},A12,1)*1),SEARCH({" ","-"},A12,1)*1))-1)&lt;0,LEN(Feuil1!$A12),SUMPRODUCT(MIN(IF(ISNUMBER(SEARCH({" ","-"},A12,1)*1),SEARCH({" ","-"},A12,1)*1))-1))))</f>
        <v>1110</v>
      </c>
      <c r="C12" s="19" t="str">
        <f t="shared" si="0"/>
        <v xml:space="preserve"> AL</v>
      </c>
      <c r="E12" s="1" t="s">
        <v>11</v>
      </c>
      <c r="F12" s="2">
        <v>1110</v>
      </c>
      <c r="G12" t="s">
        <v>26</v>
      </c>
      <c r="I12" s="5" t="s">
        <v>10</v>
      </c>
      <c r="J12" s="2" t="str">
        <f t="shared" si="1"/>
        <v xml:space="preserve">1110 </v>
      </c>
      <c r="K12" s="10" t="str">
        <f t="shared" si="2"/>
        <v>A-L</v>
      </c>
    </row>
    <row r="13" spans="1:11">
      <c r="A13" s="20" t="s">
        <v>11</v>
      </c>
      <c r="B13" s="11" t="str">
        <f>TRIM(LEFT(A13,IF(SUMPRODUCT(MIN(IF(ISNUMBER(SEARCH({" ","-"},A13,1)*1),SEARCH({" ","-"},A13,1)*1))-1)&lt;0,LEN(Feuil1!$A13),SUMPRODUCT(MIN(IF(ISNUMBER(SEARCH({" ","-"},A13,1)*1),SEARCH({" ","-"},A13,1)*1))-1))))</f>
        <v>1110</v>
      </c>
      <c r="C13" s="19" t="str">
        <f t="shared" si="0"/>
        <v xml:space="preserve"> MDD</v>
      </c>
      <c r="E13" s="1" t="s">
        <v>12</v>
      </c>
      <c r="F13" s="2">
        <v>1115</v>
      </c>
      <c r="G13" t="s">
        <v>27</v>
      </c>
      <c r="I13" s="5" t="s">
        <v>11</v>
      </c>
      <c r="J13" s="2" t="str">
        <f t="shared" si="1"/>
        <v xml:space="preserve">1110 </v>
      </c>
      <c r="K13" s="10" t="str">
        <f t="shared" si="2"/>
        <v>M-DD</v>
      </c>
    </row>
    <row r="14" spans="1:11">
      <c r="A14" s="18" t="s">
        <v>12</v>
      </c>
      <c r="B14" s="11" t="str">
        <f>TRIM(LEFT(A14,IF(SUMPRODUCT(MIN(IF(ISNUMBER(SEARCH({" ","-"},A14,1)*1),SEARCH({" ","-"},A14,1)*1))-1)&lt;0,LEN(Feuil1!$A14),SUMPRODUCT(MIN(IF(ISNUMBER(SEARCH({" ","-"},A14,1)*1),SEARCH({" ","-"},A14,1)*1))-1))))</f>
        <v>1115</v>
      </c>
      <c r="C14" s="19" t="str">
        <f t="shared" si="0"/>
        <v xml:space="preserve"> A,B</v>
      </c>
      <c r="E14" s="1" t="s">
        <v>13</v>
      </c>
      <c r="F14" s="2">
        <v>1121</v>
      </c>
      <c r="G14" t="s">
        <v>22</v>
      </c>
      <c r="I14" s="5" t="s">
        <v>12</v>
      </c>
      <c r="J14" s="2" t="str">
        <f t="shared" si="1"/>
        <v xml:space="preserve">1115 </v>
      </c>
      <c r="K14" s="10" t="str">
        <f t="shared" si="2"/>
        <v>A,B</v>
      </c>
    </row>
    <row r="15" spans="1:11">
      <c r="A15" s="21" t="s">
        <v>13</v>
      </c>
      <c r="B15" s="11" t="str">
        <f>TRIM(LEFT(A15,IF(SUMPRODUCT(MIN(IF(ISNUMBER(SEARCH({" ","-"},A15,1)*1),SEARCH({" ","-"},A15,1)*1))-1)&lt;0,LEN(Feuil1!$A15),SUMPRODUCT(MIN(IF(ISNUMBER(SEARCH({" ","-"},A15,1)*1),SEARCH({" ","-"},A15,1)*1))-1))))</f>
        <v>1121</v>
      </c>
      <c r="C15" s="19" t="str">
        <f t="shared" si="0"/>
        <v xml:space="preserve"> A</v>
      </c>
      <c r="E15" s="1" t="s">
        <v>14</v>
      </c>
      <c r="F15" s="2">
        <v>1121</v>
      </c>
      <c r="G15" t="s">
        <v>23</v>
      </c>
      <c r="I15" s="7" t="s">
        <v>13</v>
      </c>
      <c r="J15" s="2" t="str">
        <f t="shared" si="1"/>
        <v xml:space="preserve">1121 </v>
      </c>
      <c r="K15" s="10" t="str">
        <f t="shared" si="2"/>
        <v>A</v>
      </c>
    </row>
    <row r="16" spans="1:11">
      <c r="A16" s="22" t="s">
        <v>14</v>
      </c>
      <c r="B16" s="11" t="str">
        <f>TRIM(LEFT(A16,IF(SUMPRODUCT(MIN(IF(ISNUMBER(SEARCH({" ","-"},A16,1)*1),SEARCH({" ","-"},A16,1)*1))-1)&lt;0,LEN(Feuil1!$A16),SUMPRODUCT(MIN(IF(ISNUMBER(SEARCH({" ","-"},A16,1)*1),SEARCH({" ","-"},A16,1)*1))-1))))</f>
        <v>1121</v>
      </c>
      <c r="C16" s="19" t="str">
        <f t="shared" si="0"/>
        <v xml:space="preserve"> B</v>
      </c>
      <c r="E16" s="1" t="s">
        <v>15</v>
      </c>
      <c r="F16" s="2">
        <v>1123</v>
      </c>
      <c r="G16" t="s">
        <v>28</v>
      </c>
      <c r="I16" s="7" t="s">
        <v>14</v>
      </c>
      <c r="J16" s="2" t="str">
        <f t="shared" si="1"/>
        <v xml:space="preserve">1121 </v>
      </c>
      <c r="K16" s="10" t="str">
        <f t="shared" si="2"/>
        <v>B</v>
      </c>
    </row>
    <row r="17" spans="1:11">
      <c r="A17" s="20" t="s">
        <v>15</v>
      </c>
      <c r="B17" s="11" t="str">
        <f>TRIM(LEFT(A17,IF(SUMPRODUCT(MIN(IF(ISNUMBER(SEARCH({" ","-"},A17,1)*1),SEARCH({" ","-"},A17,1)*1))-1)&lt;0,LEN(Feuil1!$A17),SUMPRODUCT(MIN(IF(ISNUMBER(SEARCH({" ","-"},A17,1)*1),SEARCH({" ","-"},A17,1)*1))-1))))</f>
        <v>1123</v>
      </c>
      <c r="C17" s="19" t="str">
        <f t="shared" si="0"/>
        <v xml:space="preserve"> AD</v>
      </c>
      <c r="E17" s="1">
        <v>1124</v>
      </c>
      <c r="F17" s="2">
        <v>1124</v>
      </c>
      <c r="G17" s="3"/>
      <c r="I17" s="5" t="s">
        <v>15</v>
      </c>
      <c r="J17" s="2" t="str">
        <f t="shared" si="1"/>
        <v xml:space="preserve">1123 </v>
      </c>
      <c r="K17" s="10" t="str">
        <f t="shared" si="2"/>
        <v>A-D</v>
      </c>
    </row>
    <row r="18" spans="1:11">
      <c r="A18" s="18" t="s">
        <v>35</v>
      </c>
      <c r="B18" s="11" t="str">
        <f>TRIM(LEFT(A18,IF(SUMPRODUCT(MIN(IF(ISNUMBER(SEARCH({" ","-"},A18,1)*1),SEARCH({" ","-"},A18,1)*1))-1)&lt;0,LEN(Feuil1!$A18),SUMPRODUCT(MIN(IF(ISNUMBER(SEARCH({" ","-"},A18,1)*1),SEARCH({" ","-"},A18,1)*1))-1))))</f>
        <v>1124</v>
      </c>
      <c r="C18" s="19" t="str">
        <f t="shared" si="0"/>
        <v/>
      </c>
      <c r="E18" s="1" t="s">
        <v>6</v>
      </c>
      <c r="F18" s="2">
        <v>1130</v>
      </c>
      <c r="G18" s="3" t="s">
        <v>21</v>
      </c>
      <c r="I18" s="6" t="s">
        <v>35</v>
      </c>
      <c r="J18" s="2" t="str">
        <f t="shared" si="1"/>
        <v>1124</v>
      </c>
      <c r="K18" s="10" t="str">
        <f t="shared" si="2"/>
        <v/>
      </c>
    </row>
    <row r="19" spans="1:11">
      <c r="A19" s="20" t="s">
        <v>16</v>
      </c>
      <c r="B19" s="11" t="str">
        <f>TRIM(LEFT(A19,IF(SUMPRODUCT(MIN(IF(ISNUMBER(SEARCH({" ","-"},A19,1)*1),SEARCH({" ","-"},A19,1)*1))-1)&lt;0,LEN(Feuil1!$A19),SUMPRODUCT(MIN(IF(ISNUMBER(SEARCH({" ","-"},A19,1)*1),SEARCH({" ","-"},A19,1)*1))-1))))</f>
        <v>1134</v>
      </c>
      <c r="C19" s="19" t="str">
        <f t="shared" si="0"/>
        <v xml:space="preserve"> A,B</v>
      </c>
      <c r="E19" s="1" t="s">
        <v>16</v>
      </c>
      <c r="F19" s="2">
        <v>1134</v>
      </c>
      <c r="G19" t="s">
        <v>27</v>
      </c>
      <c r="I19" s="5" t="s">
        <v>16</v>
      </c>
      <c r="J19" s="2" t="str">
        <f t="shared" si="1"/>
        <v xml:space="preserve">1134 </v>
      </c>
      <c r="K19" s="10" t="str">
        <f t="shared" si="2"/>
        <v>A,B</v>
      </c>
    </row>
    <row r="20" spans="1:11">
      <c r="A20" s="22" t="s">
        <v>17</v>
      </c>
      <c r="B20" s="11" t="str">
        <f>TRIM(LEFT(A20,IF(SUMPRODUCT(MIN(IF(ISNUMBER(SEARCH({" ","-"},A20,1)*1),SEARCH({" ","-"},A20,1)*1))-1)&lt;0,LEN(Feuil1!$A20),SUMPRODUCT(MIN(IF(ISNUMBER(SEARCH({" ","-"},A20,1)*1),SEARCH({" ","-"},A20,1)*1))-1))))</f>
        <v>1134</v>
      </c>
      <c r="C20" s="19" t="str">
        <f t="shared" ref="C20:C50" si="3">SUBSTITUTE(MID(A20,LEN(B20)+1,30),"-","")</f>
        <v xml:space="preserve"> C</v>
      </c>
      <c r="E20" s="1" t="s">
        <v>17</v>
      </c>
      <c r="F20" s="2">
        <v>1134</v>
      </c>
      <c r="G20" t="s">
        <v>24</v>
      </c>
      <c r="I20" s="7" t="s">
        <v>17</v>
      </c>
      <c r="J20" s="2" t="str">
        <f t="shared" si="1"/>
        <v xml:space="preserve">1134 </v>
      </c>
      <c r="K20" s="10" t="str">
        <f t="shared" si="2"/>
        <v>C</v>
      </c>
    </row>
    <row r="21" spans="1:11">
      <c r="A21" s="21" t="s">
        <v>18</v>
      </c>
      <c r="B21" s="11" t="str">
        <f>TRIM(LEFT(A21,IF(SUMPRODUCT(MIN(IF(ISNUMBER(SEARCH({" ","-"},A21,1)*1),SEARCH({" ","-"},A21,1)*1))-1)&lt;0,LEN(Feuil1!$A21),SUMPRODUCT(MIN(IF(ISNUMBER(SEARCH({" ","-"},A21,1)*1),SEARCH({" ","-"},A21,1)*1))-1))))</f>
        <v>1134</v>
      </c>
      <c r="C21" s="19" t="str">
        <f t="shared" si="3"/>
        <v xml:space="preserve"> D</v>
      </c>
      <c r="E21" s="1" t="s">
        <v>18</v>
      </c>
      <c r="F21" s="2">
        <v>1134</v>
      </c>
      <c r="G21" t="s">
        <v>29</v>
      </c>
      <c r="I21" s="7" t="s">
        <v>18</v>
      </c>
      <c r="J21" s="2" t="str">
        <f t="shared" si="1"/>
        <v xml:space="preserve">1134 </v>
      </c>
      <c r="K21" s="10" t="str">
        <f t="shared" si="2"/>
        <v>D</v>
      </c>
    </row>
    <row r="22" spans="1:11">
      <c r="A22" s="22" t="s">
        <v>19</v>
      </c>
      <c r="B22" s="11" t="str">
        <f>TRIM(LEFT(A22,IF(SUMPRODUCT(MIN(IF(ISNUMBER(SEARCH({" ","-"},A22,1)*1),SEARCH({" ","-"},A22,1)*1))-1)&lt;0,LEN(Feuil1!$A22),SUMPRODUCT(MIN(IF(ISNUMBER(SEARCH({" ","-"},A22,1)*1),SEARCH({" ","-"},A22,1)*1))-1))))</f>
        <v>1134</v>
      </c>
      <c r="C22" s="19" t="str">
        <f t="shared" si="3"/>
        <v xml:space="preserve"> E</v>
      </c>
      <c r="E22" s="1" t="s">
        <v>19</v>
      </c>
      <c r="F22" s="2">
        <v>1134</v>
      </c>
      <c r="G22" t="s">
        <v>30</v>
      </c>
      <c r="I22" s="7" t="s">
        <v>19</v>
      </c>
      <c r="J22" s="2" t="str">
        <f t="shared" si="1"/>
        <v xml:space="preserve">1134 </v>
      </c>
      <c r="K22" s="10" t="str">
        <f t="shared" si="2"/>
        <v>E</v>
      </c>
    </row>
    <row r="23" spans="1:11">
      <c r="A23" s="20" t="s">
        <v>20</v>
      </c>
      <c r="B23" s="11" t="str">
        <f>TRIM(LEFT(A23,IF(SUMPRODUCT(MIN(IF(ISNUMBER(SEARCH({" ","-"},A23,1)*1),SEARCH({" ","-"},A23,1)*1))-1)&lt;0,LEN(Feuil1!$A23),SUMPRODUCT(MIN(IF(ISNUMBER(SEARCH({" ","-"},A23,1)*1),SEARCH({" ","-"},A23,1)*1))-1))))</f>
        <v>1138</v>
      </c>
      <c r="C23" s="19" t="str">
        <f t="shared" si="3"/>
        <v xml:space="preserve"> AC</v>
      </c>
      <c r="E23" s="1" t="s">
        <v>20</v>
      </c>
      <c r="F23" s="2">
        <v>1138</v>
      </c>
      <c r="G23" t="s">
        <v>31</v>
      </c>
      <c r="I23" s="5" t="s">
        <v>20</v>
      </c>
      <c r="J23" s="2" t="str">
        <f t="shared" si="1"/>
        <v xml:space="preserve">1138 </v>
      </c>
      <c r="K23" s="10" t="str">
        <f t="shared" si="2"/>
        <v>A-C</v>
      </c>
    </row>
    <row r="24" spans="1:11">
      <c r="A24" s="23" t="s">
        <v>38</v>
      </c>
      <c r="B24" s="11" t="str">
        <f>TRIM(LEFT(A24,IF(SUMPRODUCT(MIN(IF(ISNUMBER(SEARCH({" ","-"},A24,1)*1),SEARCH({" ","-"},A24,1)*1))-1)&lt;0,LEN(Feuil1!$A24),SUMPRODUCT(MIN(IF(ISNUMBER(SEARCH({" ","-"},A24,1)*1),SEARCH({" ","-"},A24,1)*1))-1))))</f>
        <v>1713</v>
      </c>
      <c r="C24" s="19" t="str">
        <f>SUBSTITUTE(MID(A24,LEN(B24)+1,30),"-","")</f>
        <v xml:space="preserve">1 </v>
      </c>
    </row>
    <row r="25" spans="1:11">
      <c r="A25" s="24" t="s">
        <v>39</v>
      </c>
      <c r="B25" s="11" t="str">
        <f>TRIM(LEFT(A25,IF(SUMPRODUCT(MIN(IF(ISNUMBER(SEARCH({" ","-"},A25,1)*1),SEARCH({" ","-"},A25,1)*1))-1)&lt;0,LEN(Feuil1!$A25),SUMPRODUCT(MIN(IF(ISNUMBER(SEARCH({" ","-"},A25,1)*1),SEARCH({" ","-"},A25,1)*1))-1))))</f>
        <v>1713</v>
      </c>
      <c r="C25" s="19" t="str">
        <f t="shared" si="3"/>
        <v xml:space="preserve">31 </v>
      </c>
    </row>
    <row r="26" spans="1:11">
      <c r="A26" s="23" t="s">
        <v>40</v>
      </c>
      <c r="B26" s="11" t="str">
        <f>TRIM(LEFT(A26,IF(SUMPRODUCT(MIN(IF(ISNUMBER(SEARCH({" ","-"},A26,1)*1),SEARCH({" ","-"},A26,1)*1))-1)&lt;0,LEN(Feuil1!$A26),SUMPRODUCT(MIN(IF(ISNUMBER(SEARCH({" ","-"},A26,1)*1),SEARCH({" ","-"},A26,1)*1))-1))))</f>
        <v>1713</v>
      </c>
      <c r="C26" s="19" t="str">
        <f t="shared" si="3"/>
        <v xml:space="preserve">30 </v>
      </c>
    </row>
    <row r="27" spans="1:11">
      <c r="A27" s="24" t="s">
        <v>41</v>
      </c>
      <c r="B27" s="11" t="str">
        <f>TRIM(LEFT(A27,IF(SUMPRODUCT(MIN(IF(ISNUMBER(SEARCH({" ","-"},A27,1)*1),SEARCH({" ","-"},A27,1)*1))-1)&lt;0,LEN(Feuil1!$A27),SUMPRODUCT(MIN(IF(ISNUMBER(SEARCH({" ","-"},A27,1)*1),SEARCH({" ","-"},A27,1)*1))-1))))</f>
        <v>1713</v>
      </c>
      <c r="C27" s="19" t="str">
        <f t="shared" si="3"/>
        <v xml:space="preserve">29 </v>
      </c>
    </row>
    <row r="28" spans="1:11">
      <c r="A28" s="23" t="s">
        <v>42</v>
      </c>
      <c r="B28" s="11" t="str">
        <f>TRIM(LEFT(A28,IF(SUMPRODUCT(MIN(IF(ISNUMBER(SEARCH({" ","-"},A28,1)*1),SEARCH({" ","-"},A28,1)*1))-1)&lt;0,LEN(Feuil1!$A28),SUMPRODUCT(MIN(IF(ISNUMBER(SEARCH({" ","-"},A28,1)*1),SEARCH({" ","-"},A28,1)*1))-1))))</f>
        <v>1713</v>
      </c>
      <c r="C28" s="19" t="str">
        <f t="shared" si="3"/>
        <v xml:space="preserve">28 </v>
      </c>
    </row>
    <row r="29" spans="1:11">
      <c r="A29" s="24" t="s">
        <v>43</v>
      </c>
      <c r="B29" s="11" t="str">
        <f>TRIM(LEFT(A29,IF(SUMPRODUCT(MIN(IF(ISNUMBER(SEARCH({" ","-"},A29,1)*1),SEARCH({" ","-"},A29,1)*1))-1)&lt;0,LEN(Feuil1!$A29),SUMPRODUCT(MIN(IF(ISNUMBER(SEARCH({" ","-"},A29,1)*1),SEARCH({" ","-"},A29,1)*1))-1))))</f>
        <v>1713</v>
      </c>
      <c r="C29" s="19" t="str">
        <f t="shared" si="3"/>
        <v xml:space="preserve">27 </v>
      </c>
    </row>
    <row r="30" spans="1:11">
      <c r="A30" s="23" t="s">
        <v>44</v>
      </c>
      <c r="B30" s="11" t="str">
        <f>TRIM(LEFT(A30,IF(SUMPRODUCT(MIN(IF(ISNUMBER(SEARCH({" ","-"},A30,1)*1),SEARCH({" ","-"},A30,1)*1))-1)&lt;0,LEN(Feuil1!$A30),SUMPRODUCT(MIN(IF(ISNUMBER(SEARCH({" ","-"},A30,1)*1),SEARCH({" ","-"},A30,1)*1))-1))))</f>
        <v>1713</v>
      </c>
      <c r="C30" s="19" t="str">
        <f t="shared" si="3"/>
        <v xml:space="preserve">26 </v>
      </c>
    </row>
    <row r="31" spans="1:11">
      <c r="A31" s="24" t="s">
        <v>45</v>
      </c>
      <c r="B31" s="11" t="str">
        <f>TRIM(LEFT(A31,IF(SUMPRODUCT(MIN(IF(ISNUMBER(SEARCH({" ","-"},A31,1)*1),SEARCH({" ","-"},A31,1)*1))-1)&lt;0,LEN(Feuil1!$A31),SUMPRODUCT(MIN(IF(ISNUMBER(SEARCH({" ","-"},A31,1)*1),SEARCH({" ","-"},A31,1)*1))-1))))</f>
        <v>1713</v>
      </c>
      <c r="C31" s="19" t="str">
        <f t="shared" si="3"/>
        <v xml:space="preserve">25 </v>
      </c>
    </row>
    <row r="32" spans="1:11">
      <c r="A32" s="23" t="s">
        <v>46</v>
      </c>
      <c r="B32" s="11" t="str">
        <f>TRIM(LEFT(A32,IF(SUMPRODUCT(MIN(IF(ISNUMBER(SEARCH({" ","-"},A32,1)*1),SEARCH({" ","-"},A32,1)*1))-1)&lt;0,LEN(Feuil1!$A32),SUMPRODUCT(MIN(IF(ISNUMBER(SEARCH({" ","-"},A32,1)*1),SEARCH({" ","-"},A32,1)*1))-1))))</f>
        <v>1713</v>
      </c>
      <c r="C32" s="19" t="str">
        <f t="shared" si="3"/>
        <v xml:space="preserve">24 </v>
      </c>
    </row>
    <row r="33" spans="1:3">
      <c r="A33" s="24" t="s">
        <v>47</v>
      </c>
      <c r="B33" s="11" t="str">
        <f>TRIM(LEFT(A33,IF(SUMPRODUCT(MIN(IF(ISNUMBER(SEARCH({" ","-"},A33,1)*1),SEARCH({" ","-"},A33,1)*1))-1)&lt;0,LEN(Feuil1!$A33),SUMPRODUCT(MIN(IF(ISNUMBER(SEARCH({" ","-"},A33,1)*1),SEARCH({" ","-"},A33,1)*1))-1))))</f>
        <v>1713</v>
      </c>
      <c r="C33" s="19" t="str">
        <f t="shared" si="3"/>
        <v xml:space="preserve">6 </v>
      </c>
    </row>
    <row r="34" spans="1:3">
      <c r="A34" s="23" t="s">
        <v>48</v>
      </c>
      <c r="B34" s="11" t="str">
        <f>TRIM(LEFT(A34,IF(SUMPRODUCT(MIN(IF(ISNUMBER(SEARCH({" ","-"},A34,1)*1),SEARCH({" ","-"},A34,1)*1))-1)&lt;0,LEN(Feuil1!$A34),SUMPRODUCT(MIN(IF(ISNUMBER(SEARCH({" ","-"},A34,1)*1),SEARCH({" ","-"},A34,1)*1))-1))))</f>
        <v>1713</v>
      </c>
      <c r="C34" s="19" t="str">
        <f t="shared" si="3"/>
        <v xml:space="preserve">3 </v>
      </c>
    </row>
    <row r="35" spans="1:3">
      <c r="A35" s="24" t="s">
        <v>49</v>
      </c>
      <c r="B35" s="11" t="str">
        <f>TRIM(LEFT(A35,IF(SUMPRODUCT(MIN(IF(ISNUMBER(SEARCH({" ","-"},A35,1)*1),SEARCH({" ","-"},A35,1)*1))-1)&lt;0,LEN(Feuil1!$A35),SUMPRODUCT(MIN(IF(ISNUMBER(SEARCH({" ","-"},A35,1)*1),SEARCH({" ","-"},A35,1)*1))-1))))</f>
        <v>1794</v>
      </c>
      <c r="C35" s="19" t="str">
        <f t="shared" si="3"/>
        <v xml:space="preserve">A15 </v>
      </c>
    </row>
    <row r="36" spans="1:3">
      <c r="A36" s="23" t="s">
        <v>50</v>
      </c>
      <c r="B36" s="11" t="str">
        <f>TRIM(LEFT(A36,IF(SUMPRODUCT(MIN(IF(ISNUMBER(SEARCH({" ","-"},A36,1)*1),SEARCH({" ","-"},A36,1)*1))-1)&lt;0,LEN(Feuil1!$A36),SUMPRODUCT(MIN(IF(ISNUMBER(SEARCH({" ","-"},A36,1)*1),SEARCH({" ","-"},A36,1)*1))-1))))</f>
        <v>1794</v>
      </c>
      <c r="C36" s="19" t="str">
        <f t="shared" si="3"/>
        <v xml:space="preserve">A14 </v>
      </c>
    </row>
    <row r="37" spans="1:3">
      <c r="A37" s="24" t="s">
        <v>51</v>
      </c>
      <c r="B37" s="11" t="str">
        <f>TRIM(LEFT(A37,IF(SUMPRODUCT(MIN(IF(ISNUMBER(SEARCH({" ","-"},A37,1)*1),SEARCH({" ","-"},A37,1)*1))-1)&lt;0,LEN(Feuil1!$A37),SUMPRODUCT(MIN(IF(ISNUMBER(SEARCH({" ","-"},A37,1)*1),SEARCH({" ","-"},A37,1)*1))-1))))</f>
        <v>1794</v>
      </c>
      <c r="C37" s="19" t="str">
        <f t="shared" si="3"/>
        <v xml:space="preserve">A13 </v>
      </c>
    </row>
    <row r="38" spans="1:3">
      <c r="A38" s="23" t="s">
        <v>52</v>
      </c>
      <c r="B38" s="11" t="str">
        <f>TRIM(LEFT(A38,IF(SUMPRODUCT(MIN(IF(ISNUMBER(SEARCH({" ","-"},A38,1)*1),SEARCH({" ","-"},A38,1)*1))-1)&lt;0,LEN(Feuil1!$A38),SUMPRODUCT(MIN(IF(ISNUMBER(SEARCH({" ","-"},A38,1)*1),SEARCH({" ","-"},A38,1)*1))-1))))</f>
        <v>1794</v>
      </c>
      <c r="C38" s="19" t="str">
        <f t="shared" si="3"/>
        <v xml:space="preserve">A12 </v>
      </c>
    </row>
    <row r="39" spans="1:3">
      <c r="A39" s="24" t="s">
        <v>53</v>
      </c>
      <c r="B39" s="11" t="str">
        <f>TRIM(LEFT(A39,IF(SUMPRODUCT(MIN(IF(ISNUMBER(SEARCH({" ","-"},A39,1)*1),SEARCH({" ","-"},A39,1)*1))-1)&lt;0,LEN(Feuil1!$A39),SUMPRODUCT(MIN(IF(ISNUMBER(SEARCH({" ","-"},A39,1)*1),SEARCH({" ","-"},A39,1)*1))-1))))</f>
        <v>1794</v>
      </c>
      <c r="C39" s="19" t="str">
        <f t="shared" si="3"/>
        <v xml:space="preserve">A11 </v>
      </c>
    </row>
    <row r="40" spans="1:3">
      <c r="A40" s="23" t="s">
        <v>54</v>
      </c>
      <c r="B40" s="11" t="str">
        <f>TRIM(LEFT(A40,IF(SUMPRODUCT(MIN(IF(ISNUMBER(SEARCH({" ","-"},A40,1)*1),SEARCH({" ","-"},A40,1)*1))-1)&lt;0,LEN(Feuil1!$A40),SUMPRODUCT(MIN(IF(ISNUMBER(SEARCH({" ","-"},A40,1)*1),SEARCH({" ","-"},A40,1)*1))-1))))</f>
        <v>1794</v>
      </c>
      <c r="C40" s="19" t="str">
        <f t="shared" si="3"/>
        <v xml:space="preserve">A10 </v>
      </c>
    </row>
    <row r="41" spans="1:3">
      <c r="A41" s="24" t="s">
        <v>55</v>
      </c>
      <c r="B41" s="11" t="str">
        <f>TRIM(LEFT(A41,IF(SUMPRODUCT(MIN(IF(ISNUMBER(SEARCH({" ","-"},A41,1)*1),SEARCH({" ","-"},A41,1)*1))-1)&lt;0,LEN(Feuil1!$A41),SUMPRODUCT(MIN(IF(ISNUMBER(SEARCH({" ","-"},A41,1)*1),SEARCH({" ","-"},A41,1)*1))-1))))</f>
        <v>1794</v>
      </c>
      <c r="C41" s="19" t="str">
        <f t="shared" si="3"/>
        <v xml:space="preserve">A9 </v>
      </c>
    </row>
    <row r="42" spans="1:3">
      <c r="A42" s="23" t="s">
        <v>56</v>
      </c>
      <c r="B42" s="11" t="str">
        <f>TRIM(LEFT(A42,IF(SUMPRODUCT(MIN(IF(ISNUMBER(SEARCH({" ","-"},A42,1)*1),SEARCH({" ","-"},A42,1)*1))-1)&lt;0,LEN(Feuil1!$A42),SUMPRODUCT(MIN(IF(ISNUMBER(SEARCH({" ","-"},A42,1)*1),SEARCH({" ","-"},A42,1)*1))-1))))</f>
        <v>1794</v>
      </c>
      <c r="C42" s="19" t="str">
        <f t="shared" si="3"/>
        <v xml:space="preserve">A8 </v>
      </c>
    </row>
    <row r="43" spans="1:3">
      <c r="A43" s="24" t="s">
        <v>57</v>
      </c>
      <c r="B43" s="11" t="str">
        <f>TRIM(LEFT(A43,IF(SUMPRODUCT(MIN(IF(ISNUMBER(SEARCH({" ","-"},A43,1)*1),SEARCH({" ","-"},A43,1)*1))-1)&lt;0,LEN(Feuil1!$A43),SUMPRODUCT(MIN(IF(ISNUMBER(SEARCH({" ","-"},A43,1)*1),SEARCH({" ","-"},A43,1)*1))-1))))</f>
        <v>1794</v>
      </c>
      <c r="C43" s="19" t="str">
        <f t="shared" si="3"/>
        <v xml:space="preserve">A7 </v>
      </c>
    </row>
    <row r="44" spans="1:3">
      <c r="A44" s="23" t="s">
        <v>58</v>
      </c>
      <c r="B44" s="11" t="str">
        <f>TRIM(LEFT(A44,IF(SUMPRODUCT(MIN(IF(ISNUMBER(SEARCH({" ","-"},A44,1)*1),SEARCH({" ","-"},A44,1)*1))-1)&lt;0,LEN(Feuil1!$A44),SUMPRODUCT(MIN(IF(ISNUMBER(SEARCH({" ","-"},A44,1)*1),SEARCH({" ","-"},A44,1)*1))-1))))</f>
        <v>1794</v>
      </c>
      <c r="C44" s="19" t="str">
        <f>SUBSTITUTE(MID(A44,LEN(B44)+1,30),"-","")</f>
        <v xml:space="preserve">A6 </v>
      </c>
    </row>
    <row r="45" spans="1:3">
      <c r="A45" s="24" t="s">
        <v>59</v>
      </c>
      <c r="B45" s="11" t="str">
        <f>TRIM(LEFT(A45,IF(SUMPRODUCT(MIN(IF(ISNUMBER(SEARCH({" ","-"},A45,1)*1),SEARCH({" ","-"},A45,1)*1))-1)&lt;0,LEN(Feuil1!$A45),SUMPRODUCT(MIN(IF(ISNUMBER(SEARCH({" ","-"},A45,1)*1),SEARCH({" ","-"},A45,1)*1))-1))))</f>
        <v>1794</v>
      </c>
      <c r="C45" s="19" t="str">
        <f t="shared" si="3"/>
        <v xml:space="preserve">A5 </v>
      </c>
    </row>
    <row r="46" spans="1:3">
      <c r="A46" s="23" t="s">
        <v>60</v>
      </c>
      <c r="B46" s="11" t="str">
        <f>TRIM(LEFT(A46,IF(SUMPRODUCT(MIN(IF(ISNUMBER(SEARCH({" ","-"},A46,1)*1),SEARCH({" ","-"},A46,1)*1))-1)&lt;0,LEN(Feuil1!$A46),SUMPRODUCT(MIN(IF(ISNUMBER(SEARCH({" ","-"},A46,1)*1),SEARCH({" ","-"},A46,1)*1))-1))))</f>
        <v>1794</v>
      </c>
      <c r="C46" s="19" t="str">
        <f t="shared" si="3"/>
        <v xml:space="preserve">A4 </v>
      </c>
    </row>
    <row r="47" spans="1:3">
      <c r="A47" s="24" t="s">
        <v>61</v>
      </c>
      <c r="B47" s="11" t="str">
        <f>TRIM(LEFT(A47,IF(SUMPRODUCT(MIN(IF(ISNUMBER(SEARCH({" ","-"},A47,1)*1),SEARCH({" ","-"},A47,1)*1))-1)&lt;0,LEN(Feuil1!$A47),SUMPRODUCT(MIN(IF(ISNUMBER(SEARCH({" ","-"},A47,1)*1),SEARCH({" ","-"},A47,1)*1))-1))))</f>
        <v>1794</v>
      </c>
      <c r="C47" s="19" t="str">
        <f t="shared" si="3"/>
        <v xml:space="preserve">A3 </v>
      </c>
    </row>
    <row r="48" spans="1:3">
      <c r="A48" s="23" t="s">
        <v>62</v>
      </c>
      <c r="B48" s="11" t="str">
        <f>TRIM(LEFT(A48,IF(SUMPRODUCT(MIN(IF(ISNUMBER(SEARCH({" ","-"},A48,1)*1),SEARCH({" ","-"},A48,1)*1))-1)&lt;0,LEN(Feuil1!$A48),SUMPRODUCT(MIN(IF(ISNUMBER(SEARCH({" ","-"},A48,1)*1),SEARCH({" ","-"},A48,1)*1))-1))))</f>
        <v>1794</v>
      </c>
      <c r="C48" s="19" t="str">
        <f t="shared" si="3"/>
        <v xml:space="preserve">A2 </v>
      </c>
    </row>
    <row r="49" spans="1:3">
      <c r="A49" s="24" t="s">
        <v>63</v>
      </c>
      <c r="B49" s="11" t="str">
        <f>TRIM(LEFT(A49,IF(SUMPRODUCT(MIN(IF(ISNUMBER(SEARCH({" ","-"},A49,1)*1),SEARCH({" ","-"},A49,1)*1))-1)&lt;0,LEN(Feuil1!$A49),SUMPRODUCT(MIN(IF(ISNUMBER(SEARCH({" ","-"},A49,1)*1),SEARCH({" ","-"},A49,1)*1))-1))))</f>
        <v>1794</v>
      </c>
      <c r="C49" s="19" t="str">
        <f t="shared" si="3"/>
        <v xml:space="preserve">A1 </v>
      </c>
    </row>
    <row r="50" spans="1:3" ht="15" thickBot="1">
      <c r="A50" s="25"/>
      <c r="B50" s="26" t="str">
        <f>LEFT(A50,IFERROR(SEARCH(" ",A50,1),LEN(Feuil1!$A50)))</f>
        <v/>
      </c>
      <c r="C50" s="19" t="str">
        <f t="shared" si="3"/>
        <v/>
      </c>
    </row>
  </sheetData>
  <mergeCells count="3">
    <mergeCell ref="A1:C1"/>
    <mergeCell ref="E1:G1"/>
    <mergeCell ref="I1:K1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</dc:creator>
  <cp:lastModifiedBy>tulipe</cp:lastModifiedBy>
  <dcterms:created xsi:type="dcterms:W3CDTF">2017-06-30T09:36:12Z</dcterms:created>
  <dcterms:modified xsi:type="dcterms:W3CDTF">2017-06-30T16:22:05Z</dcterms:modified>
</cp:coreProperties>
</file>