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1"/>
  </bookViews>
  <sheets>
    <sheet name="Facture" sheetId="1" r:id="rId1"/>
    <sheet name="Synthese" sheetId="2" r:id="rId2"/>
  </sheets>
  <definedNames>
    <definedName name="bdd">OFFSET(Facture!$A$2,,,COUNTIF(Facture!$A:$A,"&gt;&lt;"))</definedName>
    <definedName name="Client">OFFSET(Facture!$B$2,,,ROWS(bdd))</definedName>
    <definedName name="cold">OFFSET(Facture!$D$2,,,ROWS(bdd))</definedName>
    <definedName name="cole">OFFSET(Facture!$E$2,,,ROWS(bdd))</definedName>
    <definedName name="facture">OFFSET(Facture!$F$2,,,ROWS(bdd))</definedName>
    <definedName name="liste">OFFSET(Facture!$AA$2,,,COUNTIF(Facture!$AA:$AA,"&gt;&lt;"))</definedName>
    <definedName name="mois">Facture!$Y$1:$Y$12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/>
  <c r="F7"/>
  <c r="F8"/>
  <c r="F9"/>
  <c r="F10"/>
  <c r="F11"/>
  <c r="F12"/>
  <c r="F13"/>
  <c r="F14"/>
  <c r="E6" a="1"/>
  <c r="E6"/>
  <c r="E7" a="1"/>
  <c r="E7"/>
  <c r="E8" a="1"/>
  <c r="E8"/>
  <c r="E9" a="1"/>
  <c r="E9"/>
  <c r="E10" a="1"/>
  <c r="E10"/>
  <c r="E11" a="1"/>
  <c r="E11"/>
  <c r="E12" a="1"/>
  <c r="E12"/>
  <c r="E13" a="1"/>
  <c r="E13"/>
  <c r="E14" a="1"/>
  <c r="E14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5" a="1"/>
  <c r="D5"/>
  <c r="F5"/>
  <c r="E5" a="1"/>
  <c r="E5"/>
  <c r="AA2" i="1" a="1"/>
  <c r="AA2"/>
  <c r="B1" i="2" l="1"/>
  <c r="G10" i="1"/>
  <c r="G9"/>
  <c r="G8"/>
  <c r="G7"/>
  <c r="G6"/>
  <c r="G5"/>
  <c r="G4"/>
  <c r="G3"/>
  <c r="G2"/>
  <c r="AA3" l="1" a="1"/>
  <c r="AA3"/>
  <c r="AA4" a="1"/>
  <c r="AA4"/>
  <c r="AA5" a="1"/>
  <c r="AA5"/>
  <c r="AA6" a="1"/>
  <c r="AA6"/>
  <c r="AA7" a="1"/>
  <c r="AA7"/>
  <c r="AA8" a="1"/>
  <c r="AA8"/>
  <c r="AA9" a="1"/>
  <c r="AA9"/>
  <c r="AA10" a="1"/>
  <c r="AA10"/>
  <c r="AA11" a="1"/>
  <c r="AA11"/>
  <c r="AA12" a="1"/>
  <c r="AA12"/>
  <c r="AA13" a="1"/>
  <c r="AA13"/>
  <c r="AA14" a="1"/>
  <c r="AA14"/>
  <c r="AA15" a="1"/>
  <c r="AA15"/>
  <c r="AA16" a="1"/>
  <c r="AA16"/>
  <c r="AA17" a="1"/>
  <c r="AA17"/>
  <c r="AA18" a="1"/>
  <c r="AA18"/>
  <c r="AA19" a="1"/>
  <c r="AA19"/>
  <c r="AA20" a="1"/>
  <c r="AA20"/>
</calcChain>
</file>

<file path=xl/sharedStrings.xml><?xml version="1.0" encoding="utf-8"?>
<sst xmlns="http://schemas.openxmlformats.org/spreadsheetml/2006/main" count="87" uniqueCount="65">
  <si>
    <t>#</t>
  </si>
  <si>
    <t>Client</t>
  </si>
  <si>
    <t>P</t>
  </si>
  <si>
    <t>N°Facture</t>
  </si>
  <si>
    <t>Montant TTC</t>
  </si>
  <si>
    <t>Date Facture</t>
  </si>
  <si>
    <t>Date Echéance</t>
  </si>
  <si>
    <t>Retard (Jrs)</t>
  </si>
  <si>
    <t>Encours (Jrs)</t>
  </si>
  <si>
    <t>Financement</t>
  </si>
  <si>
    <t>Paiement Effectué</t>
  </si>
  <si>
    <t>Solde Facture</t>
  </si>
  <si>
    <t>Infos &gt;&gt;&gt;</t>
  </si>
  <si>
    <t>FR</t>
  </si>
  <si>
    <t>FA10004</t>
  </si>
  <si>
    <t>CARREFOUR</t>
  </si>
  <si>
    <t>AUCHAN</t>
  </si>
  <si>
    <t xml:space="preserve">HYPER U </t>
  </si>
  <si>
    <t xml:space="preserve">INTERMARCHE </t>
  </si>
  <si>
    <t>SUPER U</t>
  </si>
  <si>
    <t>CASINO</t>
  </si>
  <si>
    <t>FA10005</t>
  </si>
  <si>
    <t>FA10006</t>
  </si>
  <si>
    <t>FA10007</t>
  </si>
  <si>
    <t>FA10008</t>
  </si>
  <si>
    <t>FA10009</t>
  </si>
  <si>
    <t>FA10010</t>
  </si>
  <si>
    <t>FA10011</t>
  </si>
  <si>
    <t>FA10012</t>
  </si>
  <si>
    <t>Société</t>
  </si>
  <si>
    <t>Année</t>
  </si>
  <si>
    <t>Mois</t>
  </si>
  <si>
    <t>Nb de Client</t>
  </si>
  <si>
    <t>Nb de Fact.</t>
  </si>
  <si>
    <t>CAHT</t>
  </si>
  <si>
    <t>Marge Co.</t>
  </si>
  <si>
    <t>Tot. Charges Co.</t>
  </si>
  <si>
    <t>Tot. Charges Struc.</t>
  </si>
  <si>
    <t>Tot. Charges Ban.</t>
  </si>
  <si>
    <t>TVA A Réc.</t>
  </si>
  <si>
    <t xml:space="preserve">Résultats </t>
  </si>
  <si>
    <t>Tot. Virt Client</t>
  </si>
  <si>
    <t>Tot. CB Client</t>
  </si>
  <si>
    <t>Tot. ESC Client</t>
  </si>
  <si>
    <t>Tot. Fin. ALM</t>
  </si>
  <si>
    <t>Flux BNP</t>
  </si>
  <si>
    <t>Flux CA</t>
  </si>
  <si>
    <t>TVA C</t>
  </si>
  <si>
    <t>TVA D</t>
  </si>
  <si>
    <t>Info supp.</t>
  </si>
  <si>
    <t xml:space="preserve">  </t>
  </si>
  <si>
    <t>novembre</t>
  </si>
  <si>
    <t>BBC</t>
  </si>
  <si>
    <t>TTA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</si>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</sst>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dd/mm/yy;@"/>
    <numFmt numFmtId="166" formatCode="General;s\t\d;&quot;&quot;"/>
  </numFmts>
  <fonts count="8">
    <font>
      <sz val="11"/>
      <color theme="1"/>
      <name val="Calibri"/>
      <family val="2"/>
      <scheme val="minor"/>
    </font>
    <font>
      <b/>
      <sz val="11"/>
      <name val="Myriad"/>
    </font>
    <font>
      <b/>
      <sz val="11"/>
      <color theme="1"/>
      <name val="Myriad"/>
    </font>
    <font>
      <b/>
      <sz val="11"/>
      <color theme="0" tint="-0.499984740745262"/>
      <name val="Myriad"/>
    </font>
    <font>
      <b/>
      <sz val="11"/>
      <color rgb="FFFF0000"/>
      <name val="Myriad"/>
    </font>
    <font>
      <sz val="11"/>
      <color theme="1"/>
      <name val="Myriad"/>
    </font>
    <font>
      <b/>
      <sz val="11"/>
      <color rgb="FF7030A0"/>
      <name val="Myriad"/>
    </font>
    <font>
      <b/>
      <sz val="11"/>
      <color rgb="FFC00000"/>
      <name val="Myriad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indent="1"/>
    </xf>
    <xf numFmtId="0" fontId="4" fillId="3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inden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166" fontId="5" fillId="8" borderId="5" xfId="0" applyNumberFormat="1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left" vertical="center"/>
    </xf>
  </cellXfs>
  <cellStyles count="1">
    <cellStyle name="Normal" xfId="0" builtinId="0"/>
  </cellStyles>
  <dxfs count="19"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color theme="0"/>
      </font>
      <fill>
        <patternFill>
          <bgColor theme="1" tint="0.49998474074526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solid">
          <fgColor auto="1"/>
          <bgColor theme="3" tint="0.59996337778862885"/>
        </patternFill>
      </fill>
    </dxf>
    <dxf>
      <font>
        <b/>
        <i val="0"/>
        <color theme="2" tint="-0.89996032593768116"/>
      </font>
      <fill>
        <patternFill patternType="solid">
          <fgColor auto="1"/>
          <bgColor rgb="FFF3B3F3"/>
        </patternFill>
      </fill>
    </dxf>
    <dxf>
      <font>
        <b/>
        <i val="0"/>
        <color rgb="FF7030A0"/>
      </font>
      <fill>
        <patternFill patternType="solid">
          <fgColor auto="1"/>
          <bgColor theme="4" tint="0.59996337778862885"/>
        </patternFill>
      </fill>
    </dxf>
    <dxf>
      <font>
        <b/>
        <i val="0"/>
        <color theme="1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18"/>
      <tableStyleElement type="headerRow" dxfId="17"/>
      <tableStyleElement type="total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A20"/>
  <sheetViews>
    <sheetView workbookViewId="0">
      <selection activeCell="A10" sqref="A10:XFD10"/>
    </sheetView>
  </sheetViews>
  <sheetFormatPr baseColWidth="10" defaultRowHeight="14.5"/>
  <cols>
    <col min="2" max="2" width="24.453125" customWidth="1"/>
    <col min="3" max="3" width="16.81640625" customWidth="1"/>
    <col min="4" max="4" width="20.453125" customWidth="1"/>
    <col min="5" max="5" width="22.7265625" customWidth="1"/>
    <col min="6" max="6" width="26" customWidth="1"/>
    <col min="7" max="7" width="17.81640625" customWidth="1"/>
    <col min="8" max="8" width="14.7265625" customWidth="1"/>
    <col min="9" max="9" width="10.90625" customWidth="1"/>
    <col min="10" max="10" width="17.1796875" customWidth="1"/>
    <col min="11" max="11" width="22.453125" customWidth="1"/>
    <col min="12" max="12" width="16.81640625" customWidth="1"/>
    <col min="13" max="13" width="10.90625" customWidth="1"/>
  </cols>
  <sheetData>
    <row r="1" spans="1:27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2" t="s">
        <v>12</v>
      </c>
      <c r="Y1" t="s">
        <v>54</v>
      </c>
    </row>
    <row r="2" spans="1:27">
      <c r="A2" s="4" t="s">
        <v>52</v>
      </c>
      <c r="B2" s="5" t="s">
        <v>15</v>
      </c>
      <c r="C2" s="1" t="s">
        <v>13</v>
      </c>
      <c r="D2" s="6" t="s">
        <v>14</v>
      </c>
      <c r="E2" s="7">
        <v>4500</v>
      </c>
      <c r="F2" s="8">
        <v>42653</v>
      </c>
      <c r="G2" s="9">
        <f>SUM(F2+I2)</f>
        <v>42683</v>
      </c>
      <c r="H2" s="10"/>
      <c r="I2" s="1">
        <v>30</v>
      </c>
      <c r="J2" s="2"/>
      <c r="K2" s="7"/>
      <c r="L2" s="11"/>
      <c r="M2" s="12"/>
      <c r="Y2" t="s">
        <v>55</v>
      </c>
      <c r="AA2" t="str">
        <f t="array" aca="1" ref="AA2" ca="1">OFFSET(A$1,MATCH(0,COUNTIF(AA$1:AA1,bdd),0),)</f>
        <v>BBC</v>
      </c>
    </row>
    <row r="3" spans="1:27">
      <c r="A3" s="13" t="s">
        <v>52</v>
      </c>
      <c r="B3" s="14" t="s">
        <v>16</v>
      </c>
      <c r="C3" s="15" t="s">
        <v>13</v>
      </c>
      <c r="D3" s="16" t="s">
        <v>21</v>
      </c>
      <c r="E3" s="11">
        <v>3000</v>
      </c>
      <c r="F3" s="9">
        <v>42657</v>
      </c>
      <c r="G3" s="8">
        <f>SUM(F3+I3)</f>
        <v>42687</v>
      </c>
      <c r="H3" s="17"/>
      <c r="I3" s="15">
        <v>30</v>
      </c>
      <c r="J3" s="3"/>
      <c r="K3" s="11"/>
      <c r="L3" s="7"/>
      <c r="M3" s="18"/>
      <c r="Y3" t="s">
        <v>56</v>
      </c>
      <c r="AA3" t="str">
        <f t="array" aca="1" ref="AA3" ca="1">OFFSET(A$1,MATCH(0,COUNTIF(AA$1:AA2,bdd),0),)</f>
        <v>TTA</v>
      </c>
    </row>
    <row r="4" spans="1:27">
      <c r="A4" s="4" t="s">
        <v>52</v>
      </c>
      <c r="B4" s="5" t="s">
        <v>15</v>
      </c>
      <c r="C4" s="1" t="s">
        <v>13</v>
      </c>
      <c r="D4" s="6" t="s">
        <v>22</v>
      </c>
      <c r="E4" s="7">
        <v>2500</v>
      </c>
      <c r="F4" s="8">
        <v>42665</v>
      </c>
      <c r="G4" s="9">
        <f t="shared" ref="G4:G10" si="0">SUM(F4+I4)</f>
        <v>42695</v>
      </c>
      <c r="H4" s="10"/>
      <c r="I4" s="1">
        <v>30</v>
      </c>
      <c r="J4" s="2"/>
      <c r="K4" s="7"/>
      <c r="L4" s="11"/>
      <c r="M4" s="12"/>
      <c r="Y4" t="s">
        <v>57</v>
      </c>
      <c r="AA4" t="e">
        <f t="array" aca="1" ref="AA4" ca="1">OFFSET(A$1,MATCH(0,COUNTIF(AA$1:AA3,bdd),0),)</f>
        <v>#N/A</v>
      </c>
    </row>
    <row r="5" spans="1:27">
      <c r="A5" s="4" t="s">
        <v>53</v>
      </c>
      <c r="B5" s="14" t="s">
        <v>17</v>
      </c>
      <c r="C5" s="15" t="s">
        <v>13</v>
      </c>
      <c r="D5" s="6" t="s">
        <v>23</v>
      </c>
      <c r="E5" s="11">
        <v>6000</v>
      </c>
      <c r="F5" s="9">
        <v>42677</v>
      </c>
      <c r="G5" s="8">
        <f t="shared" si="0"/>
        <v>42707</v>
      </c>
      <c r="H5" s="17"/>
      <c r="I5" s="15">
        <v>30</v>
      </c>
      <c r="J5" s="3"/>
      <c r="K5" s="11"/>
      <c r="L5" s="7"/>
      <c r="M5" s="18"/>
      <c r="Y5" t="s">
        <v>58</v>
      </c>
      <c r="AA5" t="e">
        <f t="array" aca="1" ref="AA5" ca="1">OFFSET(A$1,MATCH(0,COUNTIF(AA$1:AA4,bdd),0),)</f>
        <v>#N/A</v>
      </c>
    </row>
    <row r="6" spans="1:27">
      <c r="A6" s="4" t="s">
        <v>52</v>
      </c>
      <c r="B6" s="5" t="s">
        <v>18</v>
      </c>
      <c r="C6" s="1" t="s">
        <v>13</v>
      </c>
      <c r="D6" s="6" t="s">
        <v>24</v>
      </c>
      <c r="E6" s="7">
        <v>1500</v>
      </c>
      <c r="F6" s="8">
        <v>42678</v>
      </c>
      <c r="G6" s="9">
        <f t="shared" si="0"/>
        <v>42708</v>
      </c>
      <c r="H6" s="10"/>
      <c r="I6" s="1">
        <v>30</v>
      </c>
      <c r="J6" s="2"/>
      <c r="K6" s="7"/>
      <c r="L6" s="11"/>
      <c r="M6" s="12"/>
      <c r="Y6" t="s">
        <v>59</v>
      </c>
      <c r="AA6" t="e">
        <f t="array" aca="1" ref="AA6" ca="1">OFFSET(A$1,MATCH(0,COUNTIF(AA$1:AA5,bdd),0),)</f>
        <v>#N/A</v>
      </c>
    </row>
    <row r="7" spans="1:27">
      <c r="A7" s="4" t="s">
        <v>52</v>
      </c>
      <c r="B7" s="14" t="s">
        <v>15</v>
      </c>
      <c r="C7" s="15" t="s">
        <v>13</v>
      </c>
      <c r="D7" s="6" t="s">
        <v>25</v>
      </c>
      <c r="E7" s="11">
        <v>300</v>
      </c>
      <c r="F7" s="9">
        <v>42681</v>
      </c>
      <c r="G7" s="8">
        <f t="shared" si="0"/>
        <v>42711</v>
      </c>
      <c r="H7" s="17"/>
      <c r="I7" s="15">
        <v>30</v>
      </c>
      <c r="J7" s="3"/>
      <c r="K7" s="11"/>
      <c r="L7" s="7"/>
      <c r="M7" s="18"/>
      <c r="Y7" t="s">
        <v>60</v>
      </c>
      <c r="AA7" t="e">
        <f t="array" aca="1" ref="AA7" ca="1">OFFSET(A$1,MATCH(0,COUNTIF(AA$1:AA6,bdd),0),)</f>
        <v>#N/A</v>
      </c>
    </row>
    <row r="8" spans="1:27">
      <c r="A8" s="4" t="s">
        <v>52</v>
      </c>
      <c r="B8" s="5" t="s">
        <v>16</v>
      </c>
      <c r="C8" s="1" t="s">
        <v>13</v>
      </c>
      <c r="D8" s="6" t="s">
        <v>26</v>
      </c>
      <c r="E8" s="7">
        <v>4500</v>
      </c>
      <c r="F8" s="8">
        <v>42685</v>
      </c>
      <c r="G8" s="9">
        <f t="shared" si="0"/>
        <v>42715</v>
      </c>
      <c r="H8" s="10"/>
      <c r="I8" s="1">
        <v>30</v>
      </c>
      <c r="J8" s="2"/>
      <c r="K8" s="7"/>
      <c r="L8" s="11"/>
      <c r="M8" s="12"/>
      <c r="Y8" t="s">
        <v>61</v>
      </c>
      <c r="AA8" t="e">
        <f t="array" aca="1" ref="AA8" ca="1">OFFSET(A$1,MATCH(0,COUNTIF(AA$1:AA7,bdd),0),)</f>
        <v>#N/A</v>
      </c>
    </row>
    <row r="9" spans="1:27">
      <c r="A9" s="13" t="s">
        <v>53</v>
      </c>
      <c r="B9" s="14" t="s">
        <v>19</v>
      </c>
      <c r="C9" s="15" t="s">
        <v>13</v>
      </c>
      <c r="D9" s="6" t="s">
        <v>27</v>
      </c>
      <c r="E9" s="11">
        <v>2000</v>
      </c>
      <c r="F9" s="9">
        <v>42687</v>
      </c>
      <c r="G9" s="8">
        <f t="shared" si="0"/>
        <v>42717</v>
      </c>
      <c r="H9" s="17"/>
      <c r="I9" s="15">
        <v>30</v>
      </c>
      <c r="J9" s="3"/>
      <c r="K9" s="11"/>
      <c r="L9" s="7"/>
      <c r="M9" s="18"/>
      <c r="Y9" t="s">
        <v>62</v>
      </c>
      <c r="AA9" t="e">
        <f t="array" aca="1" ref="AA9" ca="1">OFFSET(A$1,MATCH(0,COUNTIF(AA$1:AA8,bdd),0),)</f>
        <v>#N/A</v>
      </c>
    </row>
    <row r="10" spans="1:27">
      <c r="A10" s="4" t="s">
        <v>52</v>
      </c>
      <c r="B10" s="5" t="s">
        <v>20</v>
      </c>
      <c r="C10" s="1" t="s">
        <v>13</v>
      </c>
      <c r="D10" s="6" t="s">
        <v>28</v>
      </c>
      <c r="E10" s="7">
        <v>1000</v>
      </c>
      <c r="F10" s="8">
        <v>42696</v>
      </c>
      <c r="G10" s="9">
        <f t="shared" si="0"/>
        <v>42726</v>
      </c>
      <c r="H10" s="10"/>
      <c r="I10" s="1">
        <v>30</v>
      </c>
      <c r="J10" s="2"/>
      <c r="K10" s="7"/>
      <c r="L10" s="11"/>
      <c r="M10" s="12"/>
      <c r="Y10" t="s">
        <v>63</v>
      </c>
      <c r="AA10" t="e">
        <f t="array" aca="1" ref="AA10" ca="1">OFFSET(A$1,MATCH(0,COUNTIF(AA$1:AA9,bdd),0),)</f>
        <v>#N/A</v>
      </c>
    </row>
    <row r="11" spans="1:27">
      <c r="D11" s="19"/>
      <c r="Y11" t="s">
        <v>51</v>
      </c>
      <c r="AA11" t="e">
        <f t="array" aca="1" ref="AA11" ca="1">OFFSET(A$1,MATCH(0,COUNTIF(AA$1:AA10,bdd),0),)</f>
        <v>#N/A</v>
      </c>
    </row>
    <row r="12" spans="1:27">
      <c r="Y12" t="s">
        <v>64</v>
      </c>
      <c r="AA12" t="e">
        <f t="array" aca="1" ref="AA12" ca="1">OFFSET(A$1,MATCH(0,COUNTIF(AA$1:AA11,bdd),0),)</f>
        <v>#N/A</v>
      </c>
    </row>
    <row r="13" spans="1:27">
      <c r="AA13" t="e">
        <f t="array" aca="1" ref="AA13" ca="1">OFFSET(A$1,MATCH(0,COUNTIF(AA$1:AA12,bdd),0),)</f>
        <v>#N/A</v>
      </c>
    </row>
    <row r="14" spans="1:27">
      <c r="AA14" t="e">
        <f t="array" aca="1" ref="AA14" ca="1">OFFSET(A$1,MATCH(0,COUNTIF(AA$1:AA13,bdd),0),)</f>
        <v>#N/A</v>
      </c>
    </row>
    <row r="15" spans="1:27">
      <c r="AA15" t="e">
        <f t="array" aca="1" ref="AA15" ca="1">OFFSET(A$1,MATCH(0,COUNTIF(AA$1:AA14,bdd),0),)</f>
        <v>#N/A</v>
      </c>
    </row>
    <row r="16" spans="1:27">
      <c r="AA16" t="e">
        <f t="array" aca="1" ref="AA16" ca="1">OFFSET(A$1,MATCH(0,COUNTIF(AA$1:AA15,bdd),0),)</f>
        <v>#N/A</v>
      </c>
    </row>
    <row r="17" spans="27:27">
      <c r="AA17" t="e">
        <f t="array" aca="1" ref="AA17" ca="1">OFFSET(A$1,MATCH(0,COUNTIF(AA$1:AA16,bdd),0),)</f>
        <v>#N/A</v>
      </c>
    </row>
    <row r="18" spans="27:27">
      <c r="AA18" t="e">
        <f t="array" aca="1" ref="AA18" ca="1">OFFSET(A$1,MATCH(0,COUNTIF(AA$1:AA17,bdd),0),)</f>
        <v>#N/A</v>
      </c>
    </row>
    <row r="19" spans="27:27">
      <c r="AA19" t="e">
        <f t="array" aca="1" ref="AA19" ca="1">OFFSET(A$1,MATCH(0,COUNTIF(AA$1:AA18,bdd),0),)</f>
        <v>#N/A</v>
      </c>
    </row>
    <row r="20" spans="27:27">
      <c r="AA20" t="e">
        <f t="array" aca="1" ref="AA20" ca="1">OFFSET(A$1,MATCH(0,COUNTIF(AA$1:AA19,bdd),0),)</f>
        <v>#N/A</v>
      </c>
    </row>
  </sheetData>
  <conditionalFormatting sqref="H2:H10">
    <cfRule type="cellIs" dxfId="13" priority="1" operator="greaterThan">
      <formula>30000</formula>
    </cfRule>
    <cfRule type="cellIs" dxfId="12" priority="4" operator="between">
      <formula>-7</formula>
      <formula>0</formula>
    </cfRule>
    <cfRule type="cellIs" dxfId="11" priority="5" operator="greaterThan">
      <formula>0</formula>
    </cfRule>
    <cfRule type="cellIs" dxfId="10" priority="6" operator="greaterThan">
      <formula>0</formula>
    </cfRule>
    <cfRule type="cellIs" dxfId="9" priority="7" operator="greaterThan">
      <formula>0</formula>
    </cfRule>
    <cfRule type="cellIs" dxfId="8" priority="8" operator="lessThan">
      <formula>0</formula>
    </cfRule>
    <cfRule type="cellIs" dxfId="7" priority="9" operator="greaterThan">
      <formula>0</formula>
    </cfRule>
    <cfRule type="cellIs" dxfId="6" priority="10" operator="greaterThan">
      <formula>0</formula>
    </cfRule>
  </conditionalFormatting>
  <conditionalFormatting sqref="L2:L10">
    <cfRule type="cellIs" dxfId="5" priority="2" operator="greaterThan">
      <formula>0</formula>
    </cfRule>
    <cfRule type="cellIs" dxfId="4" priority="3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1"/>
  <sheetViews>
    <sheetView tabSelected="1" workbookViewId="0">
      <selection activeCell="H12" sqref="H12"/>
    </sheetView>
  </sheetViews>
  <sheetFormatPr baseColWidth="10" defaultColWidth="11.453125" defaultRowHeight="14"/>
  <cols>
    <col min="1" max="1" width="9.81640625" style="20" customWidth="1"/>
    <col min="2" max="2" width="10.1796875" style="28" customWidth="1"/>
    <col min="3" max="3" width="12.26953125" style="29" customWidth="1"/>
    <col min="4" max="4" width="15.54296875" style="20" customWidth="1"/>
    <col min="5" max="5" width="10.7265625" style="20" customWidth="1"/>
    <col min="6" max="6" width="17.1796875" style="20" customWidth="1"/>
    <col min="7" max="7" width="15.26953125" style="20" customWidth="1"/>
    <col min="8" max="9" width="18.7265625" style="20" customWidth="1"/>
    <col min="10" max="10" width="18.81640625" style="20" customWidth="1"/>
    <col min="11" max="11" width="17.453125" style="20" customWidth="1"/>
    <col min="12" max="12" width="16.26953125" style="20" customWidth="1"/>
    <col min="13" max="13" width="16.81640625" style="20" customWidth="1"/>
    <col min="14" max="14" width="16.26953125" style="20" customWidth="1"/>
    <col min="15" max="15" width="16.7265625" style="20" customWidth="1"/>
    <col min="16" max="16" width="15.81640625" style="20" customWidth="1"/>
    <col min="17" max="17" width="15.54296875" style="20" customWidth="1"/>
    <col min="18" max="20" width="15.1796875" style="20" customWidth="1"/>
    <col min="21" max="21" width="48.453125" style="20" customWidth="1"/>
    <col min="22" max="16384" width="11.453125" style="20"/>
  </cols>
  <sheetData>
    <row r="1" spans="1:21">
      <c r="B1" s="30">
        <f ca="1">(TODAY())</f>
        <v>42704</v>
      </c>
      <c r="C1" s="31"/>
    </row>
    <row r="2" spans="1:21" ht="14.5" thickBot="1">
      <c r="B2" s="32"/>
      <c r="C2" s="33"/>
    </row>
    <row r="3" spans="1:21" ht="7.5" customHeight="1">
      <c r="B3" s="21"/>
      <c r="C3" s="21"/>
    </row>
    <row r="4" spans="1:21">
      <c r="A4" s="22" t="s">
        <v>29</v>
      </c>
      <c r="B4" s="23" t="s">
        <v>30</v>
      </c>
      <c r="C4" s="22" t="s">
        <v>31</v>
      </c>
      <c r="D4" s="23" t="s">
        <v>32</v>
      </c>
      <c r="E4" s="22" t="s">
        <v>33</v>
      </c>
      <c r="F4" s="23" t="s">
        <v>34</v>
      </c>
      <c r="G4" s="22" t="s">
        <v>35</v>
      </c>
      <c r="H4" s="23" t="s">
        <v>36</v>
      </c>
      <c r="I4" s="23" t="s">
        <v>37</v>
      </c>
      <c r="J4" s="22" t="s">
        <v>38</v>
      </c>
      <c r="K4" s="22" t="s">
        <v>39</v>
      </c>
      <c r="L4" s="23" t="s">
        <v>40</v>
      </c>
      <c r="M4" s="22" t="s">
        <v>41</v>
      </c>
      <c r="N4" s="23" t="s">
        <v>42</v>
      </c>
      <c r="O4" s="22" t="s">
        <v>43</v>
      </c>
      <c r="P4" s="23" t="s">
        <v>44</v>
      </c>
      <c r="Q4" s="22" t="s">
        <v>45</v>
      </c>
      <c r="R4" s="23" t="s">
        <v>46</v>
      </c>
      <c r="S4" s="23" t="s">
        <v>47</v>
      </c>
      <c r="T4" s="23" t="s">
        <v>48</v>
      </c>
      <c r="U4" s="22" t="s">
        <v>49</v>
      </c>
    </row>
    <row r="5" spans="1:21">
      <c r="A5" s="34" t="s">
        <v>52</v>
      </c>
      <c r="B5" s="35">
        <v>2016</v>
      </c>
      <c r="C5" s="35" t="s">
        <v>51</v>
      </c>
      <c r="D5" s="36">
        <f t="array" aca="1" ref="D5" ca="1">COUNT(IF(FREQUENCY(IF(ISNUMBER(MATCH(IF((MONTH(facture)=MONTH(1&amp;$C5))*(bdd=$A5),Client,""),Client,0)*1),MATCH(IF((MONTH(facture)=MONTH(1&amp;$C5))*(bdd=$A5),Client,""),Client,0)),ROW(Client)-1)&gt;0,1))</f>
        <v>4</v>
      </c>
      <c r="E5" s="36">
        <f t="array" aca="1" ref="E5" ca="1">SUMPRODUCT(IF((MONTH(facture)=MONTH(1&amp;$C5))*(bdd=$A5),1/COUNTIF(cold,cold)))</f>
        <v>4</v>
      </c>
      <c r="F5" s="36">
        <f ca="1">SUMPRODUCT((bdd=A5)*((MONTH(facture)=MONTH(1&amp;$C5))*(YEAR(facture)=B5)*(cole)))</f>
        <v>7300</v>
      </c>
      <c r="G5" s="25"/>
      <c r="H5" s="24"/>
      <c r="I5" s="24"/>
      <c r="J5" s="25"/>
      <c r="K5" s="25"/>
      <c r="L5" s="26"/>
      <c r="M5" s="25"/>
      <c r="N5" s="24"/>
      <c r="O5" s="25"/>
      <c r="P5" s="24"/>
      <c r="Q5" s="25"/>
      <c r="R5" s="24"/>
      <c r="S5" s="24"/>
      <c r="T5" s="24"/>
      <c r="U5" s="27"/>
    </row>
    <row r="6" spans="1:21">
      <c r="A6" s="34" t="s">
        <v>53</v>
      </c>
      <c r="B6" s="35">
        <v>2016</v>
      </c>
      <c r="C6" s="35" t="s">
        <v>51</v>
      </c>
      <c r="D6" s="36">
        <f t="array" aca="1" ref="D6" ca="1">COUNT(IF(FREQUENCY(IF(ISNUMBER(MATCH(IF((MONTH(facture)=MONTH(1&amp;$C6))*(bdd=$A6),Client,""),Client,0)*1),MATCH(IF((MONTH(facture)=MONTH(1&amp;$C6))*(bdd=$A6),Client,""),Client,0)),ROW(Client)-1)&gt;0,1))</f>
        <v>2</v>
      </c>
      <c r="E6" s="36">
        <f t="array" aca="1" ref="E6" ca="1">SUMPRODUCT(IF((MONTH(facture)=MONTH(1&amp;$C6))*(bdd=$A6),1/COUNTIF(cold,cold)))</f>
        <v>2</v>
      </c>
      <c r="F6" s="36">
        <f ca="1">SUMPRODUCT((bdd=A6)*((MONTH(facture)=MONTH(1&amp;$C6))*(YEAR(facture)=B6)*(cole)))</f>
        <v>8000</v>
      </c>
      <c r="G6" s="25"/>
      <c r="H6" s="24"/>
      <c r="I6" s="24"/>
      <c r="J6" s="25"/>
      <c r="K6" s="25"/>
      <c r="L6" s="26"/>
      <c r="M6" s="25"/>
      <c r="N6" s="24"/>
      <c r="O6" s="25"/>
      <c r="P6" s="24"/>
      <c r="Q6" s="25"/>
      <c r="R6" s="24"/>
      <c r="S6" s="24"/>
      <c r="T6" s="24"/>
      <c r="U6" s="27"/>
    </row>
    <row r="7" spans="1:21">
      <c r="A7" s="34"/>
      <c r="B7" s="37"/>
      <c r="C7" s="35"/>
      <c r="D7" s="36">
        <f t="array" aca="1" ref="D7" ca="1">COUNT(IF(FREQUENCY(IF(ISNUMBER(MATCH(IF((MONTH(facture)=MONTH(1&amp;$C7))*(bdd=$A7),Client,""),Client,0)*1),MATCH(IF((MONTH(facture)=MONTH(1&amp;$C7))*(bdd=$A7),Client,""),Client,0)),ROW(Client)-1)&gt;0,1))</f>
        <v>0</v>
      </c>
      <c r="E7" s="36">
        <f t="array" aca="1" ref="E7" ca="1">SUMPRODUCT(IF((MONTH(facture)=MONTH(1&amp;$C7))*(bdd=$A7),1/COUNTIF(cold,cold)))</f>
        <v>0</v>
      </c>
      <c r="F7" s="36">
        <f ca="1">SUMPRODUCT((bdd=A7)*((MONTH(facture)=MONTH(1&amp;$C7))*(YEAR(facture)=B7)*(cole)))</f>
        <v>0</v>
      </c>
    </row>
    <row r="8" spans="1:21">
      <c r="A8" s="34"/>
      <c r="B8" s="37"/>
      <c r="C8" s="35"/>
      <c r="D8" s="36">
        <f t="array" aca="1" ref="D8" ca="1">COUNT(IF(FREQUENCY(IF(ISNUMBER(MATCH(IF((MONTH(facture)=MONTH(1&amp;$C8))*(bdd=$A8),Client,""),Client,0)*1),MATCH(IF((MONTH(facture)=MONTH(1&amp;$C8))*(bdd=$A8),Client,""),Client,0)),ROW(Client)-1)&gt;0,1))</f>
        <v>0</v>
      </c>
      <c r="E8" s="36">
        <f t="array" aca="1" ref="E8" ca="1">SUMPRODUCT(IF((MONTH(facture)=MONTH(1&amp;$C8))*(bdd=$A8),1/COUNTIF(cold,cold)))</f>
        <v>0</v>
      </c>
      <c r="F8" s="36">
        <f ca="1">SUMPRODUCT((bdd=A8)*((MONTH(facture)=MONTH(1&amp;$C8))*(YEAR(facture)=B8)*(cole)))</f>
        <v>0</v>
      </c>
    </row>
    <row r="9" spans="1:21">
      <c r="A9" s="34"/>
      <c r="B9" s="37"/>
      <c r="C9" s="35"/>
      <c r="D9" s="36">
        <f t="array" aca="1" ref="D9" ca="1">COUNT(IF(FREQUENCY(IF(ISNUMBER(MATCH(IF((MONTH(facture)=MONTH(1&amp;$C9))*(bdd=$A9),Client,""),Client,0)*1),MATCH(IF((MONTH(facture)=MONTH(1&amp;$C9))*(bdd=$A9),Client,""),Client,0)),ROW(Client)-1)&gt;0,1))</f>
        <v>0</v>
      </c>
      <c r="E9" s="36">
        <f t="array" aca="1" ref="E9" ca="1">SUMPRODUCT(IF((MONTH(facture)=MONTH(1&amp;$C9))*(bdd=$A9),1/COUNTIF(cold,cold)))</f>
        <v>0</v>
      </c>
      <c r="F9" s="36">
        <f ca="1">SUMPRODUCT((bdd=A9)*((MONTH(facture)=MONTH(1&amp;$C9))*(YEAR(facture)=B9)*(cole)))</f>
        <v>0</v>
      </c>
    </row>
    <row r="10" spans="1:21">
      <c r="A10" s="34"/>
      <c r="B10" s="37"/>
      <c r="C10" s="35"/>
      <c r="D10" s="36">
        <f t="array" aca="1" ref="D10" ca="1">COUNT(IF(FREQUENCY(IF(ISNUMBER(MATCH(IF((MONTH(facture)=MONTH(1&amp;$C10))*(bdd=$A10),Client,""),Client,0)*1),MATCH(IF((MONTH(facture)=MONTH(1&amp;$C10))*(bdd=$A10),Client,""),Client,0)),ROW(Client)-1)&gt;0,1))</f>
        <v>0</v>
      </c>
      <c r="E10" s="36">
        <f t="array" aca="1" ref="E10" ca="1">SUMPRODUCT(IF((MONTH(facture)=MONTH(1&amp;$C10))*(bdd=$A10),1/COUNTIF(cold,cold)))</f>
        <v>0</v>
      </c>
      <c r="F10" s="36">
        <f ca="1">SUMPRODUCT((bdd=A10)*((MONTH(facture)=MONTH(1&amp;$C10))*(YEAR(facture)=B10)*(cole)))</f>
        <v>0</v>
      </c>
    </row>
    <row r="11" spans="1:21">
      <c r="A11" s="34"/>
      <c r="B11" s="37"/>
      <c r="C11" s="35"/>
      <c r="D11" s="36">
        <f t="array" aca="1" ref="D11" ca="1">COUNT(IF(FREQUENCY(IF(ISNUMBER(MATCH(IF((MONTH(facture)=MONTH(1&amp;$C11))*(bdd=$A11),Client,""),Client,0)*1),MATCH(IF((MONTH(facture)=MONTH(1&amp;$C11))*(bdd=$A11),Client,""),Client,0)),ROW(Client)-1)&gt;0,1))</f>
        <v>0</v>
      </c>
      <c r="E11" s="36">
        <f t="array" aca="1" ref="E11" ca="1">SUMPRODUCT(IF((MONTH(facture)=MONTH(1&amp;$C11))*(bdd=$A11),1/COUNTIF(cold,cold)))</f>
        <v>0</v>
      </c>
      <c r="F11" s="36">
        <f ca="1">SUMPRODUCT((bdd=A11)*((MONTH(facture)=MONTH(1&amp;$C11))*(YEAR(facture)=B11)*(cole)))</f>
        <v>0</v>
      </c>
    </row>
    <row r="12" spans="1:21">
      <c r="A12" s="34"/>
      <c r="B12" s="37"/>
      <c r="C12" s="35"/>
      <c r="D12" s="36">
        <f t="array" aca="1" ref="D12" ca="1">COUNT(IF(FREQUENCY(IF(ISNUMBER(MATCH(IF((MONTH(facture)=MONTH(1&amp;$C12))*(bdd=$A12),Client,""),Client,0)*1),MATCH(IF((MONTH(facture)=MONTH(1&amp;$C12))*(bdd=$A12),Client,""),Client,0)),ROW(Client)-1)&gt;0,1))</f>
        <v>0</v>
      </c>
      <c r="E12" s="36">
        <f t="array" aca="1" ref="E12" ca="1">SUMPRODUCT(IF((MONTH(facture)=MONTH(1&amp;$C12))*(bdd=$A12),1/COUNTIF(cold,cold)))</f>
        <v>0</v>
      </c>
      <c r="F12" s="36">
        <f ca="1">SUMPRODUCT((bdd=A12)*((MONTH(facture)=MONTH(1&amp;$C12))*(YEAR(facture)=B12)*(cole)))</f>
        <v>0</v>
      </c>
    </row>
    <row r="13" spans="1:21">
      <c r="A13" s="34"/>
      <c r="B13" s="37"/>
      <c r="C13" s="35"/>
      <c r="D13" s="36">
        <f t="array" aca="1" ref="D13" ca="1">COUNT(IF(FREQUENCY(IF(ISNUMBER(MATCH(IF((MONTH(facture)=MONTH(1&amp;$C13))*(bdd=$A13),Client,""),Client,0)*1),MATCH(IF((MONTH(facture)=MONTH(1&amp;$C13))*(bdd=$A13),Client,""),Client,0)),ROW(Client)-1)&gt;0,1))</f>
        <v>0</v>
      </c>
      <c r="E13" s="36">
        <f t="array" aca="1" ref="E13" ca="1">SUMPRODUCT(IF((MONTH(facture)=MONTH(1&amp;$C13))*(bdd=$A13),1/COUNTIF(cold,cold)))</f>
        <v>0</v>
      </c>
      <c r="F13" s="36">
        <f ca="1">SUMPRODUCT((bdd=A13)*((MONTH(facture)=MONTH(1&amp;$C13))*(YEAR(facture)=B13)*(cole)))</f>
        <v>0</v>
      </c>
    </row>
    <row r="14" spans="1:21">
      <c r="A14" s="34"/>
      <c r="B14" s="37"/>
      <c r="C14" s="35"/>
      <c r="D14" s="36">
        <f t="array" aca="1" ref="D14" ca="1">COUNT(IF(FREQUENCY(IF(ISNUMBER(MATCH(IF((MONTH(facture)=MONTH(1&amp;$C14))*(bdd=$A14),Client,""),Client,0)*1),MATCH(IF((MONTH(facture)=MONTH(1&amp;$C14))*(bdd=$A14),Client,""),Client,0)),ROW(Client)-1)&gt;0,1))</f>
        <v>0</v>
      </c>
      <c r="E14" s="36">
        <f t="array" aca="1" ref="E14" ca="1">SUMPRODUCT(IF((MONTH(facture)=MONTH(1&amp;$C14))*(bdd=$A14),1/COUNTIF(cold,cold)))</f>
        <v>0</v>
      </c>
      <c r="F14" s="36">
        <f ca="1">SUMPRODUCT((bdd=A14)*((MONTH(facture)=MONTH(1&amp;$C14))*(YEAR(facture)=B14)*(cole)))</f>
        <v>0</v>
      </c>
    </row>
    <row r="31" spans="7:7">
      <c r="G31" s="20" t="s">
        <v>50</v>
      </c>
    </row>
  </sheetData>
  <mergeCells count="1">
    <mergeCell ref="B1:C2"/>
  </mergeCells>
  <conditionalFormatting sqref="A5:A14">
    <cfRule type="containsText" dxfId="3" priority="1" operator="containsText" text="LJP">
      <formula>NOT(ISERROR(SEARCH("LJP",A5)))</formula>
    </cfRule>
    <cfRule type="containsText" dxfId="2" priority="2" operator="containsText" text="ADN">
      <formula>NOT(ISERROR(SEARCH("ADN",A5)))</formula>
    </cfRule>
  </conditionalFormatting>
  <dataValidations count="2">
    <dataValidation type="list" allowBlank="1" showInputMessage="1" showErrorMessage="1" sqref="A5:A14">
      <formula1>liste</formula1>
    </dataValidation>
    <dataValidation type="list" allowBlank="1" showInputMessage="1" showErrorMessage="1" sqref="C5:C14">
      <formula1>mois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stopIfTrue="1" operator="containsText" id="{3EB9D447-D4BE-4A55-BD01-A4D196287E11}">
            <xm:f>NOT(ISERROR(SEARCH("ALM",A5)))</xm:f>
            <xm:f>"ALM"</xm:f>
            <x14:dxf>
              <font>
                <b/>
                <i val="0"/>
                <color rgb="FF7030A0"/>
              </font>
            </x14:dxf>
          </x14:cfRule>
          <xm:sqref>A5:A6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Synthese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tulipe</cp:lastModifiedBy>
  <dcterms:created xsi:type="dcterms:W3CDTF">2016-11-29T17:12:57Z</dcterms:created>
  <dcterms:modified xsi:type="dcterms:W3CDTF">2016-11-30T13:24:05Z</dcterms:modified>
</cp:coreProperties>
</file>