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20" windowHeight="97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35" i="1" a="1"/>
  <c r="K35" s="1"/>
  <c r="H35"/>
  <c r="F23" a="1"/>
  <c r="F23" s="1"/>
  <c r="H23" s="1"/>
  <c r="F24" l="1" a="1"/>
  <c r="F24" s="1"/>
  <c r="G23"/>
  <c r="F25" a="1"/>
  <c r="F25" s="1"/>
  <c r="D20"/>
  <c r="D19"/>
  <c r="D18"/>
  <c r="H25" l="1"/>
  <c r="G25"/>
  <c r="H24"/>
  <c r="G24"/>
  <c r="F26" a="1"/>
  <c r="F26" s="1"/>
  <c r="F27" s="1" a="1"/>
  <c r="F27" s="1"/>
  <c r="E20"/>
  <c r="E19"/>
  <c r="H27" l="1"/>
  <c r="G27"/>
  <c r="F28" a="1"/>
  <c r="F28" s="1"/>
  <c r="F29" s="1" a="1"/>
  <c r="F29" s="1"/>
  <c r="H26"/>
  <c r="G26"/>
  <c r="E18"/>
  <c r="H29" l="1"/>
  <c r="G29"/>
  <c r="F30" a="1"/>
  <c r="F30" s="1"/>
  <c r="H28"/>
  <c r="G28"/>
  <c r="F31" l="1" a="1"/>
  <c r="F31" s="1"/>
  <c r="H30"/>
  <c r="G30"/>
  <c r="H31" l="1"/>
  <c r="G31"/>
  <c r="F32" a="1"/>
  <c r="F32" s="1"/>
  <c r="H32" l="1"/>
  <c r="G32"/>
  <c r="F34" a="1"/>
  <c r="F34" s="1"/>
  <c r="F33" a="1"/>
  <c r="F33" s="1"/>
  <c r="F35" s="1" a="1"/>
  <c r="F35" s="1"/>
  <c r="F36" l="1" a="1"/>
  <c r="F36" s="1"/>
  <c r="F37" s="1" a="1"/>
  <c r="F37" s="1"/>
  <c r="H34"/>
  <c r="G34"/>
  <c r="H33"/>
  <c r="G33"/>
</calcChain>
</file>

<file path=xl/sharedStrings.xml><?xml version="1.0" encoding="utf-8"?>
<sst xmlns="http://schemas.openxmlformats.org/spreadsheetml/2006/main" count="26" uniqueCount="21">
  <si>
    <t>Nombre</t>
  </si>
  <si>
    <t>UF</t>
  </si>
  <si>
    <t>UF25</t>
  </si>
  <si>
    <t>UF26</t>
  </si>
  <si>
    <t>UF27</t>
  </si>
  <si>
    <t>UF28</t>
  </si>
  <si>
    <t>UF29</t>
  </si>
  <si>
    <t>UF30</t>
  </si>
  <si>
    <t>UB55</t>
  </si>
  <si>
    <t>UR79</t>
  </si>
  <si>
    <t>UG85</t>
  </si>
  <si>
    <t>UJ49</t>
  </si>
  <si>
    <t>UZ38</t>
  </si>
  <si>
    <t>UV51</t>
  </si>
  <si>
    <t>Nombre d'unités 
Par UF</t>
  </si>
  <si>
    <t>colonne A</t>
  </si>
  <si>
    <t>colonne B</t>
  </si>
  <si>
    <t xml:space="preserve">Et si je voulais également quantifier le nombre  de commandes de la colonne A passés par chacun des UF de la colonne B dans la colonne D ? </t>
  </si>
  <si>
    <r>
      <t xml:space="preserve">Nombre de 
commandes
</t>
    </r>
    <r>
      <rPr>
        <b/>
        <sz val="11"/>
        <color rgb="FFFF0000"/>
        <rFont val="Calibri"/>
        <family val="2"/>
        <scheme val="minor"/>
      </rPr>
      <t>formule à
mofifier</t>
    </r>
  </si>
  <si>
    <t xml:space="preserve">ciblage des uf
 sans double </t>
  </si>
  <si>
    <t xml:space="preserve">ou directement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</si>
</sst>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0" fillId="0" borderId="1" xfId="0" applyBorder="1"/>
    <xf numFmtId="0" fontId="0" fillId="0" borderId="0" xfId="0" applyAlignment="1">
      <alignment wrapText="1"/>
    </xf>
    <xf numFmtId="0" fontId="0" fillId="2" borderId="2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15</xdr:row>
      <xdr:rowOff>171450</xdr:rowOff>
    </xdr:from>
    <xdr:to>
      <xdr:col>4</xdr:col>
      <xdr:colOff>533400</xdr:colOff>
      <xdr:row>20</xdr:row>
      <xdr:rowOff>146050</xdr:rowOff>
    </xdr:to>
    <xdr:cxnSp macro="">
      <xdr:nvCxnSpPr>
        <xdr:cNvPr id="3" name="Connecteur droit 2"/>
        <xdr:cNvCxnSpPr/>
      </xdr:nvCxnSpPr>
      <xdr:spPr>
        <a:xfrm>
          <a:off x="1822450" y="2933700"/>
          <a:ext cx="1892300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16</xdr:row>
      <xdr:rowOff>6350</xdr:rowOff>
    </xdr:from>
    <xdr:to>
      <xdr:col>4</xdr:col>
      <xdr:colOff>958850</xdr:colOff>
      <xdr:row>21</xdr:row>
      <xdr:rowOff>25400</xdr:rowOff>
    </xdr:to>
    <xdr:cxnSp macro="">
      <xdr:nvCxnSpPr>
        <xdr:cNvPr id="5" name="Connecteur droit 4"/>
        <xdr:cNvCxnSpPr/>
      </xdr:nvCxnSpPr>
      <xdr:spPr>
        <a:xfrm rot="10800000" flipV="1">
          <a:off x="1651000" y="2952750"/>
          <a:ext cx="2489200" cy="14922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7:K45"/>
  <sheetViews>
    <sheetView tabSelected="1" topLeftCell="A23" workbookViewId="0">
      <selection activeCell="J39" sqref="J39"/>
    </sheetView>
  </sheetViews>
  <sheetFormatPr baseColWidth="10" defaultRowHeight="14.5"/>
  <cols>
    <col min="1" max="2" width="11.54296875" style="1"/>
    <col min="4" max="4" width="11.54296875" style="1"/>
    <col min="5" max="5" width="14.453125" style="1" bestFit="1" customWidth="1"/>
    <col min="10" max="10" width="17.7265625" customWidth="1"/>
  </cols>
  <sheetData>
    <row r="17" spans="1:11" ht="58">
      <c r="D17" s="2" t="s">
        <v>18</v>
      </c>
      <c r="E17" s="2" t="s">
        <v>14</v>
      </c>
    </row>
    <row r="18" spans="1:11">
      <c r="C18" t="s">
        <v>2</v>
      </c>
      <c r="D18" s="4">
        <f>SUMPRODUCT(ISNUMBER(SEARCH(B32,B32:B45))*(A32:A45))</f>
        <v>10</v>
      </c>
      <c r="E18" s="1">
        <f>SUMPRODUCT(--ISNUMBER(SEARCH("uf25",B32:B100000)))</f>
        <v>1</v>
      </c>
      <c r="F18" s="5" t="s">
        <v>17</v>
      </c>
      <c r="G18" s="6"/>
      <c r="H18" s="6"/>
      <c r="I18" s="6"/>
      <c r="J18" s="6"/>
      <c r="K18" s="6"/>
    </row>
    <row r="19" spans="1:11">
      <c r="C19" t="s">
        <v>3</v>
      </c>
      <c r="D19" s="4">
        <f>SUMPRODUCT(ISNUMBER(SEARCH(B33,B32:B45))*(A32:A45))</f>
        <v>8</v>
      </c>
      <c r="E19" s="1">
        <f>SUMPRODUCT(--ISNUMBER(SEARCH("uf26",B32:B100000)))</f>
        <v>1</v>
      </c>
      <c r="F19" s="6"/>
      <c r="G19" s="6"/>
      <c r="H19" s="6"/>
      <c r="I19" s="6"/>
      <c r="J19" s="6"/>
      <c r="K19" s="6"/>
    </row>
    <row r="20" spans="1:11">
      <c r="C20" t="s">
        <v>11</v>
      </c>
      <c r="D20" s="4">
        <f>SUMPRODUCT(ISNUMBER(SEARCH(B41,B32:B45))*(A32:A45))</f>
        <v>110</v>
      </c>
      <c r="E20" s="1">
        <f>SUMPRODUCT(--ISNUMBER(SEARCH("uj49",B32:B100000)))</f>
        <v>3</v>
      </c>
      <c r="F20" s="6"/>
      <c r="G20" s="6"/>
      <c r="H20" s="6"/>
      <c r="I20" s="6"/>
      <c r="J20" s="6"/>
      <c r="K20" s="6"/>
    </row>
    <row r="21" spans="1:11">
      <c r="F21" s="6"/>
      <c r="G21" s="6"/>
      <c r="H21" s="6"/>
      <c r="I21" s="6"/>
      <c r="J21" s="6"/>
      <c r="K21" s="6"/>
    </row>
    <row r="22" spans="1:11" ht="58">
      <c r="F22" s="8" t="s">
        <v>19</v>
      </c>
    </row>
    <row r="23" spans="1:11">
      <c r="F23" s="7" t="str">
        <f t="array" ref="F23">IF(ROW(A1)&gt;SUMPRODUCT(1/COUNTIF(B$32:B$45,B$32:B$45)),"",INDEX(B$32:B$45,MIN(IF(COUNTIF(F$22:F22,B$32:B$45)=0,ROW(B$32:B$45)-31))))</f>
        <v>UF25</v>
      </c>
      <c r="G23" s="7">
        <f>SUMPRODUCT(($A$32:$A$45)*($B$32:$B$45=$F23))</f>
        <v>10</v>
      </c>
      <c r="H23" s="7">
        <f>SUMPRODUCT(--($B$32:$B$45=$F23))</f>
        <v>1</v>
      </c>
    </row>
    <row r="24" spans="1:11">
      <c r="F24" s="7" t="str">
        <f t="array" ref="F24">IF(ROW(A2)&gt;SUMPRODUCT(1/COUNTIF(B$32:B$45,B$32:B$45)),"",INDEX(B$32:B$45,MIN(IF(COUNTIF(F$22:F23,B$32:B$45)=0,ROW(B$32:B$45)-31))))</f>
        <v>UF26</v>
      </c>
      <c r="G24" s="7">
        <f t="shared" ref="G24:G34" si="0">SUMPRODUCT(($A$32:$A$45)*($B$32:$B$45=$F24))</f>
        <v>8</v>
      </c>
      <c r="H24" s="7">
        <f t="shared" ref="H24:H34" si="1">SUMPRODUCT(--($B$32:$B$45=$F24))</f>
        <v>1</v>
      </c>
    </row>
    <row r="25" spans="1:11">
      <c r="F25" s="7" t="str">
        <f t="array" ref="F25">IF(ROW(A3)&gt;SUMPRODUCT(1/COUNTIF(B$32:B$45,B$32:B$45)),"",INDEX(B$32:B$45,MIN(IF(COUNTIF(F$22:F24,B$32:B$45)=0,ROW(B$32:B$45)-31))))</f>
        <v>UF27</v>
      </c>
      <c r="G25" s="7">
        <f t="shared" si="0"/>
        <v>19</v>
      </c>
      <c r="H25" s="7">
        <f t="shared" si="1"/>
        <v>1</v>
      </c>
    </row>
    <row r="26" spans="1:11">
      <c r="F26" s="7" t="str">
        <f t="array" ref="F26">IF(ROW(A4)&gt;SUMPRODUCT(1/COUNTIF(B$32:B$45,B$32:B$45)),"",INDEX(B$32:B$45,MIN(IF(COUNTIF(F$22:F25,B$32:B$45)=0,ROW(B$32:B$45)-31))))</f>
        <v>UF28</v>
      </c>
      <c r="G26" s="7">
        <f t="shared" si="0"/>
        <v>10</v>
      </c>
      <c r="H26" s="7">
        <f t="shared" si="1"/>
        <v>1</v>
      </c>
    </row>
    <row r="27" spans="1:11">
      <c r="F27" s="7" t="str">
        <f t="array" ref="F27">IF(ROW(A5)&gt;SUMPRODUCT(1/COUNTIF(B$32:B$45,B$32:B$45)),"",INDEX(B$32:B$45,MIN(IF(COUNTIF(F$22:F26,B$32:B$45)=0,ROW(B$32:B$45)-31))))</f>
        <v>UF29</v>
      </c>
      <c r="G27" s="7">
        <f t="shared" si="0"/>
        <v>12</v>
      </c>
      <c r="H27" s="7">
        <f t="shared" si="1"/>
        <v>1</v>
      </c>
    </row>
    <row r="28" spans="1:11">
      <c r="F28" s="7" t="str">
        <f t="array" ref="F28">IF(ROW(A6)&gt;SUMPRODUCT(1/COUNTIF(B$32:B$45,B$32:B$45)),"",INDEX(B$32:B$45,MIN(IF(COUNTIF(F$22:F27,B$32:B$45)=0,ROW(B$32:B$45)-31))))</f>
        <v>UF30</v>
      </c>
      <c r="G28" s="7">
        <f t="shared" si="0"/>
        <v>25</v>
      </c>
      <c r="H28" s="7">
        <f t="shared" si="1"/>
        <v>1</v>
      </c>
    </row>
    <row r="29" spans="1:11">
      <c r="A29" s="3" t="s">
        <v>15</v>
      </c>
      <c r="B29" s="3" t="s">
        <v>16</v>
      </c>
      <c r="F29" s="7" t="str">
        <f t="array" ref="F29">IF(ROW(A7)&gt;SUMPRODUCT(1/COUNTIF(B$32:B$45,B$32:B$45)),"",INDEX(B$32:B$45,MIN(IF(COUNTIF(F$22:F28,B$32:B$45)=0,ROW(B$32:B$45)-31))))</f>
        <v>UB55</v>
      </c>
      <c r="G29" s="7">
        <f t="shared" si="0"/>
        <v>25</v>
      </c>
      <c r="H29" s="7">
        <f t="shared" si="1"/>
        <v>1</v>
      </c>
    </row>
    <row r="30" spans="1:11">
      <c r="F30" s="7" t="str">
        <f t="array" ref="F30">IF(ROW(A8)&gt;SUMPRODUCT(1/COUNTIF(B$32:B$45,B$32:B$45)),"",INDEX(B$32:B$45,MIN(IF(COUNTIF(F$22:F29,B$32:B$45)=0,ROW(B$32:B$45)-31))))</f>
        <v>UR79</v>
      </c>
      <c r="G30" s="7">
        <f t="shared" si="0"/>
        <v>8</v>
      </c>
      <c r="H30" s="7">
        <f t="shared" si="1"/>
        <v>1</v>
      </c>
    </row>
    <row r="31" spans="1:11">
      <c r="A31" s="1" t="s">
        <v>0</v>
      </c>
      <c r="B31" s="1" t="s">
        <v>1</v>
      </c>
      <c r="F31" s="7" t="str">
        <f t="array" ref="F31">IF(ROW(A9)&gt;SUMPRODUCT(1/COUNTIF(B$32:B$45,B$32:B$45)),"",INDEX(B$32:B$45,MIN(IF(COUNTIF(F$22:F30,B$32:B$45)=0,ROW(B$32:B$45)-31))))</f>
        <v>UG85</v>
      </c>
      <c r="G31" s="7">
        <f t="shared" si="0"/>
        <v>66</v>
      </c>
      <c r="H31" s="7">
        <f t="shared" si="1"/>
        <v>1</v>
      </c>
    </row>
    <row r="32" spans="1:11">
      <c r="A32" s="1">
        <v>10</v>
      </c>
      <c r="B32" s="1" t="s">
        <v>2</v>
      </c>
      <c r="C32">
        <v>1</v>
      </c>
      <c r="F32" s="7" t="str">
        <f t="array" ref="F32">IF(ROW(A10)&gt;SUMPRODUCT(1/COUNTIF(B$32:B$45,B$32:B$45)),"",INDEX(B$32:B$45,MIN(IF(COUNTIF(F$22:F31,B$32:B$45)=0,ROW(B$32:B$45)-31))))</f>
        <v>UJ49</v>
      </c>
      <c r="G32" s="7">
        <f t="shared" si="0"/>
        <v>110</v>
      </c>
      <c r="H32" s="7">
        <f t="shared" si="1"/>
        <v>3</v>
      </c>
    </row>
    <row r="33" spans="1:11">
      <c r="A33" s="1">
        <v>8</v>
      </c>
      <c r="B33" s="1" t="s">
        <v>3</v>
      </c>
      <c r="C33">
        <v>1</v>
      </c>
      <c r="F33" s="7" t="str">
        <f t="array" ref="F33">IF(ROW(A11)&gt;SUMPRODUCT(1/COUNTIF(B$32:B$45,B$32:B$45)),"",INDEX(B$32:B$45,MIN(IF(COUNTIF(F$22:F32,B$32:B$45)=0,ROW(B$32:B$45)-31))))</f>
        <v>UZ38</v>
      </c>
      <c r="G33" s="7">
        <f t="shared" si="0"/>
        <v>58</v>
      </c>
      <c r="H33" s="7">
        <f t="shared" si="1"/>
        <v>1</v>
      </c>
    </row>
    <row r="34" spans="1:11">
      <c r="A34" s="1">
        <v>19</v>
      </c>
      <c r="B34" s="1" t="s">
        <v>4</v>
      </c>
      <c r="C34">
        <v>1</v>
      </c>
      <c r="F34" s="7" t="str">
        <f t="array" ref="F34">IF(ROW(A12)&gt;SUMPRODUCT(1/COUNTIF(B$32:B$45,B$32:B$45)),"",INDEX(B$32:B$45,MIN(IF(COUNTIF(F$22:F33,B$32:B$45)=0,ROW(B$32:B$45)-31))))</f>
        <v>UV51</v>
      </c>
      <c r="G34" s="7">
        <f t="shared" si="0"/>
        <v>105</v>
      </c>
      <c r="H34" s="7">
        <f t="shared" si="1"/>
        <v>1</v>
      </c>
    </row>
    <row r="35" spans="1:11">
      <c r="A35" s="1">
        <v>10</v>
      </c>
      <c r="B35" s="1" t="s">
        <v>5</v>
      </c>
      <c r="C35">
        <v>1</v>
      </c>
      <c r="F35" t="str">
        <f t="array" ref="F35">IF(ROW(A13)&gt;SUMPRODUCT(1/COUNTIF(B$32:B$45,B$32:B$45)),"",INDEX(B$32:B$45,MIN(IF(COUNTIF(F$22:F34,B$32:B$45)=0,ROW(B$32:B$45)-31))))</f>
        <v/>
      </c>
      <c r="H35" s="9">
        <f>SUM(H23:H34)</f>
        <v>14</v>
      </c>
      <c r="J35" t="s">
        <v>20</v>
      </c>
      <c r="K35" s="10">
        <f t="array" ref="K35">SUM(IF(COUNTIF(B32:B45,B32:B45)=1,1,0),SUM(FREQUENCY(IF(COUNTIF(B32:B45,B32:B45)&gt;1,COUNTIF(B32:B45,B32:B45),""),ROW(1:10))))</f>
        <v>14</v>
      </c>
    </row>
    <row r="36" spans="1:11">
      <c r="A36" s="1">
        <v>12</v>
      </c>
      <c r="B36" s="1" t="s">
        <v>6</v>
      </c>
      <c r="C36">
        <v>1</v>
      </c>
      <c r="F36" t="str">
        <f t="array" ref="F36">IF(ROW(A14)&gt;SUMPRODUCT(1/COUNTIF(B$32:B$45,B$32:B$45)),"",INDEX(B$32:B$45,MIN(IF(COUNTIF(F$22:F35,B$32:B$45)=0,ROW(B$32:B$45)-31))))</f>
        <v/>
      </c>
    </row>
    <row r="37" spans="1:11">
      <c r="A37" s="1">
        <v>25</v>
      </c>
      <c r="B37" s="1" t="s">
        <v>7</v>
      </c>
      <c r="C37">
        <v>1</v>
      </c>
      <c r="F37" t="str">
        <f t="array" ref="F37">IF(ROW(A15)&gt;SUMPRODUCT(1/COUNTIF(B$32:B$45,B$32:B$45)),"",INDEX(B$32:B$45,MIN(IF(COUNTIF(F$22:F36,B$32:B$45)=0,ROW(B$32:B$45)-31))))</f>
        <v/>
      </c>
    </row>
    <row r="38" spans="1:11">
      <c r="A38" s="1">
        <v>25</v>
      </c>
      <c r="B38" s="1" t="s">
        <v>8</v>
      </c>
      <c r="C38">
        <v>1</v>
      </c>
    </row>
    <row r="39" spans="1:11">
      <c r="A39" s="1">
        <v>8</v>
      </c>
      <c r="B39" s="1" t="s">
        <v>9</v>
      </c>
      <c r="C39">
        <v>1</v>
      </c>
    </row>
    <row r="40" spans="1:11">
      <c r="A40" s="1">
        <v>66</v>
      </c>
      <c r="B40" s="1" t="s">
        <v>10</v>
      </c>
      <c r="C40">
        <v>1</v>
      </c>
    </row>
    <row r="41" spans="1:11">
      <c r="A41" s="1">
        <v>27</v>
      </c>
      <c r="B41" s="1" t="s">
        <v>11</v>
      </c>
      <c r="C41">
        <v>1</v>
      </c>
    </row>
    <row r="42" spans="1:11">
      <c r="A42" s="1">
        <v>42</v>
      </c>
      <c r="B42" s="1" t="s">
        <v>11</v>
      </c>
    </row>
    <row r="43" spans="1:11">
      <c r="A43" s="1">
        <v>58</v>
      </c>
      <c r="B43" s="1" t="s">
        <v>12</v>
      </c>
      <c r="C43">
        <v>1</v>
      </c>
    </row>
    <row r="44" spans="1:11">
      <c r="A44" s="1">
        <v>105</v>
      </c>
      <c r="B44" s="1" t="s">
        <v>13</v>
      </c>
      <c r="C44">
        <v>1</v>
      </c>
    </row>
    <row r="45" spans="1:11">
      <c r="A45" s="1">
        <v>41</v>
      </c>
      <c r="B45" s="1" t="s">
        <v>11</v>
      </c>
    </row>
  </sheetData>
  <mergeCells count="1">
    <mergeCell ref="F18:K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 Didier (UT083)</dc:creator>
  <cp:lastModifiedBy>tulipe</cp:lastModifiedBy>
  <dcterms:created xsi:type="dcterms:W3CDTF">2015-11-25T15:35:15Z</dcterms:created>
  <dcterms:modified xsi:type="dcterms:W3CDTF">2015-11-28T16:58:06Z</dcterms:modified>
</cp:coreProperties>
</file>