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/>
  </bookViews>
  <sheets>
    <sheet name="Feuil1" sheetId="1" r:id="rId1"/>
  </sheets>
  <definedNames>
    <definedName name="choix_fourni">OFFSET(Feuil1!$J$18,,,COUNTIF(Feuil1!$J$18:$J$26,"&gt;&lt;"))</definedName>
    <definedName name="dept">Feuil1!$F$1</definedName>
    <definedName name="fournisseur">Feuil1!$C$2:$C$6</definedName>
    <definedName name="listeht">OFFSET(Feuil1!$M$18,,,COUNTIF(Feuil1!$M$17:$M$26,"&gt;&lt;"))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 a="1"/>
  <c r="J18" s="1"/>
  <c r="M18" a="1"/>
  <c r="M18" s="1"/>
  <c r="M19" a="1"/>
  <c r="M19" s="1"/>
  <c r="M20" a="1"/>
  <c r="M20" s="1"/>
  <c r="M21" a="1"/>
  <c r="M21" s="1"/>
  <c r="M22" a="1"/>
  <c r="M22" s="1"/>
  <c r="M23" a="1"/>
  <c r="M23" s="1"/>
  <c r="M24" a="1"/>
  <c r="M24" s="1"/>
  <c r="M25" a="1"/>
  <c r="M25" s="1"/>
  <c r="M26" a="1"/>
  <c r="M26" s="1"/>
  <c r="M27" a="1"/>
  <c r="M27" s="1"/>
  <c r="E27" a="1"/>
  <c r="E27" s="1"/>
  <c r="E11" a="1"/>
  <c r="E11" s="1"/>
  <c r="J19" l="1" a="1"/>
  <c r="J19" s="1"/>
  <c r="J20" s="1" a="1"/>
  <c r="J20" s="1"/>
  <c r="J21" l="1" a="1"/>
  <c r="J21" s="1"/>
  <c r="J22" l="1" a="1"/>
  <c r="J22" s="1"/>
  <c r="J23" l="1" a="1"/>
  <c r="J23" s="1"/>
  <c r="J24" s="1" a="1"/>
  <c r="J24" s="1"/>
  <c r="J25" s="1" a="1"/>
  <c r="J25" s="1"/>
  <c r="J26" l="1" a="1"/>
  <c r="J26" s="1"/>
  <c r="J27" s="1" a="1"/>
  <c r="J27" s="1"/>
</calcChain>
</file>

<file path=xl/sharedStrings.xml><?xml version="1.0" encoding="utf-8"?>
<sst xmlns="http://schemas.openxmlformats.org/spreadsheetml/2006/main" count="84" uniqueCount="58">
  <si>
    <t>N° Fact. interne</t>
  </si>
  <si>
    <t>N° Fourn.</t>
  </si>
  <si>
    <t xml:space="preserve"> Nom Fournisseur</t>
  </si>
  <si>
    <t>Date réception</t>
  </si>
  <si>
    <t>Date transfert cpta</t>
  </si>
  <si>
    <t>Montant HT</t>
  </si>
  <si>
    <t xml:space="preserve">TVA   </t>
  </si>
  <si>
    <t>A</t>
  </si>
  <si>
    <t>B</t>
  </si>
  <si>
    <t>C</t>
  </si>
  <si>
    <t>D</t>
  </si>
  <si>
    <t>001</t>
  </si>
  <si>
    <t>002</t>
  </si>
  <si>
    <t>003</t>
  </si>
  <si>
    <t>004</t>
  </si>
  <si>
    <t>TTC</t>
  </si>
  <si>
    <t>X</t>
  </si>
  <si>
    <t>Y</t>
  </si>
  <si>
    <t>Le but de ma recherche (la formule est sur un autre tableau) est que cela m'affiche le montant ttc correspondant au n° de facture ainsi qu'à son montant HT car 
une même facture peut être déclinée en plusieurs ligne et une simple recherche m'affiche la première ligne.</t>
  </si>
  <si>
    <t>c</t>
  </si>
  <si>
    <t>a</t>
  </si>
  <si>
    <t>fourniss</t>
  </si>
  <si>
    <t>choix du ht(pré trié auto)</t>
  </si>
  <si>
    <t>ttc</t>
  </si>
  <si>
    <t xml:space="preserve">en esperant que tes fournisseur soient triés alphabetiquement </t>
  </si>
  <si>
    <t xml:space="preserve">sinon autre methode </t>
  </si>
  <si>
    <t>f</t>
  </si>
  <si>
    <t>ETAPE1  (tri des fourniss</t>
  </si>
  <si>
    <t>choix fourni</t>
  </si>
  <si>
    <t>etape 2(liste ht specifique selon choix)</t>
  </si>
  <si>
    <t>choix ht</t>
  </si>
  <si>
    <t>valable aussi pour du classé</t>
  </si>
  <si>
    <t>1)  pour la cel verte</t>
  </si>
  <si>
    <t>1)</t>
  </si>
  <si>
    <t>2)</t>
  </si>
  <si>
    <t>toujours nommer la liste  grace a  definir un nom  (on peux travailler ainsi sur plusieurs feuilles en utilisant le nom)</t>
  </si>
  <si>
    <t>0023</t>
  </si>
  <si>
    <t>z</t>
  </si>
  <si>
    <t xml:space="preserve"> Siles fournisseurs sont triés </t>
  </si>
  <si>
    <t xml:space="preserve"> Donnée &gt;&gt;&gt;validation &gt;&gt;&gt;liste  saisir la formule </t>
  </si>
  <si>
    <t>DECALER(dept;EQUIV($B$11;fournisseur;0);;NB.SI(fournisseur;$B$11))</t>
  </si>
  <si>
    <t>dept  c'est le depart (cel en jaune )  "founisseur" c'est le nom donné a la plage des fourniss</t>
  </si>
  <si>
    <t xml:space="preserve">2 bis </t>
  </si>
  <si>
    <t>si les fournisseurs ne sont pa triés (tablo2)</t>
  </si>
  <si>
    <t xml:space="preserve">il faut trouver un moyen de rapatrier les valeur ht correspondant ; cela impose un autre petit tablo (en orange) qui servira pour faire une liste de choix </t>
  </si>
  <si>
    <t xml:space="preserve">la formule matricielle utilise le n° de ligne qui correspond au choix du fourniss (en gris) dans la colonne des fourniss (vert pale) </t>
  </si>
  <si>
    <t>on retranche la valeur du 1er n° de ligne de ce tablo -1 pour avoir ligne n°1  sinon on a  19 ( dans l'exemple) ;Index est mal renseigné car il lui faut de 1 a 6</t>
  </si>
  <si>
    <t xml:space="preserve">plusieurs valeurs = plusieurs n°  donc on les classe avec PETITE.VALEUR DE RANG 1.2.3.4.5;;;; obtenu avec LIGNE  </t>
  </si>
  <si>
    <t>INDEX(F$19:F$23;PETITE.VALEUR(SI(C$19:C$24=B$27;LIGNE(F$19:F$24)-18);LIGNE(A1)))</t>
  </si>
  <si>
    <t xml:space="preserve">une fois ce tablo (orange ) extrait ; on le nomme  (definir un nom) enle dimenssionnant avec la formule </t>
  </si>
  <si>
    <t>DECALER(Feuil1!$M$18;;;NB.SI(Feuil1!$M$17:$M$26;"&gt;&lt;"))</t>
  </si>
  <si>
    <t>qui n'affichera que les valeurs texte effectives ( pas les #nombre)</t>
  </si>
  <si>
    <r>
      <t xml:space="preserve">le nom  ,ici </t>
    </r>
    <r>
      <rPr>
        <sz val="11"/>
        <color rgb="FFFF0000"/>
        <rFont val="Calibri"/>
        <family val="2"/>
        <scheme val="minor"/>
      </rPr>
      <t xml:space="preserve">listeht  pourra etre employé partout dans le classeur </t>
    </r>
  </si>
  <si>
    <t>on peux (recommandé) d'utiliser le nom donné a la colonne qui contient les criteres (fournisseur)  voir gestionnaire de nom</t>
  </si>
  <si>
    <t>il est recommandé de trié la colonne des fourniss sans double pour facilité l'usage de la liste  ainsi obtenue (tablo violet)</t>
  </si>
  <si>
    <t>DECALER(C$18;EQUIV(0;NB.SI(J$17:J17;C$19:C$24);0);)</t>
  </si>
  <si>
    <t xml:space="preserve">on peux remlpacer C2:C19  par fournisseur  </t>
  </si>
  <si>
    <r>
      <t xml:space="preserve">on nomme ce petit tablo  avec le </t>
    </r>
    <r>
      <rPr>
        <sz val="11"/>
        <color rgb="FFFF0000"/>
        <rFont val="Calibri"/>
        <family val="2"/>
        <scheme val="minor"/>
      </rPr>
      <t>meme procedé que  listeht</t>
    </r>
  </si>
</sst>
</file>

<file path=xl/styles.xml><?xml version="1.0" encoding="utf-8"?>
<styleSheet xmlns="http://schemas.openxmlformats.org/spreadsheetml/2006/main">
  <numFmts count="2">
    <numFmt numFmtId="164" formatCode="[$-40C]d\-mmm;@"/>
    <numFmt numFmtId="165" formatCode="dd/mm/yy;@"/>
  </numFmts>
  <fonts count="6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00CC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49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9" fontId="0" fillId="0" borderId="5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49" fontId="0" fillId="0" borderId="8" xfId="0" applyNumberFormat="1" applyBorder="1"/>
    <xf numFmtId="0" fontId="0" fillId="0" borderId="8" xfId="0" applyBorder="1"/>
    <xf numFmtId="0" fontId="0" fillId="0" borderId="9" xfId="0" applyBorder="1"/>
    <xf numFmtId="1" fontId="1" fillId="2" borderId="10" xfId="0" applyNumberFormat="1" applyFont="1" applyFill="1" applyBorder="1" applyAlignment="1" applyProtection="1">
      <alignment horizontal="center" vertical="center" wrapText="1"/>
    </xf>
    <xf numFmtId="1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vertical="center" wrapText="1"/>
    </xf>
    <xf numFmtId="164" fontId="1" fillId="0" borderId="11" xfId="0" applyNumberFormat="1" applyFont="1" applyFill="1" applyBorder="1" applyAlignment="1" applyProtection="1">
      <alignment horizontal="center" vertical="center" wrapText="1"/>
    </xf>
    <xf numFmtId="165" fontId="1" fillId="0" borderId="11" xfId="0" applyNumberFormat="1" applyFont="1" applyFill="1" applyBorder="1" applyAlignment="1" applyProtection="1">
      <alignment horizontal="center" vertical="center" wrapText="1"/>
    </xf>
    <xf numFmtId="4" fontId="1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3" borderId="0" xfId="0" applyFont="1" applyFill="1" applyAlignment="1">
      <alignment horizontal="center"/>
    </xf>
    <xf numFmtId="0" fontId="0" fillId="4" borderId="0" xfId="0" applyFill="1"/>
    <xf numFmtId="49" fontId="0" fillId="0" borderId="0" xfId="0" applyNumberFormat="1" applyFill="1" applyBorder="1"/>
    <xf numFmtId="0" fontId="0" fillId="0" borderId="0" xfId="0" applyFill="1"/>
    <xf numFmtId="0" fontId="0" fillId="3" borderId="0" xfId="0" applyFill="1" applyAlignment="1">
      <alignment horizontal="center"/>
    </xf>
    <xf numFmtId="0" fontId="0" fillId="0" borderId="13" xfId="0" applyFill="1" applyBorder="1"/>
    <xf numFmtId="0" fontId="0" fillId="0" borderId="0" xfId="0" quotePrefix="1"/>
    <xf numFmtId="0" fontId="0" fillId="0" borderId="14" xfId="0" applyFill="1" applyBorder="1"/>
    <xf numFmtId="0" fontId="0" fillId="0" borderId="15" xfId="0" applyFill="1" applyBorder="1"/>
    <xf numFmtId="4" fontId="1" fillId="6" borderId="11" xfId="0" applyNumberFormat="1" applyFont="1" applyFill="1" applyBorder="1" applyAlignment="1" applyProtection="1">
      <alignment horizontal="center" vertical="center" wrapText="1"/>
    </xf>
    <xf numFmtId="0" fontId="0" fillId="5" borderId="2" xfId="0" applyFill="1" applyBorder="1"/>
    <xf numFmtId="0" fontId="0" fillId="7" borderId="0" xfId="0" applyFill="1"/>
    <xf numFmtId="0" fontId="0" fillId="8" borderId="8" xfId="0" applyFill="1" applyBorder="1"/>
    <xf numFmtId="0" fontId="0" fillId="8" borderId="2" xfId="0" applyFill="1" applyBorder="1"/>
    <xf numFmtId="0" fontId="0" fillId="8" borderId="5" xfId="0" applyFill="1" applyBorder="1"/>
    <xf numFmtId="0" fontId="0" fillId="8" borderId="14" xfId="0" applyFill="1" applyBorder="1"/>
    <xf numFmtId="0" fontId="5" fillId="0" borderId="0" xfId="0" applyFont="1"/>
    <xf numFmtId="0" fontId="0" fillId="9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641350</xdr:colOff>
      <xdr:row>8</xdr:row>
      <xdr:rowOff>50800</xdr:rowOff>
    </xdr:from>
    <xdr:to>
      <xdr:col>5</xdr:col>
      <xdr:colOff>330200</xdr:colOff>
      <xdr:row>12</xdr:row>
      <xdr:rowOff>158750</xdr:rowOff>
    </xdr:to>
    <xdr:sp macro="" textlink="">
      <xdr:nvSpPr>
        <xdr:cNvPr id="2" name="Rectangle 1"/>
        <xdr:cNvSpPr/>
      </xdr:nvSpPr>
      <xdr:spPr>
        <a:xfrm>
          <a:off x="641350" y="2292350"/>
          <a:ext cx="4038600" cy="8445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1205706</xdr:colOff>
      <xdr:row>15</xdr:row>
      <xdr:rowOff>159544</xdr:rowOff>
    </xdr:from>
    <xdr:to>
      <xdr:col>2</xdr:col>
      <xdr:colOff>1207294</xdr:colOff>
      <xdr:row>16</xdr:row>
      <xdr:rowOff>172244</xdr:rowOff>
    </xdr:to>
    <xdr:cxnSp macro="">
      <xdr:nvCxnSpPr>
        <xdr:cNvPr id="4" name="Connecteur droit avec flèche 3"/>
        <xdr:cNvCxnSpPr/>
      </xdr:nvCxnSpPr>
      <xdr:spPr>
        <a:xfrm rot="5400000">
          <a:off x="2632075" y="3787775"/>
          <a:ext cx="1968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615950</xdr:colOff>
      <xdr:row>24</xdr:row>
      <xdr:rowOff>12700</xdr:rowOff>
    </xdr:from>
    <xdr:to>
      <xdr:col>5</xdr:col>
      <xdr:colOff>419100</xdr:colOff>
      <xdr:row>28</xdr:row>
      <xdr:rowOff>133350</xdr:rowOff>
    </xdr:to>
    <xdr:sp macro="" textlink="">
      <xdr:nvSpPr>
        <xdr:cNvPr id="5" name="Rectangle 4"/>
        <xdr:cNvSpPr/>
      </xdr:nvSpPr>
      <xdr:spPr>
        <a:xfrm>
          <a:off x="615950" y="5568950"/>
          <a:ext cx="4152900" cy="857250"/>
        </a:xfrm>
        <a:prstGeom prst="rect">
          <a:avLst/>
        </a:prstGeom>
        <a:noFill/>
        <a:ln>
          <a:solidFill>
            <a:srgbClr val="FF0000"/>
          </a:solidFill>
        </a:ln>
        <a:effectLst>
          <a:softEdge rad="6350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622300</xdr:colOff>
      <xdr:row>25</xdr:row>
      <xdr:rowOff>12700</xdr:rowOff>
    </xdr:from>
    <xdr:to>
      <xdr:col>5</xdr:col>
      <xdr:colOff>539750</xdr:colOff>
      <xdr:row>28</xdr:row>
      <xdr:rowOff>6350</xdr:rowOff>
    </xdr:to>
    <xdr:sp macro="" textlink="">
      <xdr:nvSpPr>
        <xdr:cNvPr id="6" name="Rectangle 5"/>
        <xdr:cNvSpPr/>
      </xdr:nvSpPr>
      <xdr:spPr>
        <a:xfrm>
          <a:off x="622300" y="5753100"/>
          <a:ext cx="4267200" cy="5461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393700</xdr:colOff>
      <xdr:row>40</xdr:row>
      <xdr:rowOff>146050</xdr:rowOff>
    </xdr:from>
    <xdr:to>
      <xdr:col>7</xdr:col>
      <xdr:colOff>673100</xdr:colOff>
      <xdr:row>42</xdr:row>
      <xdr:rowOff>38100</xdr:rowOff>
    </xdr:to>
    <xdr:cxnSp macro="">
      <xdr:nvCxnSpPr>
        <xdr:cNvPr id="8" name="Connecteur droit avec flèche 7"/>
        <xdr:cNvCxnSpPr/>
      </xdr:nvCxnSpPr>
      <xdr:spPr>
        <a:xfrm rot="10800000" flipV="1">
          <a:off x="6267450" y="8648700"/>
          <a:ext cx="279400" cy="260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2"/>
  <sheetViews>
    <sheetView tabSelected="1" topLeftCell="A42" workbookViewId="0">
      <selection activeCell="H55" sqref="H55"/>
    </sheetView>
  </sheetViews>
  <sheetFormatPr baseColWidth="10" defaultRowHeight="14.5"/>
  <cols>
    <col min="3" max="3" width="18.6328125" customWidth="1"/>
  </cols>
  <sheetData>
    <row r="1" spans="1:13" ht="42.5" thickBot="1">
      <c r="A1" s="13" t="s">
        <v>0</v>
      </c>
      <c r="B1" s="14" t="s">
        <v>1</v>
      </c>
      <c r="C1" s="15" t="s">
        <v>2</v>
      </c>
      <c r="D1" s="16" t="s">
        <v>3</v>
      </c>
      <c r="E1" s="17" t="s">
        <v>4</v>
      </c>
      <c r="F1" s="30" t="s">
        <v>5</v>
      </c>
      <c r="G1" s="18" t="s">
        <v>6</v>
      </c>
      <c r="H1" s="19" t="s">
        <v>15</v>
      </c>
    </row>
    <row r="2" spans="1:13">
      <c r="A2" s="9">
        <v>1</v>
      </c>
      <c r="B2" s="10" t="s">
        <v>11</v>
      </c>
      <c r="C2" s="11" t="s">
        <v>20</v>
      </c>
      <c r="D2" s="11"/>
      <c r="E2" s="11"/>
      <c r="F2" s="11"/>
      <c r="G2" s="11"/>
      <c r="H2" s="12">
        <v>1</v>
      </c>
    </row>
    <row r="3" spans="1:13">
      <c r="A3" s="1">
        <v>2</v>
      </c>
      <c r="B3" s="2" t="s">
        <v>12</v>
      </c>
      <c r="C3" s="3" t="s">
        <v>8</v>
      </c>
      <c r="D3" s="3"/>
      <c r="E3" s="3"/>
      <c r="F3" s="3"/>
      <c r="G3" s="3"/>
      <c r="H3" s="4">
        <v>2</v>
      </c>
    </row>
    <row r="4" spans="1:13">
      <c r="A4" s="1">
        <v>3</v>
      </c>
      <c r="B4" s="2" t="s">
        <v>13</v>
      </c>
      <c r="C4" s="3" t="s">
        <v>9</v>
      </c>
      <c r="D4" s="3"/>
      <c r="E4" s="3"/>
      <c r="F4" s="3" t="s">
        <v>16</v>
      </c>
      <c r="G4" s="3"/>
      <c r="H4" s="4">
        <v>3</v>
      </c>
    </row>
    <row r="5" spans="1:13">
      <c r="A5" s="1">
        <v>3</v>
      </c>
      <c r="B5" s="2" t="s">
        <v>13</v>
      </c>
      <c r="C5" s="3" t="s">
        <v>9</v>
      </c>
      <c r="D5" s="3"/>
      <c r="E5" s="3"/>
      <c r="F5" s="3" t="s">
        <v>17</v>
      </c>
      <c r="G5" s="3"/>
      <c r="H5" s="4">
        <v>4</v>
      </c>
    </row>
    <row r="6" spans="1:13" ht="15" thickBot="1">
      <c r="A6" s="5">
        <v>4</v>
      </c>
      <c r="B6" s="6" t="s">
        <v>14</v>
      </c>
      <c r="C6" s="7" t="s">
        <v>10</v>
      </c>
      <c r="D6" s="7"/>
      <c r="E6" s="7"/>
      <c r="F6" s="7"/>
      <c r="G6" s="7"/>
      <c r="H6" s="8">
        <v>5</v>
      </c>
    </row>
    <row r="8" spans="1:13" ht="46.5" customHeight="1">
      <c r="A8" s="20" t="s">
        <v>18</v>
      </c>
      <c r="B8" s="20"/>
      <c r="C8" s="20"/>
      <c r="D8" s="20"/>
      <c r="E8" s="20"/>
      <c r="F8" s="20"/>
      <c r="G8" s="20"/>
      <c r="H8" s="20"/>
      <c r="I8" s="20"/>
    </row>
    <row r="10" spans="1:13">
      <c r="B10" t="s">
        <v>21</v>
      </c>
      <c r="C10" t="s">
        <v>22</v>
      </c>
      <c r="E10" t="s">
        <v>23</v>
      </c>
    </row>
    <row r="11" spans="1:13">
      <c r="B11" t="s">
        <v>19</v>
      </c>
      <c r="C11" s="21" t="s">
        <v>16</v>
      </c>
      <c r="E11" s="22">
        <f t="array" ref="E11">MAX(IF((C2:C6=B11)*(F2:F6=C11),H2:H6))</f>
        <v>3</v>
      </c>
    </row>
    <row r="15" spans="1:13">
      <c r="C15" t="s">
        <v>24</v>
      </c>
    </row>
    <row r="16" spans="1:13">
      <c r="C16" t="s">
        <v>25</v>
      </c>
      <c r="J16" t="s">
        <v>27</v>
      </c>
      <c r="M16" t="s">
        <v>29</v>
      </c>
    </row>
    <row r="17" spans="1:13" ht="15" thickBot="1">
      <c r="J17" t="s">
        <v>31</v>
      </c>
    </row>
    <row r="18" spans="1:13" ht="42.5" thickBot="1">
      <c r="A18" s="13" t="s">
        <v>0</v>
      </c>
      <c r="B18" s="14" t="s">
        <v>1</v>
      </c>
      <c r="C18" s="15" t="s">
        <v>2</v>
      </c>
      <c r="D18" s="16" t="s">
        <v>3</v>
      </c>
      <c r="E18" s="17" t="s">
        <v>4</v>
      </c>
      <c r="F18" s="18" t="s">
        <v>5</v>
      </c>
      <c r="G18" s="18" t="s">
        <v>6</v>
      </c>
      <c r="H18" s="19" t="s">
        <v>15</v>
      </c>
      <c r="J18" s="38" t="str">
        <f t="array" aca="1" ref="J18" ca="1">OFFSET(C$18,MATCH(0,COUNTIF(J$17:J17,C$19:C$24),0),)</f>
        <v>c</v>
      </c>
      <c r="M18" s="31" t="str">
        <f t="array" ref="M18">INDEX(F$19:F$23,SMALL(IF(C$19:C$24=B$27,ROW(F$19:F$24)-18),ROW(A1)))</f>
        <v>f</v>
      </c>
    </row>
    <row r="19" spans="1:13">
      <c r="A19" s="9">
        <v>1</v>
      </c>
      <c r="B19" s="10" t="s">
        <v>11</v>
      </c>
      <c r="C19" s="33" t="s">
        <v>19</v>
      </c>
      <c r="D19" s="11"/>
      <c r="E19" s="11"/>
      <c r="F19" s="11" t="s">
        <v>26</v>
      </c>
      <c r="G19" s="11"/>
      <c r="H19" s="12">
        <v>1</v>
      </c>
      <c r="J19" s="38" t="str">
        <f t="array" aca="1" ref="J19" ca="1">OFFSET(C$18,MATCH(0,COUNTIF(J$17:J18,C$19:C$24),0),)</f>
        <v>B</v>
      </c>
      <c r="M19" s="31" t="str">
        <f t="array" ref="M19">INDEX(F$19:F$23,SMALL(IF(C$19:C$24=B$27,ROW(F$19:F$24)-18),ROW(A2)))</f>
        <v>X</v>
      </c>
    </row>
    <row r="20" spans="1:13">
      <c r="A20" s="1">
        <v>2</v>
      </c>
      <c r="B20" s="2" t="s">
        <v>12</v>
      </c>
      <c r="C20" s="34" t="s">
        <v>8</v>
      </c>
      <c r="D20" s="3"/>
      <c r="E20" s="3"/>
      <c r="F20" s="3"/>
      <c r="G20" s="3"/>
      <c r="H20" s="4">
        <v>2</v>
      </c>
      <c r="J20" s="38" t="str">
        <f t="array" aca="1" ref="J20" ca="1">OFFSET(C$18,MATCH(0,COUNTIF(J$17:J19,C$19:C$24),0),)</f>
        <v>D</v>
      </c>
      <c r="M20" s="31" t="str">
        <f t="array" ref="M20">INDEX(F$19:F$23,SMALL(IF(C$19:C$24=B$27,ROW(F$19:F$24)-18),ROW(A3)))</f>
        <v>Y</v>
      </c>
    </row>
    <row r="21" spans="1:13">
      <c r="A21" s="1">
        <v>3</v>
      </c>
      <c r="B21" s="2" t="s">
        <v>13</v>
      </c>
      <c r="C21" s="34" t="s">
        <v>9</v>
      </c>
      <c r="D21" s="3"/>
      <c r="E21" s="3"/>
      <c r="F21" s="3" t="s">
        <v>16</v>
      </c>
      <c r="G21" s="3"/>
      <c r="H21" s="4">
        <v>3</v>
      </c>
      <c r="J21" s="38" t="str">
        <f t="array" aca="1" ref="J21" ca="1">OFFSET(C$18,MATCH(0,COUNTIF(J$17:J20,C$19:C$24),0),)</f>
        <v>A</v>
      </c>
      <c r="M21" s="31" t="e">
        <f t="array" ref="M21">INDEX(F$19:F$23,SMALL(IF(C$19:C$24=B$27,ROW(F$19:F$24)-18),ROW(A4)))</f>
        <v>#NUM!</v>
      </c>
    </row>
    <row r="22" spans="1:13">
      <c r="A22" s="1">
        <v>3</v>
      </c>
      <c r="B22" s="2" t="s">
        <v>13</v>
      </c>
      <c r="C22" s="34" t="s">
        <v>9</v>
      </c>
      <c r="D22" s="3"/>
      <c r="E22" s="3"/>
      <c r="F22" s="3" t="s">
        <v>17</v>
      </c>
      <c r="G22" s="3"/>
      <c r="H22" s="4">
        <v>4</v>
      </c>
      <c r="J22" s="38" t="e">
        <f t="array" aca="1" ref="J22" ca="1">OFFSET(C$18,MATCH(0,COUNTIF(J$17:J21,C$19:C$24),0),)</f>
        <v>#N/A</v>
      </c>
      <c r="M22" s="31" t="e">
        <f t="array" ref="M22">INDEX(F$19:F$23,SMALL(IF(C$19:C$24=B$27,ROW(F$19:F$24)-18),ROW(A5)))</f>
        <v>#NUM!</v>
      </c>
    </row>
    <row r="23" spans="1:13" ht="15" thickBot="1">
      <c r="A23" s="5">
        <v>4</v>
      </c>
      <c r="B23" s="6" t="s">
        <v>14</v>
      </c>
      <c r="C23" s="35" t="s">
        <v>10</v>
      </c>
      <c r="D23" s="7"/>
      <c r="E23" s="7"/>
      <c r="F23" s="7"/>
      <c r="G23" s="7"/>
      <c r="H23" s="8">
        <v>5</v>
      </c>
      <c r="J23" s="38" t="e">
        <f t="array" aca="1" ref="J23" ca="1">OFFSET(C$18,MATCH(0,COUNTIF(J$17:J22,C$19:C$24),0),)</f>
        <v>#N/A</v>
      </c>
      <c r="M23" s="31" t="e">
        <f t="array" ref="M23">INDEX(F$19:F$23,SMALL(IF(C$19:C$24=B$27,ROW(F$19:F$24)-18),ROW(A6)))</f>
        <v>#NUM!</v>
      </c>
    </row>
    <row r="24" spans="1:13">
      <c r="A24" s="26">
        <v>5</v>
      </c>
      <c r="B24" s="27" t="s">
        <v>36</v>
      </c>
      <c r="C24" s="36" t="s">
        <v>7</v>
      </c>
      <c r="F24" s="28" t="s">
        <v>37</v>
      </c>
      <c r="H24" s="29">
        <v>8</v>
      </c>
      <c r="J24" s="38" t="e">
        <f t="array" aca="1" ref="J24" ca="1">OFFSET(C$18,MATCH(0,COUNTIF(J$17:J23,C$19:C$24),0),)</f>
        <v>#N/A</v>
      </c>
      <c r="M24" s="31" t="e">
        <f t="array" ref="M24">INDEX(F$19:F$23,SMALL(IF(C$19:C$24=B$27,ROW(F$19:F$24)-18),ROW(A7)))</f>
        <v>#NUM!</v>
      </c>
    </row>
    <row r="25" spans="1:13">
      <c r="J25" s="38" t="e">
        <f t="array" aca="1" ref="J25" ca="1">OFFSET(C$18,MATCH(0,COUNTIF(J$17:J24,C$19:C$24),0),)</f>
        <v>#N/A</v>
      </c>
      <c r="M25" s="31" t="e">
        <f t="array" ref="M25">INDEX(F$19:F$23,SMALL(IF(C$19:C$24=B$27,ROW(F$19:F$24)-18),ROW(A8)))</f>
        <v>#NUM!</v>
      </c>
    </row>
    <row r="26" spans="1:13">
      <c r="B26" s="23" t="s">
        <v>28</v>
      </c>
      <c r="C26" t="s">
        <v>30</v>
      </c>
      <c r="E26" t="s">
        <v>23</v>
      </c>
      <c r="J26" s="38" t="e">
        <f t="array" aca="1" ref="J26" ca="1">OFFSET(C$18,MATCH(0,COUNTIF(J$17:J25,C$19:C$24),0),)</f>
        <v>#N/A</v>
      </c>
      <c r="M26" s="31" t="e">
        <f t="array" ref="M26">INDEX(F$19:F$23,SMALL(IF(C$19:C$24=B$27,ROW(F$19:F$24)-18),ROW(A9)))</f>
        <v>#NUM!</v>
      </c>
    </row>
    <row r="27" spans="1:13">
      <c r="B27" s="32" t="s">
        <v>19</v>
      </c>
      <c r="C27" s="25" t="s">
        <v>16</v>
      </c>
      <c r="E27" s="22">
        <f t="array" ref="E27">MAX(IF((C19:C23=B27)*(F19:F23=C27),H19:H23))</f>
        <v>3</v>
      </c>
      <c r="J27" s="38" t="e">
        <f t="array" aca="1" ref="J27" ca="1">OFFSET(C$18,MATCH(0,COUNTIF(J$17:J26,C$19:C$24),0),)</f>
        <v>#N/A</v>
      </c>
      <c r="M27" s="31" t="e">
        <f t="array" ref="M27">INDEX(F$19:F$23,SMALL(IF(C$19:C$24=B$27,ROW(F$19:F$24)-18),ROW(A10)))</f>
        <v>#NUM!</v>
      </c>
    </row>
    <row r="28" spans="1:13">
      <c r="E28" s="24"/>
    </row>
    <row r="32" spans="1:13">
      <c r="B32" t="s">
        <v>32</v>
      </c>
    </row>
    <row r="33" spans="1:7">
      <c r="A33" t="s">
        <v>33</v>
      </c>
      <c r="B33" t="s">
        <v>35</v>
      </c>
    </row>
    <row r="34" spans="1:7">
      <c r="A34" t="s">
        <v>34</v>
      </c>
      <c r="B34" t="s">
        <v>38</v>
      </c>
    </row>
    <row r="35" spans="1:7">
      <c r="B35" t="s">
        <v>39</v>
      </c>
    </row>
    <row r="36" spans="1:7">
      <c r="B36" t="s">
        <v>40</v>
      </c>
      <c r="G36" t="s">
        <v>41</v>
      </c>
    </row>
    <row r="37" spans="1:7">
      <c r="A37" t="s">
        <v>42</v>
      </c>
      <c r="B37" t="s">
        <v>43</v>
      </c>
    </row>
    <row r="38" spans="1:7">
      <c r="B38" t="s">
        <v>44</v>
      </c>
    </row>
    <row r="39" spans="1:7">
      <c r="B39" t="s">
        <v>45</v>
      </c>
    </row>
    <row r="40" spans="1:7">
      <c r="B40" t="s">
        <v>46</v>
      </c>
    </row>
    <row r="41" spans="1:7">
      <c r="B41" t="s">
        <v>47</v>
      </c>
    </row>
    <row r="43" spans="1:7">
      <c r="C43" t="s">
        <v>48</v>
      </c>
    </row>
    <row r="44" spans="1:7">
      <c r="B44" t="s">
        <v>53</v>
      </c>
    </row>
    <row r="45" spans="1:7">
      <c r="B45" t="s">
        <v>49</v>
      </c>
    </row>
    <row r="46" spans="1:7">
      <c r="B46" s="37" t="s">
        <v>50</v>
      </c>
    </row>
    <row r="47" spans="1:7">
      <c r="B47" t="s">
        <v>51</v>
      </c>
    </row>
    <row r="48" spans="1:7">
      <c r="B48" t="s">
        <v>52</v>
      </c>
    </row>
    <row r="50" spans="1:7">
      <c r="A50">
        <v>2</v>
      </c>
      <c r="B50" t="s">
        <v>54</v>
      </c>
    </row>
    <row r="51" spans="1:7">
      <c r="C51" t="s">
        <v>55</v>
      </c>
      <c r="G51" t="s">
        <v>56</v>
      </c>
    </row>
    <row r="52" spans="1:7">
      <c r="B52" t="s">
        <v>57</v>
      </c>
    </row>
  </sheetData>
  <mergeCells count="1">
    <mergeCell ref="A8:I8"/>
  </mergeCells>
  <dataValidations count="3">
    <dataValidation type="list" allowBlank="1" showInputMessage="1" showErrorMessage="1" sqref="C11">
      <formula1>OFFSET(dept,MATCH($B$11,fournisseur,0),,COUNTIF(fournisseur,$B$11))</formula1>
    </dataValidation>
    <dataValidation type="list" allowBlank="1" showInputMessage="1" showErrorMessage="1" sqref="B27 B11">
      <formula1>choix_fourni</formula1>
    </dataValidation>
    <dataValidation type="list" allowBlank="1" showInputMessage="1" showErrorMessage="1" sqref="C27">
      <formula1>listeht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dept</vt:lpstr>
      <vt:lpstr>fournisseur</vt:lpstr>
    </vt:vector>
  </TitlesOfParts>
  <Company>DNC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Violaine PROUST</dc:creator>
  <cp:lastModifiedBy>tulipe</cp:lastModifiedBy>
  <dcterms:created xsi:type="dcterms:W3CDTF">2017-01-16T11:58:20Z</dcterms:created>
  <dcterms:modified xsi:type="dcterms:W3CDTF">2017-01-16T14:21:09Z</dcterms:modified>
</cp:coreProperties>
</file>