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 activeTab="1"/>
  </bookViews>
  <sheets>
    <sheet name="2017" sheetId="4" r:id="rId1"/>
    <sheet name="Feuil2 (2)" sheetId="5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0" hidden="1">'2017'!$A$11:$A$21</definedName>
    <definedName name="Aisance_aquatique">[1]référence!$C$28</definedName>
    <definedName name="Aptitude_médicale">[1]référence!$C$25</definedName>
    <definedName name="base">[1]référence!$F$4:$F$7</definedName>
    <definedName name="Capacité_musculaire_générale">[1]référence!$C$27</definedName>
    <definedName name="cr">[2]variables!$C$11</definedName>
    <definedName name="Endurance_cardio_respiratoire">[1]référence!$C$26</definedName>
    <definedName name="GARDE">[3]conf!$B$3:$B$42</definedName>
    <definedName name="grade">[1]référence!$E$10:$E$27</definedName>
    <definedName name="Information_NEDEX___EEI">[1]référence!$C$34</definedName>
    <definedName name="Initiation_entretien_aux_techniques_d_autodéfense">[1]référence!$C$31</definedName>
    <definedName name="Instruction_juridique_en_opération">[1]référence!$C$36</definedName>
    <definedName name="Marche_8_kilomètres">[1]référence!$C$29</definedName>
    <definedName name="mdr">'[4]Militaires du rang'!$A$600:$A$603</definedName>
    <definedName name="NRBC___passage_en_atmosphère_viciée___information_équipements">[1]référence!$C$33</definedName>
    <definedName name="Règle_de_comportement">[1]référence!$C$35</definedName>
    <definedName name="Sauvetage_au_combat_1_er_niveau">[1]référence!$C$23</definedName>
    <definedName name="Sécurité_incendie__mise_en_œuvre_des_extincteurs">[1]référence!$C$24</definedName>
    <definedName name="soff">'[5]Sous-officiers'!$A$600:$A$604</definedName>
    <definedName name="Tir__FAMAs__PA">[1]référence!$C$32</definedName>
    <definedName name="var_grade_trigramme">[2]var_locales_grade!$B$7:$B$66</definedName>
    <definedName name="var_nombre_grade">[2]calculs!$C$49</definedName>
    <definedName name="var_nombre_site">[2]calculs!$C$43</definedName>
    <definedName name="var_nombre_unite">[2]calculs!$C$37</definedName>
    <definedName name="var_site_intitule">[2]var_loc_site!$E$8:$E$36</definedName>
    <definedName name="var_unite_intitule">[2]var_loc_service!$E$8:$E$43</definedName>
    <definedName name="var_validite_air">[2]var_locales_duree!$D$8:$D$39</definedName>
    <definedName name="var_validite_mer">[2]var_locales_duree!$F$8:$F$39</definedName>
    <definedName name="var_validite_soutien">[2]var_locales_duree!$G$8:$G$39</definedName>
    <definedName name="var_validite_terre">[2]var_locales_duree!$H$8:$H$39</definedName>
    <definedName name="_xlnm.Print_Area" localSheetId="0">'2017'!$A$5:$LF$21</definedName>
  </definedNames>
  <calcPr calcId="124519"/>
</workbook>
</file>

<file path=xl/calcChain.xml><?xml version="1.0" encoding="utf-8"?>
<calcChain xmlns="http://schemas.openxmlformats.org/spreadsheetml/2006/main">
  <c r="AT16" i="5"/>
  <c r="AK16"/>
  <c r="AB16"/>
  <c r="S16"/>
  <c r="J16"/>
  <c r="B9"/>
  <c r="P21" i="4"/>
  <c r="N21"/>
  <c r="M21"/>
  <c r="O21" s="1"/>
  <c r="K21"/>
  <c r="J21"/>
  <c r="I21"/>
  <c r="H21"/>
  <c r="G21"/>
  <c r="F21"/>
  <c r="D21"/>
  <c r="C21"/>
  <c r="B21"/>
  <c r="P20"/>
  <c r="N20"/>
  <c r="M20"/>
  <c r="O20" s="1"/>
  <c r="K20"/>
  <c r="J20"/>
  <c r="I20"/>
  <c r="H20"/>
  <c r="G20"/>
  <c r="F20"/>
  <c r="D20"/>
  <c r="C20"/>
  <c r="B20"/>
  <c r="P19"/>
  <c r="N19"/>
  <c r="M19"/>
  <c r="O19" s="1"/>
  <c r="K19"/>
  <c r="J19"/>
  <c r="I19"/>
  <c r="H19"/>
  <c r="G19"/>
  <c r="F19"/>
  <c r="D19"/>
  <c r="C19"/>
  <c r="B19"/>
  <c r="P18"/>
  <c r="N18"/>
  <c r="M18"/>
  <c r="O18" s="1"/>
  <c r="K18"/>
  <c r="J18"/>
  <c r="I18"/>
  <c r="H18"/>
  <c r="G18"/>
  <c r="F18"/>
  <c r="D18"/>
  <c r="C18"/>
  <c r="B18"/>
  <c r="P17"/>
  <c r="N17"/>
  <c r="M17"/>
  <c r="O17" s="1"/>
  <c r="K17"/>
  <c r="J17"/>
  <c r="I17"/>
  <c r="H17"/>
  <c r="G17"/>
  <c r="F17"/>
  <c r="D17"/>
  <c r="C17"/>
  <c r="B17"/>
  <c r="P16"/>
  <c r="N16"/>
  <c r="M16"/>
  <c r="O16" s="1"/>
  <c r="K16"/>
  <c r="J16"/>
  <c r="I16"/>
  <c r="H16"/>
  <c r="G16"/>
  <c r="F16"/>
  <c r="D16"/>
  <c r="C16"/>
  <c r="B16"/>
  <c r="P15"/>
  <c r="N15"/>
  <c r="M15"/>
  <c r="O15" s="1"/>
  <c r="K15"/>
  <c r="J15"/>
  <c r="I15"/>
  <c r="H15"/>
  <c r="G15"/>
  <c r="F15"/>
  <c r="D15"/>
  <c r="C15"/>
  <c r="B15"/>
  <c r="P14"/>
  <c r="N14"/>
  <c r="M14"/>
  <c r="O14" s="1"/>
  <c r="K14"/>
  <c r="J14"/>
  <c r="I14"/>
  <c r="H14"/>
  <c r="G14"/>
  <c r="F14"/>
  <c r="D14"/>
  <c r="C14"/>
  <c r="B14"/>
  <c r="P13"/>
  <c r="N13"/>
  <c r="M13"/>
  <c r="O13" s="1"/>
  <c r="K13"/>
  <c r="J13"/>
  <c r="I13"/>
  <c r="H13"/>
  <c r="G13"/>
  <c r="F13"/>
  <c r="D13"/>
  <c r="C13"/>
  <c r="B13"/>
  <c r="P12"/>
  <c r="N12"/>
  <c r="M12"/>
  <c r="O12" s="1"/>
  <c r="K12"/>
  <c r="J12"/>
  <c r="I12"/>
  <c r="H12"/>
  <c r="G12"/>
  <c r="F12"/>
  <c r="D12"/>
  <c r="C12"/>
  <c r="B12"/>
  <c r="NQ3"/>
  <c r="NP3"/>
  <c r="NO3"/>
  <c r="NN3"/>
  <c r="NM3"/>
  <c r="NL3"/>
  <c r="NK3"/>
  <c r="NJ3"/>
  <c r="NI3"/>
  <c r="NH3"/>
  <c r="NG3"/>
  <c r="NF3"/>
  <c r="NE3"/>
  <c r="ND3"/>
  <c r="NC3"/>
  <c r="NB3"/>
  <c r="NA3"/>
  <c r="MZ3"/>
  <c r="MY3"/>
  <c r="MX3"/>
  <c r="MW3"/>
  <c r="MV3"/>
  <c r="MU3"/>
  <c r="MT3"/>
  <c r="MS3"/>
  <c r="MR3"/>
  <c r="MQ3"/>
  <c r="MP3"/>
  <c r="MO3"/>
  <c r="MN3"/>
  <c r="MM3"/>
  <c r="ML3"/>
  <c r="MK3"/>
  <c r="MJ3"/>
  <c r="MI3"/>
  <c r="MH3"/>
  <c r="MG3"/>
  <c r="MF3"/>
  <c r="ME3"/>
  <c r="MD3"/>
  <c r="MC3"/>
  <c r="MB3"/>
  <c r="MA3"/>
  <c r="LZ3"/>
  <c r="LY3"/>
  <c r="LX3"/>
  <c r="LW3"/>
  <c r="LV3"/>
  <c r="LU3"/>
  <c r="LT3"/>
  <c r="LS3"/>
  <c r="LR3"/>
  <c r="LQ3"/>
  <c r="LP3"/>
  <c r="LO3"/>
  <c r="LN3"/>
  <c r="LM3"/>
  <c r="LL3"/>
  <c r="LK3"/>
  <c r="LJ3"/>
  <c r="LI3"/>
  <c r="LH3"/>
  <c r="LG3"/>
  <c r="LF3"/>
  <c r="LE3"/>
  <c r="LD3"/>
  <c r="LC3"/>
  <c r="LB3"/>
  <c r="LA3"/>
  <c r="KZ3"/>
  <c r="KY3"/>
  <c r="KX3"/>
  <c r="KW3"/>
  <c r="KV3"/>
  <c r="KU3"/>
  <c r="KT3"/>
  <c r="KS3"/>
  <c r="KR3"/>
  <c r="KQ3"/>
  <c r="KP3"/>
  <c r="KO3"/>
  <c r="KN3"/>
  <c r="KM3"/>
  <c r="KL3"/>
  <c r="KK3"/>
  <c r="KJ3"/>
  <c r="KI3"/>
  <c r="KH3"/>
  <c r="KG3"/>
  <c r="KF3"/>
  <c r="KE3"/>
  <c r="KD3"/>
  <c r="KC3"/>
  <c r="KB3"/>
  <c r="KA3"/>
  <c r="JZ3"/>
  <c r="JY3"/>
  <c r="JX3"/>
  <c r="JW3"/>
  <c r="JV3"/>
  <c r="JU3"/>
  <c r="JT3"/>
  <c r="JS3"/>
  <c r="JR3"/>
  <c r="JQ3"/>
  <c r="JP3"/>
  <c r="JO3"/>
  <c r="JN3"/>
  <c r="JM3"/>
  <c r="JL3"/>
  <c r="JK3"/>
  <c r="JJ3"/>
  <c r="JI3"/>
  <c r="JH3"/>
  <c r="JG3"/>
  <c r="JF3"/>
  <c r="JE3"/>
  <c r="JD3"/>
  <c r="JC3"/>
  <c r="JB3"/>
  <c r="JA3"/>
  <c r="IZ3"/>
  <c r="IY3"/>
  <c r="IX3"/>
  <c r="IW3"/>
  <c r="IV3"/>
  <c r="IU3"/>
  <c r="IT3"/>
  <c r="IS3"/>
  <c r="IR3"/>
  <c r="IQ3"/>
  <c r="IP3"/>
  <c r="IO3"/>
  <c r="IN3"/>
  <c r="IM3"/>
  <c r="IL3"/>
  <c r="IK3"/>
  <c r="IJ3"/>
  <c r="II3"/>
  <c r="IH3"/>
  <c r="IG3"/>
  <c r="IF3"/>
  <c r="IE3"/>
  <c r="ID3"/>
  <c r="IC3"/>
  <c r="IB3"/>
  <c r="IA3"/>
  <c r="HZ3"/>
  <c r="HY3"/>
  <c r="HX3"/>
  <c r="HW3"/>
  <c r="HV3"/>
  <c r="HU3"/>
  <c r="HT3"/>
  <c r="HS3"/>
  <c r="HR3"/>
  <c r="HQ3"/>
  <c r="HP3"/>
  <c r="HO3"/>
  <c r="HN3"/>
  <c r="HM3"/>
  <c r="HL3"/>
  <c r="HK3"/>
  <c r="HJ3"/>
  <c r="HI3"/>
  <c r="HH3"/>
  <c r="HG3"/>
  <c r="HF3"/>
  <c r="HE3"/>
  <c r="HD3"/>
  <c r="HC3"/>
  <c r="HB3"/>
  <c r="HA3"/>
  <c r="GZ3"/>
  <c r="GY3"/>
  <c r="GX3"/>
  <c r="GW3"/>
  <c r="GV3"/>
  <c r="GU3"/>
  <c r="GT3"/>
  <c r="GS3"/>
  <c r="GR3"/>
  <c r="GQ3"/>
  <c r="GP3"/>
  <c r="GO3"/>
  <c r="GN3"/>
  <c r="GM3"/>
  <c r="GL3"/>
  <c r="GK3"/>
  <c r="GJ3"/>
  <c r="GI3"/>
  <c r="GH3"/>
  <c r="GG3"/>
  <c r="GF3"/>
  <c r="GE3"/>
  <c r="GD3"/>
  <c r="GC3"/>
  <c r="GB3"/>
  <c r="GA3"/>
  <c r="FZ3"/>
  <c r="FY3"/>
  <c r="FX3"/>
  <c r="FW3"/>
  <c r="FV3"/>
  <c r="FU3"/>
  <c r="FT3"/>
  <c r="FS3"/>
  <c r="FR3"/>
  <c r="FQ3"/>
  <c r="FP3"/>
  <c r="FO3"/>
  <c r="FN3"/>
  <c r="FM3"/>
  <c r="FL3"/>
  <c r="FK3"/>
  <c r="FJ3"/>
  <c r="FI3"/>
  <c r="FH3"/>
  <c r="FG3"/>
  <c r="FF3"/>
  <c r="FE3"/>
  <c r="FD3"/>
  <c r="FC3"/>
  <c r="FB3"/>
  <c r="FA3"/>
  <c r="EZ3"/>
  <c r="EY3"/>
  <c r="EX3"/>
  <c r="EW3"/>
  <c r="EV3"/>
  <c r="EU3"/>
  <c r="ET3"/>
  <c r="ES3"/>
  <c r="ER3"/>
  <c r="EQ3"/>
  <c r="EP3"/>
  <c r="EO3"/>
  <c r="EN3"/>
  <c r="EM3"/>
  <c r="EL3"/>
  <c r="EK3"/>
  <c r="EJ3"/>
  <c r="EI3"/>
  <c r="EH3"/>
  <c r="EG3"/>
  <c r="EF3"/>
  <c r="EE3"/>
  <c r="ED3"/>
  <c r="EC3"/>
  <c r="EB3"/>
  <c r="EA3"/>
  <c r="DZ3"/>
  <c r="DY3"/>
  <c r="DX3"/>
  <c r="DW3"/>
  <c r="DV3"/>
  <c r="DU3"/>
  <c r="DT3"/>
  <c r="DS3"/>
  <c r="DR3"/>
  <c r="DQ3"/>
  <c r="DP3"/>
  <c r="DO3"/>
  <c r="DN3"/>
  <c r="DM3"/>
  <c r="DL3"/>
  <c r="DK3"/>
  <c r="DJ3"/>
  <c r="DI3"/>
  <c r="DH3"/>
  <c r="DG3"/>
  <c r="DF3"/>
  <c r="DE3"/>
  <c r="DD3"/>
  <c r="DC3"/>
  <c r="DB3"/>
  <c r="DA3"/>
  <c r="CZ3"/>
  <c r="CY3"/>
  <c r="CX3"/>
  <c r="CW3"/>
  <c r="CV3"/>
  <c r="CU3"/>
  <c r="CT3"/>
  <c r="CS3"/>
  <c r="CR3"/>
  <c r="CQ3"/>
  <c r="CP3"/>
  <c r="CO3"/>
  <c r="CN3"/>
  <c r="CM3"/>
  <c r="CL3"/>
  <c r="CK3"/>
  <c r="CJ3"/>
  <c r="CI3"/>
  <c r="CH3"/>
  <c r="CG3"/>
  <c r="CF3"/>
  <c r="CE3"/>
  <c r="CD3"/>
  <c r="CC3"/>
  <c r="CB3"/>
  <c r="CA3"/>
  <c r="BZ3"/>
  <c r="BY3"/>
  <c r="BX3"/>
  <c r="BW3"/>
  <c r="BV3"/>
  <c r="BU3"/>
  <c r="BT3"/>
  <c r="BS3"/>
  <c r="BR3"/>
  <c r="BQ3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NQ2"/>
  <c r="NP2"/>
  <c r="NO2"/>
  <c r="NN2"/>
  <c r="NM2"/>
  <c r="NL2"/>
  <c r="NK2"/>
  <c r="NJ2"/>
  <c r="NI2"/>
  <c r="NH2"/>
  <c r="NG2"/>
  <c r="NF2"/>
  <c r="NE2"/>
  <c r="ND2"/>
  <c r="NC2"/>
  <c r="NB2"/>
  <c r="NA2"/>
  <c r="MZ2"/>
  <c r="MY2"/>
  <c r="MX2"/>
  <c r="MW2"/>
  <c r="MV2"/>
  <c r="MU2"/>
  <c r="MT2"/>
  <c r="MS2"/>
  <c r="MR2"/>
  <c r="MQ2"/>
  <c r="MP2"/>
  <c r="MO2"/>
  <c r="MN2"/>
  <c r="MM2"/>
  <c r="ML2"/>
  <c r="MK2"/>
  <c r="MJ2"/>
  <c r="MI2"/>
  <c r="MH2"/>
  <c r="MG2"/>
  <c r="MF2"/>
  <c r="ME2"/>
  <c r="MD2"/>
  <c r="MC2"/>
  <c r="MB2"/>
  <c r="MA2"/>
  <c r="LZ2"/>
  <c r="LY2"/>
  <c r="LX2"/>
  <c r="LW2"/>
  <c r="LV2"/>
  <c r="LU2"/>
  <c r="LT2"/>
  <c r="LS2"/>
  <c r="LR2"/>
  <c r="LQ2"/>
  <c r="LP2"/>
  <c r="LO2"/>
  <c r="LN2"/>
  <c r="LM2"/>
  <c r="LL2"/>
  <c r="LK2"/>
  <c r="LJ2"/>
  <c r="LI2"/>
  <c r="LH2"/>
  <c r="LG2"/>
  <c r="LF2"/>
  <c r="LE2"/>
  <c r="LD2"/>
  <c r="LC2"/>
  <c r="LB2"/>
  <c r="LA2"/>
  <c r="KZ2"/>
  <c r="KY2"/>
  <c r="KX2"/>
  <c r="KW2"/>
  <c r="KV2"/>
  <c r="KU2"/>
  <c r="KT2"/>
  <c r="KS2"/>
  <c r="KR2"/>
  <c r="KQ2"/>
  <c r="KP2"/>
  <c r="KO2"/>
  <c r="KN2"/>
  <c r="KM2"/>
  <c r="KL2"/>
  <c r="KK2"/>
  <c r="KJ2"/>
  <c r="KI2"/>
  <c r="KH2"/>
  <c r="KG2"/>
  <c r="KF2"/>
  <c r="KE2"/>
  <c r="KD2"/>
  <c r="KC2"/>
  <c r="KB2"/>
  <c r="KA2"/>
  <c r="JZ2"/>
  <c r="JY2"/>
  <c r="JX2"/>
  <c r="JW2"/>
  <c r="JV2"/>
  <c r="JU2"/>
  <c r="JT2"/>
  <c r="JS2"/>
  <c r="JR2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NQ1"/>
  <c r="NP1"/>
  <c r="NO1"/>
  <c r="NN1"/>
  <c r="NM1"/>
  <c r="NL1"/>
  <c r="NK1"/>
  <c r="NJ1"/>
  <c r="NI1"/>
  <c r="NH1"/>
  <c r="NG1"/>
  <c r="NF1"/>
  <c r="NE1"/>
  <c r="ND1"/>
  <c r="NC1"/>
  <c r="NB1"/>
  <c r="NA1"/>
  <c r="MZ1"/>
  <c r="MY1"/>
  <c r="MX1"/>
  <c r="MW1"/>
  <c r="MV1"/>
  <c r="MU1"/>
  <c r="MT1"/>
  <c r="MS1"/>
  <c r="MR1"/>
  <c r="MQ1"/>
  <c r="MP1"/>
  <c r="MO1"/>
  <c r="MN1"/>
  <c r="MM1"/>
  <c r="ML1"/>
  <c r="MK1"/>
  <c r="MJ1"/>
  <c r="MI1"/>
  <c r="MH1"/>
  <c r="MG1"/>
  <c r="MF1"/>
  <c r="ME1"/>
  <c r="MD1"/>
  <c r="MC1"/>
  <c r="MB1"/>
  <c r="MA1"/>
  <c r="LZ1"/>
  <c r="LY1"/>
  <c r="LX1"/>
  <c r="LW1"/>
  <c r="LV1"/>
  <c r="LU1"/>
  <c r="LT1"/>
  <c r="LS1"/>
  <c r="LR1"/>
  <c r="LQ1"/>
  <c r="LP1"/>
  <c r="LO1"/>
  <c r="LN1"/>
  <c r="LM1"/>
  <c r="LL1"/>
  <c r="LK1"/>
  <c r="LJ1"/>
  <c r="LI1"/>
  <c r="LH1"/>
  <c r="LG1"/>
  <c r="LF1"/>
  <c r="LE1"/>
  <c r="LD1"/>
  <c r="LC1"/>
  <c r="LB1"/>
  <c r="LA1"/>
  <c r="KZ1"/>
  <c r="KY1"/>
  <c r="KX1"/>
  <c r="KW1"/>
  <c r="KV1"/>
  <c r="KU1"/>
  <c r="KT1"/>
  <c r="KS1"/>
  <c r="KR1"/>
  <c r="KQ1"/>
  <c r="KP1"/>
  <c r="KO1"/>
  <c r="KN1"/>
  <c r="KM1"/>
  <c r="KL1"/>
  <c r="KK1"/>
  <c r="KJ1"/>
  <c r="KI1"/>
  <c r="KH1"/>
  <c r="KG1"/>
  <c r="KF1"/>
  <c r="KE1"/>
  <c r="KD1"/>
  <c r="KC1"/>
  <c r="KB1"/>
  <c r="KA1"/>
  <c r="JZ1"/>
  <c r="JY1"/>
  <c r="JX1"/>
  <c r="JW1"/>
  <c r="JV1"/>
  <c r="JU1"/>
  <c r="JT1"/>
  <c r="JS1"/>
  <c r="JR1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AT25" i="5" l="1"/>
  <c r="AT26"/>
  <c r="AT24"/>
  <c r="AT22"/>
  <c r="AT20"/>
  <c r="AT18"/>
  <c r="AT23"/>
  <c r="AT21"/>
  <c r="AT19"/>
  <c r="AT17"/>
  <c r="AK25"/>
  <c r="AK23"/>
  <c r="AK21"/>
  <c r="AK19"/>
  <c r="AK17"/>
  <c r="AK26"/>
  <c r="AK24"/>
  <c r="AK22"/>
  <c r="AK20"/>
  <c r="AK18"/>
  <c r="AB25"/>
  <c r="AB23"/>
  <c r="AB21"/>
  <c r="AB19"/>
  <c r="AB17"/>
  <c r="AB26"/>
  <c r="AB24"/>
  <c r="AB22"/>
  <c r="AB20"/>
  <c r="AB18"/>
  <c r="S17"/>
  <c r="S25"/>
  <c r="S18"/>
  <c r="S20"/>
  <c r="S22"/>
  <c r="S24"/>
  <c r="S26"/>
  <c r="S19"/>
  <c r="S21"/>
  <c r="S23"/>
  <c r="J23"/>
  <c r="J18"/>
  <c r="J20"/>
  <c r="J22"/>
  <c r="J24"/>
  <c r="J26"/>
  <c r="J19"/>
  <c r="J21"/>
  <c r="J25"/>
  <c r="J17"/>
  <c r="AB7"/>
  <c r="T7"/>
  <c r="E20" i="4"/>
  <c r="E12"/>
  <c r="E19"/>
  <c r="E13"/>
  <c r="E16"/>
  <c r="E15"/>
  <c r="E14"/>
  <c r="E18"/>
  <c r="E21"/>
  <c r="E17"/>
</calcChain>
</file>

<file path=xl/comments1.xml><?xml version="1.0" encoding="utf-8"?>
<comments xmlns="http://schemas.openxmlformats.org/spreadsheetml/2006/main">
  <authors>
    <author>Auteur</author>
  </authors>
  <commentList>
    <comment ref="N10" authorId="0">
      <text>
        <r>
          <rPr>
            <sz val="9"/>
            <color indexed="81"/>
            <rFont val="Tahoma"/>
            <family val="2"/>
          </rPr>
          <t xml:space="preserve"> NOMBRE DE "PLD" PRISES EN JOURS EXCEPTIONNELS (GARDES ENFANT MALADE, JOURS PATERNITE, RC DE TAOPM…)
</t>
        </r>
      </text>
    </comment>
  </commentList>
</comments>
</file>

<file path=xl/sharedStrings.xml><?xml version="1.0" encoding="utf-8"?>
<sst xmlns="http://schemas.openxmlformats.org/spreadsheetml/2006/main" count="4031" uniqueCount="63">
  <si>
    <t>TAV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</si>
  <si>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</si>
  <si>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</si>
  <si>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</si>
  <si>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</si>
  <si>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</si>
  <si>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</si>
  <si>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</si>
  <si>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</si>
  <si>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</si>
  <si>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</si>
  <si>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</si>
  <si>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</si>
  <si>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RECAP ANNUEL</t>
  </si>
  <si>
    <t>F</t>
  </si>
  <si>
    <t>GARDES</t>
  </si>
  <si>
    <t>CPC</t>
  </si>
  <si>
    <t>G / CT</t>
  </si>
  <si>
    <t>TOTAL</t>
  </si>
  <si>
    <t>MCO</t>
  </si>
  <si>
    <t>TN</t>
  </si>
  <si>
    <t>STG</t>
  </si>
  <si>
    <t>MI</t>
  </si>
  <si>
    <t>OPEX</t>
  </si>
  <si>
    <t>AST</t>
  </si>
  <si>
    <t>PLD
 n-1</t>
  </si>
  <si>
    <t>PLD</t>
  </si>
  <si>
    <t>PLD +</t>
  </si>
  <si>
    <r>
      <t xml:space="preserve">PLD </t>
    </r>
    <r>
      <rPr>
        <b/>
        <sz val="6"/>
        <rFont val="Arial"/>
        <family val="2"/>
      </rPr>
      <t>RESTANTES</t>
    </r>
  </si>
  <si>
    <t>PATC</t>
  </si>
  <si>
    <t>L</t>
  </si>
  <si>
    <t>M</t>
  </si>
  <si>
    <t>J</t>
  </si>
  <si>
    <t>V</t>
  </si>
  <si>
    <t>S</t>
  </si>
  <si>
    <t>D</t>
  </si>
  <si>
    <t>WE</t>
  </si>
  <si>
    <t>ASM</t>
  </si>
  <si>
    <t>DAVID</t>
  </si>
  <si>
    <t xml:space="preserve">PIERRE </t>
  </si>
  <si>
    <t>JACQUES</t>
  </si>
  <si>
    <t>LAURENT</t>
  </si>
  <si>
    <t>ERIC</t>
  </si>
  <si>
    <t>TOTO</t>
  </si>
  <si>
    <t>LUC</t>
  </si>
  <si>
    <t>ARNAUD</t>
  </si>
  <si>
    <t>JC</t>
  </si>
  <si>
    <t>P</t>
  </si>
  <si>
    <t>A</t>
  </si>
  <si>
    <t>VAC</t>
  </si>
  <si>
    <t>O</t>
  </si>
  <si>
    <t>T</t>
  </si>
  <si>
    <t>U</t>
  </si>
  <si>
    <t>SEMAINE</t>
  </si>
  <si>
    <t>DU</t>
  </si>
  <si>
    <t>AU</t>
  </si>
  <si>
    <t>GRADE / NOM</t>
  </si>
  <si>
    <t>LUNDI</t>
  </si>
  <si>
    <t>MARDI</t>
  </si>
  <si>
    <t>MERCREDI</t>
  </si>
  <si>
    <t>JEUDI</t>
  </si>
  <si>
    <t>VENDREDI</t>
  </si>
  <si>
    <t>COMPTE RENDU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</si>
</sst>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dd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20"/>
      <name val="Arial"/>
      <family val="2"/>
    </font>
    <font>
      <sz val="10"/>
      <color theme="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6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11"/>
      <name val="Arial"/>
      <family val="2"/>
    </font>
    <font>
      <b/>
      <sz val="24"/>
      <color theme="1"/>
      <name val="Calibri"/>
      <family val="2"/>
      <scheme val="minor"/>
    </font>
    <font>
      <b/>
      <sz val="11"/>
      <name val="Arial"/>
      <family val="2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Arial Unicode MS"/>
      <family val="2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44E9D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43" fontId="14" fillId="0" borderId="0" applyFont="0" applyFill="0" applyBorder="0" applyAlignment="0" applyProtection="0"/>
    <xf numFmtId="0" fontId="14" fillId="0" borderId="0"/>
  </cellStyleXfs>
  <cellXfs count="169">
    <xf numFmtId="0" fontId="0" fillId="0" borderId="0" xfId="0"/>
    <xf numFmtId="0" fontId="2" fillId="0" borderId="0" xfId="1" applyFill="1" applyAlignment="1" applyProtection="1">
      <alignment horizontal="right"/>
      <protection locked="0"/>
    </xf>
    <xf numFmtId="0" fontId="2" fillId="0" borderId="0" xfId="1" applyProtection="1"/>
    <xf numFmtId="1" fontId="2" fillId="0" borderId="1" xfId="1" applyNumberFormat="1" applyBorder="1" applyAlignment="1" applyProtection="1">
      <alignment horizontal="center"/>
    </xf>
    <xf numFmtId="0" fontId="2" fillId="0" borderId="0" xfId="1" applyAlignment="1" applyProtection="1">
      <alignment horizontal="right"/>
      <protection locked="0"/>
    </xf>
    <xf numFmtId="0" fontId="2" fillId="0" borderId="1" xfId="1" applyBorder="1" applyAlignment="1" applyProtection="1">
      <alignment horizontal="center"/>
    </xf>
    <xf numFmtId="0" fontId="3" fillId="0" borderId="0" xfId="1" applyFont="1" applyFill="1" applyBorder="1" applyProtection="1">
      <protection locked="0"/>
    </xf>
    <xf numFmtId="0" fontId="3" fillId="0" borderId="0" xfId="1" applyFont="1" applyFill="1" applyBorder="1" applyProtection="1"/>
    <xf numFmtId="0" fontId="4" fillId="2" borderId="2" xfId="1" applyFont="1" applyFill="1" applyBorder="1" applyAlignment="1" applyProtection="1">
      <alignment vertical="center"/>
    </xf>
    <xf numFmtId="0" fontId="4" fillId="2" borderId="3" xfId="1" applyFont="1" applyFill="1" applyBorder="1" applyAlignment="1" applyProtection="1">
      <alignment vertical="center"/>
    </xf>
    <xf numFmtId="0" fontId="4" fillId="2" borderId="4" xfId="1" applyFont="1" applyFill="1" applyBorder="1" applyAlignment="1" applyProtection="1">
      <alignment vertical="center"/>
    </xf>
    <xf numFmtId="0" fontId="4" fillId="3" borderId="3" xfId="1" applyFont="1" applyFill="1" applyBorder="1" applyAlignment="1" applyProtection="1">
      <alignment vertical="center"/>
    </xf>
    <xf numFmtId="0" fontId="4" fillId="3" borderId="4" xfId="1" applyFont="1" applyFill="1" applyBorder="1" applyAlignment="1" applyProtection="1">
      <alignment vertical="center"/>
    </xf>
    <xf numFmtId="0" fontId="4" fillId="3" borderId="2" xfId="1" applyFont="1" applyFill="1" applyBorder="1" applyAlignment="1" applyProtection="1">
      <alignment vertical="center"/>
    </xf>
    <xf numFmtId="0" fontId="3" fillId="3" borderId="4" xfId="1" applyFont="1" applyFill="1" applyBorder="1" applyProtection="1"/>
    <xf numFmtId="0" fontId="3" fillId="0" borderId="3" xfId="1" applyFont="1" applyBorder="1" applyProtection="1"/>
    <xf numFmtId="0" fontId="2" fillId="0" borderId="0" xfId="1" applyFill="1" applyBorder="1" applyProtection="1">
      <protection locked="0"/>
    </xf>
    <xf numFmtId="0" fontId="2" fillId="0" borderId="0" xfId="1" applyFill="1" applyBorder="1" applyProtection="1"/>
    <xf numFmtId="0" fontId="5" fillId="0" borderId="0" xfId="1" applyFont="1" applyFill="1" applyBorder="1" applyAlignment="1" applyProtection="1">
      <alignment vertical="center"/>
    </xf>
    <xf numFmtId="14" fontId="2" fillId="0" borderId="0" xfId="1" applyNumberFormat="1" applyFont="1" applyAlignment="1" applyProtection="1">
      <alignment horizontal="center" vertical="center"/>
      <protection locked="0"/>
    </xf>
    <xf numFmtId="14" fontId="6" fillId="0" borderId="0" xfId="1" applyNumberFormat="1" applyFont="1" applyAlignment="1" applyProtection="1">
      <alignment horizontal="center" vertical="center"/>
    </xf>
    <xf numFmtId="14" fontId="6" fillId="4" borderId="2" xfId="1" applyNumberFormat="1" applyFont="1" applyFill="1" applyBorder="1" applyAlignment="1" applyProtection="1">
      <alignment horizontal="center" vertical="center"/>
      <protection locked="0"/>
    </xf>
    <xf numFmtId="14" fontId="6" fillId="4" borderId="3" xfId="1" applyNumberFormat="1" applyFont="1" applyFill="1" applyBorder="1" applyAlignment="1" applyProtection="1">
      <alignment horizontal="center" vertical="center"/>
      <protection locked="0"/>
    </xf>
    <xf numFmtId="14" fontId="6" fillId="4" borderId="4" xfId="1" applyNumberFormat="1" applyFont="1" applyFill="1" applyBorder="1" applyAlignment="1" applyProtection="1">
      <alignment horizontal="center" vertical="center"/>
      <protection locked="0"/>
    </xf>
    <xf numFmtId="14" fontId="6" fillId="0" borderId="0" xfId="1" applyNumberFormat="1" applyFont="1" applyAlignment="1" applyProtection="1">
      <alignment horizontal="center" vertical="center"/>
      <protection locked="0"/>
    </xf>
    <xf numFmtId="0" fontId="6" fillId="0" borderId="0" xfId="1" applyFont="1" applyAlignment="1" applyProtection="1">
      <alignment horizontal="center" vertical="center"/>
    </xf>
    <xf numFmtId="0" fontId="6" fillId="0" borderId="0" xfId="1" applyFont="1" applyAlignment="1" applyProtection="1">
      <alignment horizontal="center" vertical="center"/>
      <protection locked="0"/>
    </xf>
    <xf numFmtId="0" fontId="2" fillId="0" borderId="0" xfId="1" applyProtection="1">
      <protection locked="0"/>
    </xf>
    <xf numFmtId="0" fontId="2" fillId="0" borderId="5" xfId="1" applyBorder="1" applyProtection="1">
      <protection locked="0"/>
    </xf>
    <xf numFmtId="0" fontId="2" fillId="0" borderId="6" xfId="1" applyBorder="1" applyProtection="1">
      <protection locked="0"/>
    </xf>
    <xf numFmtId="0" fontId="7" fillId="5" borderId="6" xfId="1" applyFont="1" applyFill="1" applyBorder="1" applyAlignment="1" applyProtection="1">
      <alignment vertical="center" wrapText="1"/>
      <protection locked="0"/>
    </xf>
    <xf numFmtId="0" fontId="2" fillId="0" borderId="7" xfId="1" applyBorder="1" applyProtection="1">
      <protection locked="0"/>
    </xf>
    <xf numFmtId="0" fontId="2" fillId="0" borderId="11" xfId="1" applyFill="1" applyBorder="1" applyAlignment="1" applyProtection="1">
      <alignment horizontal="center" vertical="center"/>
      <protection locked="0"/>
    </xf>
    <xf numFmtId="0" fontId="2" fillId="0" borderId="9" xfId="1" applyBorder="1" applyProtection="1"/>
    <xf numFmtId="0" fontId="2" fillId="0" borderId="8" xfId="1" applyBorder="1" applyProtection="1"/>
    <xf numFmtId="0" fontId="7" fillId="5" borderId="9" xfId="1" applyFont="1" applyFill="1" applyBorder="1" applyAlignment="1" applyProtection="1">
      <alignment vertical="center" wrapText="1"/>
    </xf>
    <xf numFmtId="0" fontId="2" fillId="0" borderId="12" xfId="1" applyBorder="1" applyProtection="1"/>
    <xf numFmtId="0" fontId="2" fillId="7" borderId="0" xfId="1" applyFill="1" applyProtection="1"/>
    <xf numFmtId="0" fontId="8" fillId="8" borderId="11" xfId="1" applyFont="1" applyFill="1" applyBorder="1" applyAlignment="1" applyProtection="1">
      <alignment horizontal="center" vertical="center"/>
    </xf>
    <xf numFmtId="0" fontId="8" fillId="7" borderId="7" xfId="1" applyFont="1" applyFill="1" applyBorder="1" applyAlignment="1" applyProtection="1">
      <alignment horizontal="center" vertical="center"/>
    </xf>
    <xf numFmtId="0" fontId="2" fillId="0" borderId="7" xfId="1" applyBorder="1" applyAlignment="1" applyProtection="1">
      <alignment horizontal="center" vertical="center"/>
    </xf>
    <xf numFmtId="0" fontId="2" fillId="15" borderId="6" xfId="1" applyFill="1" applyBorder="1" applyAlignment="1" applyProtection="1">
      <alignment horizontal="center" vertical="center"/>
    </xf>
    <xf numFmtId="0" fontId="2" fillId="5" borderId="13" xfId="1" applyFill="1" applyBorder="1" applyAlignment="1" applyProtection="1">
      <alignment horizontal="center" vertical="center"/>
    </xf>
    <xf numFmtId="0" fontId="2" fillId="0" borderId="13" xfId="1" applyFill="1" applyBorder="1" applyAlignment="1" applyProtection="1">
      <alignment horizontal="center" vertical="center"/>
    </xf>
    <xf numFmtId="0" fontId="2" fillId="16" borderId="6" xfId="1" applyFill="1" applyBorder="1" applyAlignment="1" applyProtection="1">
      <alignment horizontal="center" vertical="center"/>
    </xf>
    <xf numFmtId="0" fontId="2" fillId="16" borderId="13" xfId="1" applyFill="1" applyBorder="1" applyAlignment="1" applyProtection="1">
      <alignment horizontal="center" vertical="center"/>
    </xf>
    <xf numFmtId="0" fontId="2" fillId="0" borderId="4" xfId="1" applyBorder="1" applyAlignment="1" applyProtection="1">
      <alignment horizontal="center" vertical="center"/>
    </xf>
    <xf numFmtId="0" fontId="2" fillId="5" borderId="11" xfId="1" applyFill="1" applyBorder="1" applyAlignment="1" applyProtection="1">
      <alignment horizontal="center" vertical="center"/>
    </xf>
    <xf numFmtId="0" fontId="2" fillId="0" borderId="11" xfId="1" applyFill="1" applyBorder="1" applyAlignment="1" applyProtection="1">
      <alignment horizontal="center" vertical="center"/>
    </xf>
    <xf numFmtId="0" fontId="2" fillId="16" borderId="11" xfId="1" applyFill="1" applyBorder="1" applyAlignment="1" applyProtection="1">
      <alignment horizontal="center" vertical="center"/>
    </xf>
    <xf numFmtId="0" fontId="2" fillId="0" borderId="13" xfId="1" applyBorder="1" applyAlignment="1" applyProtection="1">
      <alignment horizontal="center" vertical="center"/>
    </xf>
    <xf numFmtId="0" fontId="2" fillId="0" borderId="14" xfId="1" applyBorder="1" applyAlignment="1" applyProtection="1">
      <alignment horizontal="center" vertical="center"/>
    </xf>
    <xf numFmtId="0" fontId="2" fillId="5" borderId="15" xfId="1" applyFill="1" applyBorder="1" applyAlignment="1" applyProtection="1">
      <alignment horizontal="center" vertical="center"/>
    </xf>
    <xf numFmtId="0" fontId="2" fillId="0" borderId="15" xfId="1" applyFill="1" applyBorder="1" applyAlignment="1" applyProtection="1">
      <alignment horizontal="center" vertical="center"/>
    </xf>
    <xf numFmtId="0" fontId="2" fillId="16" borderId="15" xfId="1" applyFill="1" applyBorder="1" applyAlignment="1" applyProtection="1">
      <alignment horizontal="center" vertical="center"/>
    </xf>
    <xf numFmtId="0" fontId="2" fillId="16" borderId="16" xfId="1" applyFill="1" applyBorder="1" applyAlignment="1" applyProtection="1">
      <alignment horizontal="center" vertical="center"/>
    </xf>
    <xf numFmtId="0" fontId="8" fillId="7" borderId="10" xfId="1" applyFont="1" applyFill="1" applyBorder="1" applyAlignment="1" applyProtection="1">
      <alignment horizontal="center" vertical="center"/>
    </xf>
    <xf numFmtId="164" fontId="2" fillId="15" borderId="7" xfId="1" applyNumberFormat="1" applyFill="1" applyBorder="1" applyAlignment="1" applyProtection="1">
      <alignment horizontal="center" vertical="center"/>
    </xf>
    <xf numFmtId="0" fontId="8" fillId="17" borderId="20" xfId="1" applyFont="1" applyFill="1" applyBorder="1" applyProtection="1">
      <protection locked="0"/>
    </xf>
    <xf numFmtId="0" fontId="2" fillId="7" borderId="21" xfId="1" applyFont="1" applyFill="1" applyBorder="1" applyAlignment="1" applyProtection="1">
      <alignment horizontal="center" vertical="center"/>
    </xf>
    <xf numFmtId="0" fontId="2" fillId="5" borderId="22" xfId="1" applyFont="1" applyFill="1" applyBorder="1" applyAlignment="1" applyProtection="1">
      <alignment horizontal="center" vertical="center"/>
    </xf>
    <xf numFmtId="0" fontId="2" fillId="7" borderId="22" xfId="1" applyFont="1" applyFill="1" applyBorder="1" applyAlignment="1" applyProtection="1">
      <alignment horizontal="center" vertical="center"/>
    </xf>
    <xf numFmtId="0" fontId="11" fillId="0" borderId="23" xfId="1" applyFont="1" applyFill="1" applyBorder="1" applyAlignment="1" applyProtection="1">
      <alignment horizontal="center" vertical="center"/>
    </xf>
    <xf numFmtId="0" fontId="2" fillId="0" borderId="23" xfId="1" applyFont="1" applyFill="1" applyBorder="1" applyAlignment="1" applyProtection="1">
      <alignment horizontal="center" vertical="center"/>
    </xf>
    <xf numFmtId="0" fontId="2" fillId="5" borderId="21" xfId="1" applyFont="1" applyFill="1" applyBorder="1" applyAlignment="1" applyProtection="1">
      <alignment horizontal="center" vertical="center"/>
      <protection locked="0"/>
    </xf>
    <xf numFmtId="0" fontId="8" fillId="5" borderId="24" xfId="1" applyFont="1" applyFill="1" applyBorder="1" applyAlignment="1" applyProtection="1">
      <alignment horizontal="center" vertical="center" wrapText="1"/>
    </xf>
    <xf numFmtId="0" fontId="2" fillId="5" borderId="25" xfId="1" applyFont="1" applyFill="1" applyBorder="1" applyAlignment="1" applyProtection="1">
      <alignment horizontal="center" vertical="center"/>
    </xf>
    <xf numFmtId="0" fontId="2" fillId="7" borderId="26" xfId="1" applyFont="1" applyFill="1" applyBorder="1" applyAlignment="1" applyProtection="1">
      <alignment horizontal="center" vertical="center"/>
      <protection locked="0"/>
    </xf>
    <xf numFmtId="0" fontId="2" fillId="0" borderId="21" xfId="1" applyFill="1" applyBorder="1" applyAlignment="1" applyProtection="1">
      <alignment horizontal="center" vertical="center"/>
      <protection locked="0"/>
    </xf>
    <xf numFmtId="0" fontId="2" fillId="0" borderId="22" xfId="1" applyFill="1" applyBorder="1" applyAlignment="1" applyProtection="1">
      <alignment horizontal="center" vertical="center"/>
      <protection locked="0"/>
    </xf>
    <xf numFmtId="0" fontId="2" fillId="0" borderId="24" xfId="1" applyFill="1" applyBorder="1" applyAlignment="1" applyProtection="1">
      <alignment horizontal="center" vertical="center"/>
      <protection locked="0"/>
    </xf>
    <xf numFmtId="0" fontId="2" fillId="0" borderId="27" xfId="1" applyFill="1" applyBorder="1" applyAlignment="1" applyProtection="1">
      <alignment horizontal="center" vertical="center"/>
      <protection locked="0"/>
    </xf>
    <xf numFmtId="0" fontId="2" fillId="0" borderId="1" xfId="1" applyFill="1" applyBorder="1" applyAlignment="1" applyProtection="1">
      <alignment horizontal="center" vertical="center"/>
      <protection locked="0"/>
    </xf>
    <xf numFmtId="0" fontId="2" fillId="0" borderId="28" xfId="1" applyFill="1" applyBorder="1" applyAlignment="1" applyProtection="1">
      <alignment horizontal="center" vertical="center"/>
      <protection locked="0"/>
    </xf>
    <xf numFmtId="0" fontId="8" fillId="17" borderId="29" xfId="1" applyFont="1" applyFill="1" applyBorder="1" applyProtection="1">
      <protection locked="0"/>
    </xf>
    <xf numFmtId="0" fontId="2" fillId="5" borderId="27" xfId="1" applyFont="1" applyFill="1" applyBorder="1" applyAlignment="1" applyProtection="1">
      <alignment horizontal="center" vertical="center"/>
    </xf>
    <xf numFmtId="0" fontId="2" fillId="5" borderId="1" xfId="1" applyFont="1" applyFill="1" applyBorder="1" applyAlignment="1" applyProtection="1">
      <alignment horizontal="center" vertical="center"/>
    </xf>
    <xf numFmtId="0" fontId="2" fillId="7" borderId="1" xfId="1" applyFont="1" applyFill="1" applyBorder="1" applyAlignment="1" applyProtection="1">
      <alignment horizontal="center" vertical="center"/>
    </xf>
    <xf numFmtId="0" fontId="11" fillId="0" borderId="30" xfId="1" applyFont="1" applyFill="1" applyBorder="1" applyAlignment="1" applyProtection="1">
      <alignment horizontal="center" vertical="center"/>
    </xf>
    <xf numFmtId="0" fontId="2" fillId="0" borderId="30" xfId="1" applyFont="1" applyFill="1" applyBorder="1" applyAlignment="1" applyProtection="1">
      <alignment horizontal="center" vertical="center"/>
    </xf>
    <xf numFmtId="0" fontId="2" fillId="5" borderId="27" xfId="1" applyFont="1" applyFill="1" applyBorder="1" applyAlignment="1" applyProtection="1">
      <alignment horizontal="center" vertical="center"/>
      <protection locked="0"/>
    </xf>
    <xf numFmtId="0" fontId="8" fillId="5" borderId="28" xfId="1" applyFont="1" applyFill="1" applyBorder="1" applyAlignment="1" applyProtection="1">
      <alignment horizontal="center" vertical="center" wrapText="1"/>
    </xf>
    <xf numFmtId="0" fontId="2" fillId="5" borderId="31" xfId="1" applyFont="1" applyFill="1" applyBorder="1" applyAlignment="1" applyProtection="1">
      <alignment horizontal="center" vertical="center"/>
    </xf>
    <xf numFmtId="0" fontId="2" fillId="7" borderId="32" xfId="1" applyFont="1" applyFill="1" applyBorder="1" applyAlignment="1" applyProtection="1">
      <alignment horizontal="center" vertical="center"/>
      <protection locked="0"/>
    </xf>
    <xf numFmtId="0" fontId="2" fillId="0" borderId="33" xfId="1" applyFill="1" applyBorder="1" applyAlignment="1" applyProtection="1">
      <alignment horizontal="center" vertical="center"/>
      <protection locked="0"/>
    </xf>
    <xf numFmtId="0" fontId="8" fillId="17" borderId="34" xfId="1" applyFont="1" applyFill="1" applyBorder="1" applyProtection="1">
      <protection locked="0"/>
    </xf>
    <xf numFmtId="0" fontId="2" fillId="7" borderId="33" xfId="1" applyFont="1" applyFill="1" applyBorder="1" applyAlignment="1" applyProtection="1">
      <alignment horizontal="center" vertical="center"/>
    </xf>
    <xf numFmtId="0" fontId="2" fillId="7" borderId="35" xfId="1" applyFont="1" applyFill="1" applyBorder="1" applyAlignment="1" applyProtection="1">
      <alignment horizontal="center" vertical="center"/>
    </xf>
    <xf numFmtId="0" fontId="11" fillId="7" borderId="36" xfId="1" applyFont="1" applyFill="1" applyBorder="1" applyAlignment="1" applyProtection="1">
      <alignment horizontal="center" vertical="center"/>
    </xf>
    <xf numFmtId="0" fontId="2" fillId="5" borderId="35" xfId="1" applyFont="1" applyFill="1" applyBorder="1" applyAlignment="1" applyProtection="1">
      <alignment horizontal="center" vertical="center"/>
    </xf>
    <xf numFmtId="0" fontId="2" fillId="0" borderId="36" xfId="1" applyFont="1" applyFill="1" applyBorder="1" applyAlignment="1" applyProtection="1">
      <alignment horizontal="center" vertical="center"/>
    </xf>
    <xf numFmtId="0" fontId="2" fillId="5" borderId="33" xfId="1" applyFont="1" applyFill="1" applyBorder="1" applyAlignment="1" applyProtection="1">
      <alignment horizontal="center" vertical="center"/>
      <protection locked="0"/>
    </xf>
    <xf numFmtId="0" fontId="8" fillId="5" borderId="37" xfId="1" applyFont="1" applyFill="1" applyBorder="1" applyAlignment="1" applyProtection="1">
      <alignment horizontal="center" vertical="center" wrapText="1"/>
    </xf>
    <xf numFmtId="0" fontId="2" fillId="5" borderId="38" xfId="1" applyFont="1" applyFill="1" applyBorder="1" applyAlignment="1" applyProtection="1">
      <alignment horizontal="center" vertical="center"/>
    </xf>
    <xf numFmtId="0" fontId="2" fillId="0" borderId="35" xfId="1" applyFill="1" applyBorder="1" applyAlignment="1" applyProtection="1">
      <alignment horizontal="center" vertical="center"/>
      <protection locked="0"/>
    </xf>
    <xf numFmtId="0" fontId="2" fillId="0" borderId="37" xfId="1" applyFill="1" applyBorder="1" applyAlignment="1" applyProtection="1">
      <alignment horizontal="center" vertical="center"/>
      <protection locked="0"/>
    </xf>
    <xf numFmtId="0" fontId="2" fillId="19" borderId="21" xfId="1" applyFill="1" applyBorder="1" applyAlignment="1" applyProtection="1">
      <alignment horizontal="center" vertical="center"/>
    </xf>
    <xf numFmtId="0" fontId="2" fillId="19" borderId="22" xfId="1" applyFill="1" applyBorder="1" applyAlignment="1" applyProtection="1">
      <alignment horizontal="center" vertical="center"/>
    </xf>
    <xf numFmtId="0" fontId="2" fillId="19" borderId="24" xfId="1" applyFill="1" applyBorder="1" applyAlignment="1" applyProtection="1">
      <alignment horizontal="center" vertical="center"/>
    </xf>
    <xf numFmtId="0" fontId="2" fillId="19" borderId="27" xfId="1" applyFill="1" applyBorder="1" applyAlignment="1" applyProtection="1">
      <alignment horizontal="center" vertical="center"/>
    </xf>
    <xf numFmtId="0" fontId="2" fillId="19" borderId="1" xfId="1" applyFill="1" applyBorder="1" applyAlignment="1" applyProtection="1">
      <alignment horizontal="center" vertical="center"/>
    </xf>
    <xf numFmtId="0" fontId="2" fillId="19" borderId="28" xfId="1" applyFill="1" applyBorder="1" applyAlignment="1" applyProtection="1">
      <alignment horizontal="center" vertical="center"/>
    </xf>
    <xf numFmtId="0" fontId="8" fillId="18" borderId="20" xfId="1" applyFont="1" applyFill="1" applyBorder="1" applyProtection="1"/>
    <xf numFmtId="0" fontId="2" fillId="7" borderId="27" xfId="1" applyFont="1" applyFill="1" applyBorder="1" applyAlignment="1" applyProtection="1">
      <alignment horizontal="center" vertical="center"/>
    </xf>
    <xf numFmtId="0" fontId="8" fillId="18" borderId="29" xfId="1" applyFont="1" applyFill="1" applyBorder="1" applyProtection="1"/>
    <xf numFmtId="0" fontId="8" fillId="18" borderId="34" xfId="1" applyFont="1" applyFill="1" applyBorder="1" applyProtection="1"/>
    <xf numFmtId="0" fontId="2" fillId="19" borderId="33" xfId="1" applyFill="1" applyBorder="1" applyAlignment="1" applyProtection="1">
      <alignment horizontal="center" vertical="center"/>
    </xf>
    <xf numFmtId="0" fontId="2" fillId="19" borderId="35" xfId="1" applyFill="1" applyBorder="1" applyAlignment="1" applyProtection="1">
      <alignment horizontal="center" vertical="center"/>
    </xf>
    <xf numFmtId="0" fontId="2" fillId="19" borderId="37" xfId="1" applyFill="1" applyBorder="1" applyAlignment="1" applyProtection="1">
      <alignment horizontal="center" vertical="center"/>
    </xf>
    <xf numFmtId="0" fontId="2" fillId="7" borderId="32" xfId="1" applyFill="1" applyBorder="1" applyAlignment="1" applyProtection="1">
      <alignment horizontal="center" vertical="center"/>
    </xf>
    <xf numFmtId="0" fontId="12" fillId="7" borderId="32" xfId="1" applyFont="1" applyFill="1" applyBorder="1" applyProtection="1"/>
    <xf numFmtId="0" fontId="15" fillId="0" borderId="0" xfId="0" applyFont="1" applyFill="1"/>
    <xf numFmtId="0" fontId="17" fillId="0" borderId="13" xfId="0" applyFont="1" applyFill="1" applyBorder="1" applyAlignment="1">
      <alignment horizontal="center" vertical="center"/>
    </xf>
    <xf numFmtId="0" fontId="17" fillId="0" borderId="17" xfId="0" applyFont="1" applyFill="1" applyBorder="1" applyAlignment="1">
      <alignment horizontal="center" vertical="center"/>
    </xf>
    <xf numFmtId="0" fontId="6" fillId="0" borderId="0" xfId="1" applyFont="1" applyAlignment="1" applyProtection="1">
      <alignment horizontal="right"/>
      <protection locked="0"/>
    </xf>
    <xf numFmtId="14" fontId="20" fillId="0" borderId="13" xfId="0" applyNumberFormat="1" applyFont="1" applyFill="1" applyBorder="1" applyAlignment="1">
      <alignment horizontal="center" vertical="center"/>
    </xf>
    <xf numFmtId="14" fontId="20" fillId="0" borderId="7" xfId="0" applyNumberFormat="1" applyFont="1" applyFill="1" applyBorder="1" applyAlignment="1">
      <alignment horizontal="center" vertical="center"/>
    </xf>
    <xf numFmtId="0" fontId="1" fillId="0" borderId="0" xfId="0" applyFont="1"/>
    <xf numFmtId="0" fontId="21" fillId="0" borderId="21" xfId="0" applyFont="1" applyBorder="1"/>
    <xf numFmtId="0" fontId="21" fillId="0" borderId="22" xfId="0" applyFont="1" applyBorder="1"/>
    <xf numFmtId="0" fontId="21" fillId="0" borderId="24" xfId="0" applyFont="1" applyBorder="1"/>
    <xf numFmtId="0" fontId="21" fillId="0" borderId="39" xfId="0" applyFont="1" applyBorder="1"/>
    <xf numFmtId="0" fontId="21" fillId="0" borderId="23" xfId="0" applyFont="1" applyBorder="1"/>
    <xf numFmtId="0" fontId="2" fillId="0" borderId="40" xfId="1" applyFont="1" applyBorder="1" applyAlignment="1" applyProtection="1">
      <alignment horizontal="center" vertical="center"/>
      <protection locked="0"/>
    </xf>
    <xf numFmtId="0" fontId="8" fillId="4" borderId="13" xfId="1" applyFont="1" applyFill="1" applyBorder="1" applyAlignment="1" applyProtection="1">
      <alignment horizontal="center" vertical="center" wrapText="1"/>
    </xf>
    <xf numFmtId="0" fontId="8" fillId="4" borderId="17" xfId="1" applyFont="1" applyFill="1" applyBorder="1" applyAlignment="1" applyProtection="1">
      <alignment horizontal="center" vertical="center" wrapText="1"/>
    </xf>
    <xf numFmtId="0" fontId="7" fillId="13" borderId="13" xfId="1" applyFont="1" applyFill="1" applyBorder="1" applyAlignment="1" applyProtection="1">
      <alignment horizontal="center" vertical="center" wrapText="1"/>
    </xf>
    <xf numFmtId="0" fontId="7" fillId="13" borderId="17" xfId="1" applyFont="1" applyFill="1" applyBorder="1" applyAlignment="1" applyProtection="1">
      <alignment horizontal="center" vertical="center" wrapText="1"/>
    </xf>
    <xf numFmtId="0" fontId="8" fillId="14" borderId="13" xfId="1" applyFont="1" applyFill="1" applyBorder="1" applyAlignment="1" applyProtection="1">
      <alignment horizontal="center" vertical="center"/>
    </xf>
    <xf numFmtId="0" fontId="8" fillId="14" borderId="17" xfId="1" applyFont="1" applyFill="1" applyBorder="1" applyAlignment="1" applyProtection="1">
      <alignment horizontal="center" vertical="center"/>
    </xf>
    <xf numFmtId="0" fontId="8" fillId="3" borderId="5" xfId="1" applyFont="1" applyFill="1" applyBorder="1" applyAlignment="1" applyProtection="1">
      <alignment horizontal="center" vertical="center"/>
    </xf>
    <xf numFmtId="0" fontId="8" fillId="3" borderId="19" xfId="1" applyFont="1" applyFill="1" applyBorder="1" applyAlignment="1" applyProtection="1">
      <alignment horizontal="center" vertical="center"/>
    </xf>
    <xf numFmtId="0" fontId="8" fillId="12" borderId="13" xfId="1" applyFont="1" applyFill="1" applyBorder="1" applyAlignment="1" applyProtection="1">
      <alignment horizontal="center" vertical="center"/>
    </xf>
    <xf numFmtId="0" fontId="8" fillId="12" borderId="18" xfId="1" applyFont="1" applyFill="1" applyBorder="1" applyAlignment="1" applyProtection="1">
      <alignment horizontal="center" vertical="center"/>
    </xf>
    <xf numFmtId="0" fontId="8" fillId="4" borderId="17" xfId="1" applyFont="1" applyFill="1" applyBorder="1" applyAlignment="1" applyProtection="1">
      <alignment horizontal="center" vertical="center"/>
    </xf>
    <xf numFmtId="0" fontId="8" fillId="4" borderId="13" xfId="1" applyFont="1" applyFill="1" applyBorder="1" applyAlignment="1" applyProtection="1">
      <alignment horizontal="center" vertical="center"/>
    </xf>
    <xf numFmtId="0" fontId="8" fillId="6" borderId="13" xfId="1" applyFont="1" applyFill="1" applyBorder="1" applyAlignment="1" applyProtection="1">
      <alignment horizontal="center" vertical="center"/>
    </xf>
    <xf numFmtId="0" fontId="8" fillId="6" borderId="17" xfId="1" applyFont="1" applyFill="1" applyBorder="1" applyAlignment="1" applyProtection="1">
      <alignment horizontal="center" vertical="center"/>
    </xf>
    <xf numFmtId="0" fontId="8" fillId="9" borderId="13" xfId="1" applyFont="1" applyFill="1" applyBorder="1" applyAlignment="1" applyProtection="1">
      <alignment horizontal="center" vertical="center"/>
    </xf>
    <xf numFmtId="0" fontId="8" fillId="9" borderId="17" xfId="1" applyFont="1" applyFill="1" applyBorder="1" applyAlignment="1" applyProtection="1">
      <alignment horizontal="center" vertical="center"/>
    </xf>
    <xf numFmtId="0" fontId="8" fillId="10" borderId="13" xfId="1" applyFont="1" applyFill="1" applyBorder="1" applyAlignment="1" applyProtection="1">
      <alignment horizontal="center" vertical="center"/>
    </xf>
    <xf numFmtId="0" fontId="8" fillId="10" borderId="17" xfId="1" applyFont="1" applyFill="1" applyBorder="1" applyAlignment="1" applyProtection="1">
      <alignment horizontal="center" vertical="center"/>
    </xf>
    <xf numFmtId="0" fontId="9" fillId="11" borderId="13" xfId="1" applyFont="1" applyFill="1" applyBorder="1" applyAlignment="1" applyProtection="1">
      <alignment horizontal="center" vertical="center"/>
    </xf>
    <xf numFmtId="0" fontId="9" fillId="11" borderId="17" xfId="1" applyFont="1" applyFill="1" applyBorder="1" applyAlignment="1" applyProtection="1">
      <alignment horizontal="center" vertical="center"/>
    </xf>
    <xf numFmtId="0" fontId="8" fillId="2" borderId="13" xfId="1" applyFont="1" applyFill="1" applyBorder="1" applyAlignment="1" applyProtection="1">
      <alignment horizontal="center" vertical="center"/>
    </xf>
    <xf numFmtId="0" fontId="8" fillId="2" borderId="18" xfId="1" applyFont="1" applyFill="1" applyBorder="1" applyAlignment="1" applyProtection="1">
      <alignment horizontal="center" vertical="center"/>
    </xf>
    <xf numFmtId="0" fontId="8" fillId="2" borderId="5" xfId="1" applyFont="1" applyFill="1" applyBorder="1" applyAlignment="1" applyProtection="1">
      <alignment horizontal="center" vertical="center"/>
    </xf>
    <xf numFmtId="0" fontId="8" fillId="2" borderId="19" xfId="1" applyFont="1" applyFill="1" applyBorder="1" applyAlignment="1" applyProtection="1">
      <alignment horizontal="center" vertical="center"/>
    </xf>
    <xf numFmtId="0" fontId="8" fillId="8" borderId="2" xfId="1" applyFont="1" applyFill="1" applyBorder="1" applyAlignment="1" applyProtection="1">
      <alignment horizontal="center" vertical="center"/>
    </xf>
    <xf numFmtId="0" fontId="8" fillId="8" borderId="3" xfId="1" applyFont="1" applyFill="1" applyBorder="1" applyAlignment="1" applyProtection="1">
      <alignment horizontal="center" vertical="center"/>
    </xf>
    <xf numFmtId="0" fontId="8" fillId="8" borderId="4" xfId="1" applyFont="1" applyFill="1" applyBorder="1" applyAlignment="1" applyProtection="1">
      <alignment horizontal="center" vertical="center"/>
    </xf>
    <xf numFmtId="0" fontId="5" fillId="3" borderId="5" xfId="1" applyFont="1" applyFill="1" applyBorder="1" applyAlignment="1" applyProtection="1">
      <alignment horizontal="center" vertical="center"/>
    </xf>
    <xf numFmtId="0" fontId="5" fillId="3" borderId="6" xfId="1" applyFont="1" applyFill="1" applyBorder="1" applyAlignment="1" applyProtection="1">
      <alignment horizontal="center" vertical="center"/>
    </xf>
    <xf numFmtId="0" fontId="5" fillId="3" borderId="7" xfId="1" applyFont="1" applyFill="1" applyBorder="1" applyAlignment="1" applyProtection="1">
      <alignment horizontal="center" vertical="center"/>
    </xf>
    <xf numFmtId="0" fontId="5" fillId="3" borderId="8" xfId="1" applyFont="1" applyFill="1" applyBorder="1" applyAlignment="1" applyProtection="1">
      <alignment horizontal="center" vertical="center"/>
    </xf>
    <xf numFmtId="0" fontId="5" fillId="3" borderId="9" xfId="1" applyFont="1" applyFill="1" applyBorder="1" applyAlignment="1" applyProtection="1">
      <alignment horizontal="center" vertical="center"/>
    </xf>
    <xf numFmtId="0" fontId="5" fillId="3" borderId="0" xfId="1" applyFont="1" applyFill="1" applyBorder="1" applyAlignment="1" applyProtection="1">
      <alignment horizontal="center" vertical="center"/>
    </xf>
    <xf numFmtId="0" fontId="5" fillId="3" borderId="10" xfId="1" applyFont="1" applyFill="1" applyBorder="1" applyAlignment="1" applyProtection="1">
      <alignment horizontal="center" vertical="center"/>
    </xf>
    <xf numFmtId="0" fontId="8" fillId="6" borderId="2" xfId="1" applyFont="1" applyFill="1" applyBorder="1" applyAlignment="1" applyProtection="1">
      <alignment horizontal="center"/>
    </xf>
    <xf numFmtId="0" fontId="8" fillId="6" borderId="3" xfId="1" applyFont="1" applyFill="1" applyBorder="1" applyAlignment="1" applyProtection="1">
      <alignment horizontal="center"/>
    </xf>
    <xf numFmtId="0" fontId="8" fillId="6" borderId="4" xfId="1" applyFont="1" applyFill="1" applyBorder="1" applyAlignment="1" applyProtection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right" vertical="center"/>
    </xf>
    <xf numFmtId="14" fontId="19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 vertical="center"/>
    </xf>
  </cellXfs>
  <cellStyles count="4">
    <cellStyle name="Milliers 2" xfId="2"/>
    <cellStyle name="Normal" xfId="0" builtinId="0"/>
    <cellStyle name="Normal 2" xfId="1"/>
    <cellStyle name="Normal 3" xfId="3"/>
  </cellStyles>
  <dxfs count="22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 patternType="solid"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indexed="11"/>
        </patternFill>
      </fill>
    </dxf>
    <dxf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FBC.V1%20-%20suivi%20personnel%20-%20EP%201G.1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ARES%20POI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P/SECTIONS/Tours%20de%20service%20sections/Section%20ROUGE/ROUGE%202016.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Indicateur%20instruction/Instruction%20E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Detam/Passeports/Entrainement/Indicateur%20instruction/Instruction%20EP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CHENIL%20PROJE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/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2018"/>
      <sheetName val="VERT"/>
      <sheetName val="ROUGE"/>
      <sheetName val="JAUNE"/>
      <sheetName val="SUIVI TIR"/>
      <sheetName val="APPEL"/>
      <sheetName val="CCPM"/>
      <sheetName val="Feuil2"/>
    </sheetNames>
    <sheetDataSet>
      <sheetData sheetId="0">
        <row r="9">
          <cell r="B9" t="str">
            <v>GARDES</v>
          </cell>
          <cell r="R9">
            <v>1</v>
          </cell>
          <cell r="Y9">
            <v>2</v>
          </cell>
          <cell r="AF9">
            <v>3</v>
          </cell>
          <cell r="AM9">
            <v>4</v>
          </cell>
          <cell r="AT9">
            <v>5</v>
          </cell>
          <cell r="BA9">
            <v>6</v>
          </cell>
          <cell r="BH9">
            <v>7</v>
          </cell>
          <cell r="BO9">
            <v>8</v>
          </cell>
          <cell r="BV9">
            <v>9</v>
          </cell>
          <cell r="CC9">
            <v>10</v>
          </cell>
          <cell r="CJ9">
            <v>11</v>
          </cell>
          <cell r="CQ9">
            <v>12</v>
          </cell>
          <cell r="CX9">
            <v>13</v>
          </cell>
          <cell r="DE9">
            <v>14</v>
          </cell>
          <cell r="DL9">
            <v>15</v>
          </cell>
          <cell r="DS9">
            <v>16</v>
          </cell>
          <cell r="DZ9">
            <v>17</v>
          </cell>
          <cell r="EG9">
            <v>18</v>
          </cell>
          <cell r="EN9">
            <v>19</v>
          </cell>
          <cell r="EU9">
            <v>20</v>
          </cell>
          <cell r="FB9">
            <v>21</v>
          </cell>
          <cell r="FI9">
            <v>22</v>
          </cell>
          <cell r="FP9">
            <v>23</v>
          </cell>
          <cell r="FW9">
            <v>24</v>
          </cell>
          <cell r="GD9">
            <v>25</v>
          </cell>
          <cell r="GK9">
            <v>26</v>
          </cell>
          <cell r="GR9">
            <v>27</v>
          </cell>
          <cell r="GY9">
            <v>28</v>
          </cell>
          <cell r="HF9">
            <v>29</v>
          </cell>
          <cell r="HM9">
            <v>30</v>
          </cell>
          <cell r="HT9">
            <v>31</v>
          </cell>
          <cell r="IA9">
            <v>32</v>
          </cell>
          <cell r="IH9">
            <v>33</v>
          </cell>
          <cell r="IO9">
            <v>34</v>
          </cell>
          <cell r="IV9">
            <v>35</v>
          </cell>
          <cell r="JC9">
            <v>36</v>
          </cell>
          <cell r="JJ9">
            <v>37</v>
          </cell>
          <cell r="JQ9">
            <v>38</v>
          </cell>
          <cell r="JX9">
            <v>39</v>
          </cell>
          <cell r="KE9">
            <v>40</v>
          </cell>
          <cell r="KL9">
            <v>41</v>
          </cell>
          <cell r="KS9">
            <v>42</v>
          </cell>
          <cell r="KZ9">
            <v>43</v>
          </cell>
          <cell r="LG9">
            <v>44</v>
          </cell>
          <cell r="LN9">
            <v>45</v>
          </cell>
          <cell r="LU9">
            <v>46</v>
          </cell>
          <cell r="MB9">
            <v>47</v>
          </cell>
          <cell r="MI9">
            <v>48</v>
          </cell>
          <cell r="MP9">
            <v>49</v>
          </cell>
          <cell r="MW9">
            <v>50</v>
          </cell>
          <cell r="ND9">
            <v>51</v>
          </cell>
          <cell r="NK9">
            <v>52</v>
          </cell>
          <cell r="NR9">
            <v>1</v>
          </cell>
        </row>
        <row r="11">
          <cell r="R11">
            <v>42736</v>
          </cell>
          <cell r="S11">
            <v>42737</v>
          </cell>
          <cell r="T11">
            <v>42738</v>
          </cell>
          <cell r="U11">
            <v>42739</v>
          </cell>
          <cell r="V11">
            <v>42740</v>
          </cell>
          <cell r="W11">
            <v>42741</v>
          </cell>
          <cell r="X11">
            <v>42742</v>
          </cell>
          <cell r="Y11">
            <v>42743</v>
          </cell>
          <cell r="Z11">
            <v>42744</v>
          </cell>
          <cell r="AA11">
            <v>42745</v>
          </cell>
          <cell r="AB11">
            <v>42746</v>
          </cell>
          <cell r="AC11">
            <v>42747</v>
          </cell>
          <cell r="AD11">
            <v>42748</v>
          </cell>
          <cell r="AE11">
            <v>42749</v>
          </cell>
          <cell r="AF11">
            <v>42750</v>
          </cell>
          <cell r="AG11">
            <v>42751</v>
          </cell>
          <cell r="AH11">
            <v>42752</v>
          </cell>
          <cell r="AI11">
            <v>42753</v>
          </cell>
          <cell r="AJ11">
            <v>42754</v>
          </cell>
          <cell r="AK11">
            <v>42755</v>
          </cell>
          <cell r="AL11">
            <v>42756</v>
          </cell>
          <cell r="AM11">
            <v>42757</v>
          </cell>
          <cell r="AN11">
            <v>42758</v>
          </cell>
          <cell r="AO11">
            <v>42759</v>
          </cell>
          <cell r="AP11">
            <v>42760</v>
          </cell>
          <cell r="AQ11">
            <v>42761</v>
          </cell>
          <cell r="AR11">
            <v>42762</v>
          </cell>
          <cell r="AS11">
            <v>42763</v>
          </cell>
          <cell r="AT11">
            <v>42764</v>
          </cell>
          <cell r="AU11">
            <v>42765</v>
          </cell>
          <cell r="AV11">
            <v>42766</v>
          </cell>
          <cell r="AW11">
            <v>42767</v>
          </cell>
          <cell r="AX11">
            <v>42768</v>
          </cell>
          <cell r="AY11">
            <v>42769</v>
          </cell>
          <cell r="AZ11">
            <v>42770</v>
          </cell>
          <cell r="BA11">
            <v>42771</v>
          </cell>
          <cell r="BB11">
            <v>42772</v>
          </cell>
          <cell r="BC11">
            <v>42773</v>
          </cell>
          <cell r="BD11">
            <v>42774</v>
          </cell>
          <cell r="BE11">
            <v>42775</v>
          </cell>
          <cell r="BF11">
            <v>42776</v>
          </cell>
          <cell r="BG11">
            <v>42777</v>
          </cell>
          <cell r="BH11">
            <v>42778</v>
          </cell>
          <cell r="BI11">
            <v>42779</v>
          </cell>
          <cell r="BJ11">
            <v>42780</v>
          </cell>
          <cell r="BK11">
            <v>42781</v>
          </cell>
          <cell r="BL11">
            <v>42782</v>
          </cell>
          <cell r="BM11">
            <v>42783</v>
          </cell>
          <cell r="BN11">
            <v>42784</v>
          </cell>
          <cell r="BO11">
            <v>42785</v>
          </cell>
          <cell r="BP11">
            <v>42786</v>
          </cell>
          <cell r="BQ11">
            <v>42787</v>
          </cell>
          <cell r="BR11">
            <v>42788</v>
          </cell>
          <cell r="BS11">
            <v>42789</v>
          </cell>
          <cell r="BT11">
            <v>42790</v>
          </cell>
          <cell r="BU11">
            <v>42791</v>
          </cell>
          <cell r="BV11">
            <v>42792</v>
          </cell>
          <cell r="BW11">
            <v>42793</v>
          </cell>
          <cell r="BX11">
            <v>42794</v>
          </cell>
          <cell r="BY11">
            <v>42795</v>
          </cell>
          <cell r="BZ11">
            <v>42796</v>
          </cell>
          <cell r="CA11">
            <v>42797</v>
          </cell>
          <cell r="CB11">
            <v>42798</v>
          </cell>
          <cell r="CC11">
            <v>42799</v>
          </cell>
          <cell r="CD11">
            <v>42800</v>
          </cell>
          <cell r="CE11">
            <v>42801</v>
          </cell>
          <cell r="CF11">
            <v>42802</v>
          </cell>
          <cell r="CG11">
            <v>42803</v>
          </cell>
          <cell r="CH11">
            <v>42804</v>
          </cell>
          <cell r="CI11">
            <v>42805</v>
          </cell>
          <cell r="CJ11">
            <v>42806</v>
          </cell>
          <cell r="CK11">
            <v>42807</v>
          </cell>
          <cell r="CL11">
            <v>42808</v>
          </cell>
          <cell r="CM11">
            <v>42809</v>
          </cell>
          <cell r="CN11">
            <v>42810</v>
          </cell>
          <cell r="CO11">
            <v>42811</v>
          </cell>
          <cell r="CP11">
            <v>42812</v>
          </cell>
          <cell r="CQ11">
            <v>42813</v>
          </cell>
          <cell r="CR11">
            <v>42814</v>
          </cell>
          <cell r="CS11">
            <v>42815</v>
          </cell>
          <cell r="CT11">
            <v>42816</v>
          </cell>
          <cell r="CU11">
            <v>42817</v>
          </cell>
          <cell r="CV11">
            <v>42818</v>
          </cell>
          <cell r="CW11">
            <v>42819</v>
          </cell>
          <cell r="CX11">
            <v>42820</v>
          </cell>
          <cell r="CY11">
            <v>42821</v>
          </cell>
          <cell r="CZ11">
            <v>42822</v>
          </cell>
          <cell r="DA11">
            <v>42823</v>
          </cell>
          <cell r="DB11">
            <v>42824</v>
          </cell>
          <cell r="DC11">
            <v>42825</v>
          </cell>
          <cell r="DD11">
            <v>42826</v>
          </cell>
          <cell r="DE11">
            <v>42827</v>
          </cell>
          <cell r="DF11">
            <v>42828</v>
          </cell>
          <cell r="DG11">
            <v>42829</v>
          </cell>
          <cell r="DH11">
            <v>42830</v>
          </cell>
          <cell r="DI11">
            <v>42831</v>
          </cell>
          <cell r="DJ11">
            <v>42832</v>
          </cell>
          <cell r="DK11">
            <v>42833</v>
          </cell>
          <cell r="DL11">
            <v>42834</v>
          </cell>
          <cell r="DM11">
            <v>42835</v>
          </cell>
          <cell r="DN11">
            <v>42836</v>
          </cell>
          <cell r="DO11">
            <v>42837</v>
          </cell>
          <cell r="DP11">
            <v>42838</v>
          </cell>
          <cell r="DQ11">
            <v>42839</v>
          </cell>
          <cell r="DR11">
            <v>42840</v>
          </cell>
          <cell r="DS11">
            <v>42841</v>
          </cell>
          <cell r="DT11">
            <v>42842</v>
          </cell>
          <cell r="DU11">
            <v>42843</v>
          </cell>
          <cell r="DV11">
            <v>42844</v>
          </cell>
          <cell r="DW11">
            <v>42845</v>
          </cell>
          <cell r="DX11">
            <v>42846</v>
          </cell>
          <cell r="DY11">
            <v>42847</v>
          </cell>
          <cell r="DZ11">
            <v>42848</v>
          </cell>
          <cell r="EA11">
            <v>42849</v>
          </cell>
          <cell r="EB11">
            <v>42850</v>
          </cell>
          <cell r="EC11">
            <v>42851</v>
          </cell>
          <cell r="ED11">
            <v>42852</v>
          </cell>
          <cell r="EE11">
            <v>42853</v>
          </cell>
          <cell r="EF11">
            <v>42854</v>
          </cell>
          <cell r="EG11">
            <v>42855</v>
          </cell>
          <cell r="EH11">
            <v>42856</v>
          </cell>
          <cell r="EI11">
            <v>42857</v>
          </cell>
          <cell r="EJ11">
            <v>42858</v>
          </cell>
          <cell r="EK11">
            <v>42859</v>
          </cell>
          <cell r="EL11">
            <v>42860</v>
          </cell>
          <cell r="EM11">
            <v>42861</v>
          </cell>
          <cell r="EN11">
            <v>42862</v>
          </cell>
          <cell r="EO11">
            <v>42863</v>
          </cell>
          <cell r="EP11">
            <v>42864</v>
          </cell>
          <cell r="EQ11">
            <v>42865</v>
          </cell>
          <cell r="ER11">
            <v>42866</v>
          </cell>
          <cell r="ES11">
            <v>42867</v>
          </cell>
          <cell r="ET11">
            <v>42868</v>
          </cell>
          <cell r="EU11">
            <v>42869</v>
          </cell>
          <cell r="EV11">
            <v>42870</v>
          </cell>
          <cell r="EW11">
            <v>42871</v>
          </cell>
          <cell r="EX11">
            <v>42872</v>
          </cell>
          <cell r="EY11">
            <v>42873</v>
          </cell>
          <cell r="EZ11">
            <v>42874</v>
          </cell>
          <cell r="FA11">
            <v>42875</v>
          </cell>
          <cell r="FB11">
            <v>42876</v>
          </cell>
          <cell r="FC11">
            <v>42877</v>
          </cell>
          <cell r="FD11">
            <v>42878</v>
          </cell>
          <cell r="FE11">
            <v>42879</v>
          </cell>
          <cell r="FF11">
            <v>42880</v>
          </cell>
          <cell r="FG11">
            <v>42881</v>
          </cell>
          <cell r="FH11">
            <v>42882</v>
          </cell>
          <cell r="FI11">
            <v>42883</v>
          </cell>
          <cell r="FJ11">
            <v>42884</v>
          </cell>
          <cell r="FK11">
            <v>42885</v>
          </cell>
          <cell r="FL11">
            <v>42886</v>
          </cell>
          <cell r="FM11">
            <v>42887</v>
          </cell>
          <cell r="FN11">
            <v>42888</v>
          </cell>
          <cell r="FO11">
            <v>42889</v>
          </cell>
          <cell r="FP11">
            <v>42890</v>
          </cell>
          <cell r="FQ11">
            <v>42891</v>
          </cell>
          <cell r="FR11">
            <v>42892</v>
          </cell>
          <cell r="FS11">
            <v>42893</v>
          </cell>
          <cell r="FT11">
            <v>42894</v>
          </cell>
          <cell r="FU11">
            <v>42895</v>
          </cell>
          <cell r="FV11">
            <v>42896</v>
          </cell>
          <cell r="FW11">
            <v>42897</v>
          </cell>
          <cell r="FX11">
            <v>42898</v>
          </cell>
          <cell r="FY11">
            <v>42899</v>
          </cell>
          <cell r="FZ11">
            <v>42900</v>
          </cell>
          <cell r="GA11">
            <v>42901</v>
          </cell>
          <cell r="GB11">
            <v>42902</v>
          </cell>
          <cell r="GC11">
            <v>42903</v>
          </cell>
          <cell r="GD11">
            <v>42904</v>
          </cell>
          <cell r="GE11">
            <v>42905</v>
          </cell>
          <cell r="GF11">
            <v>42906</v>
          </cell>
          <cell r="GG11">
            <v>42907</v>
          </cell>
          <cell r="GH11">
            <v>42908</v>
          </cell>
          <cell r="GI11">
            <v>42909</v>
          </cell>
          <cell r="GJ11">
            <v>42910</v>
          </cell>
          <cell r="GK11">
            <v>42911</v>
          </cell>
          <cell r="GL11">
            <v>42912</v>
          </cell>
          <cell r="GM11">
            <v>42913</v>
          </cell>
          <cell r="GN11">
            <v>42914</v>
          </cell>
          <cell r="GO11">
            <v>42915</v>
          </cell>
          <cell r="GP11">
            <v>42916</v>
          </cell>
          <cell r="GQ11">
            <v>42917</v>
          </cell>
          <cell r="GR11">
            <v>42918</v>
          </cell>
          <cell r="GS11">
            <v>42919</v>
          </cell>
          <cell r="GT11">
            <v>42920</v>
          </cell>
          <cell r="GU11">
            <v>42921</v>
          </cell>
          <cell r="GV11">
            <v>42922</v>
          </cell>
          <cell r="GW11">
            <v>42923</v>
          </cell>
          <cell r="GX11">
            <v>42924</v>
          </cell>
          <cell r="GY11">
            <v>42925</v>
          </cell>
          <cell r="GZ11">
            <v>42926</v>
          </cell>
          <cell r="HA11">
            <v>42927</v>
          </cell>
          <cell r="HB11">
            <v>42928</v>
          </cell>
          <cell r="HC11">
            <v>42929</v>
          </cell>
          <cell r="HD11">
            <v>42930</v>
          </cell>
          <cell r="HE11">
            <v>42931</v>
          </cell>
          <cell r="HF11">
            <v>42932</v>
          </cell>
          <cell r="HG11">
            <v>42933</v>
          </cell>
          <cell r="HH11">
            <v>42934</v>
          </cell>
          <cell r="HI11">
            <v>42935</v>
          </cell>
          <cell r="HJ11">
            <v>42936</v>
          </cell>
          <cell r="HK11">
            <v>42937</v>
          </cell>
          <cell r="HL11">
            <v>42938</v>
          </cell>
          <cell r="HM11">
            <v>42939</v>
          </cell>
          <cell r="HN11">
            <v>42940</v>
          </cell>
          <cell r="HO11">
            <v>42941</v>
          </cell>
          <cell r="HP11">
            <v>42942</v>
          </cell>
          <cell r="HQ11">
            <v>42943</v>
          </cell>
          <cell r="HR11">
            <v>42944</v>
          </cell>
          <cell r="HS11">
            <v>42945</v>
          </cell>
          <cell r="HT11">
            <v>42946</v>
          </cell>
          <cell r="HU11">
            <v>42947</v>
          </cell>
          <cell r="HV11">
            <v>42948</v>
          </cell>
          <cell r="HW11">
            <v>42949</v>
          </cell>
          <cell r="HX11">
            <v>42950</v>
          </cell>
          <cell r="HY11">
            <v>42951</v>
          </cell>
          <cell r="HZ11">
            <v>42952</v>
          </cell>
          <cell r="IA11">
            <v>42953</v>
          </cell>
          <cell r="IB11">
            <v>42954</v>
          </cell>
          <cell r="IC11">
            <v>42955</v>
          </cell>
          <cell r="ID11">
            <v>42956</v>
          </cell>
          <cell r="IE11">
            <v>42957</v>
          </cell>
          <cell r="IF11">
            <v>42958</v>
          </cell>
          <cell r="IG11">
            <v>42959</v>
          </cell>
          <cell r="IH11">
            <v>42960</v>
          </cell>
          <cell r="II11">
            <v>42961</v>
          </cell>
          <cell r="IJ11">
            <v>42962</v>
          </cell>
          <cell r="IK11">
            <v>42963</v>
          </cell>
          <cell r="IL11">
            <v>42964</v>
          </cell>
          <cell r="IM11">
            <v>42965</v>
          </cell>
          <cell r="IN11">
            <v>42966</v>
          </cell>
          <cell r="IO11">
            <v>42967</v>
          </cell>
          <cell r="IP11">
            <v>42968</v>
          </cell>
          <cell r="IQ11">
            <v>42969</v>
          </cell>
          <cell r="IR11">
            <v>42970</v>
          </cell>
          <cell r="IS11">
            <v>42971</v>
          </cell>
          <cell r="IT11">
            <v>42972</v>
          </cell>
          <cell r="IU11">
            <v>42973</v>
          </cell>
          <cell r="IV11">
            <v>42974</v>
          </cell>
          <cell r="IW11">
            <v>42975</v>
          </cell>
          <cell r="IX11">
            <v>42976</v>
          </cell>
          <cell r="IY11">
            <v>42977</v>
          </cell>
          <cell r="IZ11">
            <v>42978</v>
          </cell>
          <cell r="JA11">
            <v>42979</v>
          </cell>
          <cell r="JB11">
            <v>42980</v>
          </cell>
          <cell r="JC11">
            <v>42981</v>
          </cell>
          <cell r="JD11">
            <v>42982</v>
          </cell>
          <cell r="JE11">
            <v>42983</v>
          </cell>
          <cell r="JF11">
            <v>42984</v>
          </cell>
          <cell r="JG11">
            <v>42985</v>
          </cell>
          <cell r="JH11">
            <v>42986</v>
          </cell>
          <cell r="JI11">
            <v>42987</v>
          </cell>
          <cell r="JJ11">
            <v>42988</v>
          </cell>
          <cell r="JK11">
            <v>42989</v>
          </cell>
          <cell r="JL11">
            <v>42990</v>
          </cell>
          <cell r="JM11">
            <v>42991</v>
          </cell>
          <cell r="JN11">
            <v>42992</v>
          </cell>
          <cell r="JO11">
            <v>42993</v>
          </cell>
          <cell r="JP11">
            <v>42994</v>
          </cell>
          <cell r="JQ11">
            <v>42995</v>
          </cell>
          <cell r="JR11">
            <v>42996</v>
          </cell>
          <cell r="JS11">
            <v>42997</v>
          </cell>
          <cell r="JT11">
            <v>42998</v>
          </cell>
          <cell r="JU11">
            <v>42999</v>
          </cell>
          <cell r="JV11">
            <v>43000</v>
          </cell>
          <cell r="JW11">
            <v>43001</v>
          </cell>
          <cell r="JX11">
            <v>43002</v>
          </cell>
          <cell r="JY11">
            <v>43003</v>
          </cell>
          <cell r="JZ11">
            <v>43004</v>
          </cell>
          <cell r="KA11">
            <v>43005</v>
          </cell>
          <cell r="KB11">
            <v>43006</v>
          </cell>
          <cell r="KC11">
            <v>43007</v>
          </cell>
          <cell r="KD11">
            <v>43008</v>
          </cell>
          <cell r="KE11">
            <v>43009</v>
          </cell>
          <cell r="KF11">
            <v>43010</v>
          </cell>
          <cell r="KG11">
            <v>43011</v>
          </cell>
          <cell r="KH11">
            <v>43012</v>
          </cell>
          <cell r="KI11">
            <v>43013</v>
          </cell>
          <cell r="KJ11">
            <v>43014</v>
          </cell>
          <cell r="KK11">
            <v>43015</v>
          </cell>
          <cell r="KL11">
            <v>43016</v>
          </cell>
          <cell r="KM11">
            <v>43017</v>
          </cell>
          <cell r="KN11">
            <v>43018</v>
          </cell>
          <cell r="KO11">
            <v>43019</v>
          </cell>
          <cell r="KP11">
            <v>43020</v>
          </cell>
          <cell r="KQ11">
            <v>43021</v>
          </cell>
          <cell r="KR11">
            <v>43022</v>
          </cell>
          <cell r="KS11">
            <v>43023</v>
          </cell>
          <cell r="KT11">
            <v>43024</v>
          </cell>
          <cell r="KU11">
            <v>43025</v>
          </cell>
          <cell r="KV11">
            <v>43026</v>
          </cell>
          <cell r="KW11">
            <v>43027</v>
          </cell>
          <cell r="KX11">
            <v>43028</v>
          </cell>
          <cell r="KY11">
            <v>43029</v>
          </cell>
          <cell r="KZ11">
            <v>43030</v>
          </cell>
          <cell r="LA11">
            <v>43031</v>
          </cell>
          <cell r="LB11">
            <v>43032</v>
          </cell>
          <cell r="LC11">
            <v>43033</v>
          </cell>
          <cell r="LD11">
            <v>43034</v>
          </cell>
          <cell r="LE11">
            <v>43035</v>
          </cell>
          <cell r="LF11">
            <v>43036</v>
          </cell>
          <cell r="LG11">
            <v>43037</v>
          </cell>
          <cell r="LH11">
            <v>43038</v>
          </cell>
          <cell r="LI11">
            <v>43039</v>
          </cell>
          <cell r="LJ11">
            <v>43040</v>
          </cell>
          <cell r="LK11">
            <v>43041</v>
          </cell>
          <cell r="LL11">
            <v>43042</v>
          </cell>
          <cell r="LM11">
            <v>43043</v>
          </cell>
          <cell r="LN11">
            <v>43044</v>
          </cell>
          <cell r="LO11">
            <v>43045</v>
          </cell>
          <cell r="LP11">
            <v>43046</v>
          </cell>
          <cell r="LQ11">
            <v>43047</v>
          </cell>
          <cell r="LR11">
            <v>43048</v>
          </cell>
          <cell r="LS11">
            <v>43049</v>
          </cell>
          <cell r="LT11">
            <v>43050</v>
          </cell>
          <cell r="LU11">
            <v>43051</v>
          </cell>
          <cell r="LV11">
            <v>43052</v>
          </cell>
          <cell r="LW11">
            <v>43053</v>
          </cell>
          <cell r="LX11">
            <v>43054</v>
          </cell>
          <cell r="LY11">
            <v>43055</v>
          </cell>
          <cell r="LZ11">
            <v>43056</v>
          </cell>
          <cell r="MA11">
            <v>43057</v>
          </cell>
          <cell r="MB11">
            <v>43423</v>
          </cell>
          <cell r="MC11">
            <v>43424</v>
          </cell>
          <cell r="MD11">
            <v>43425</v>
          </cell>
          <cell r="ME11">
            <v>43426</v>
          </cell>
          <cell r="MF11">
            <v>43427</v>
          </cell>
          <cell r="MG11">
            <v>43428</v>
          </cell>
          <cell r="MH11">
            <v>43429</v>
          </cell>
          <cell r="MI11">
            <v>43430</v>
          </cell>
          <cell r="MJ11">
            <v>43431</v>
          </cell>
          <cell r="MK11">
            <v>43432</v>
          </cell>
          <cell r="ML11">
            <v>43433</v>
          </cell>
          <cell r="MM11">
            <v>43434</v>
          </cell>
          <cell r="MN11">
            <v>43435</v>
          </cell>
          <cell r="MO11">
            <v>43436</v>
          </cell>
          <cell r="MP11">
            <v>43437</v>
          </cell>
          <cell r="MQ11">
            <v>43438</v>
          </cell>
          <cell r="MR11">
            <v>43439</v>
          </cell>
          <cell r="MS11">
            <v>43440</v>
          </cell>
          <cell r="MT11">
            <v>43441</v>
          </cell>
          <cell r="MU11">
            <v>43442</v>
          </cell>
          <cell r="MV11">
            <v>43443</v>
          </cell>
          <cell r="MW11">
            <v>43444</v>
          </cell>
          <cell r="MX11">
            <v>43445</v>
          </cell>
          <cell r="MY11">
            <v>43446</v>
          </cell>
          <cell r="MZ11">
            <v>43447</v>
          </cell>
          <cell r="NA11">
            <v>43448</v>
          </cell>
          <cell r="NB11">
            <v>43449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3">
    <pageSetUpPr fitToPage="1"/>
  </sheetPr>
  <dimension ref="A1:OE21"/>
  <sheetViews>
    <sheetView showGridLines="0" showZeros="0" zoomScale="85" zoomScaleNormal="85" workbookViewId="0">
      <pane xSplit="17" ySplit="11" topLeftCell="R12" activePane="bottomRight" state="frozen"/>
      <selection pane="topRight" activeCell="R1" sqref="R1"/>
      <selection pane="bottomLeft" activeCell="A12" sqref="A12"/>
      <selection pane="bottomRight" activeCell="A12" sqref="A12:A21"/>
    </sheetView>
  </sheetViews>
  <sheetFormatPr baseColWidth="10" defaultColWidth="5.26953125" defaultRowHeight="12.5"/>
  <cols>
    <col min="1" max="1" width="23.26953125" style="2" customWidth="1"/>
    <col min="2" max="14" width="6.54296875" style="2" hidden="1" customWidth="1"/>
    <col min="15" max="15" width="9.81640625" style="2" hidden="1" customWidth="1"/>
    <col min="16" max="17" width="6.26953125" style="2" hidden="1" customWidth="1"/>
    <col min="18" max="381" width="6.453125" style="2" customWidth="1"/>
    <col min="382" max="16384" width="5.26953125" style="2"/>
  </cols>
  <sheetData>
    <row r="1" spans="1:395" ht="12.75" customHeight="1">
      <c r="A1" s="1"/>
      <c r="R1" s="3">
        <f t="shared" ref="R1:CC1" si="0">COUNTIF(R12:R21,"CPC")</f>
        <v>0</v>
      </c>
      <c r="S1" s="3">
        <f t="shared" si="0"/>
        <v>0</v>
      </c>
      <c r="T1" s="3">
        <f t="shared" si="0"/>
        <v>0</v>
      </c>
      <c r="U1" s="3">
        <f t="shared" si="0"/>
        <v>0</v>
      </c>
      <c r="V1" s="3">
        <f t="shared" si="0"/>
        <v>0</v>
      </c>
      <c r="W1" s="3">
        <f t="shared" si="0"/>
        <v>0</v>
      </c>
      <c r="X1" s="3">
        <f t="shared" si="0"/>
        <v>0</v>
      </c>
      <c r="Y1" s="3">
        <f t="shared" si="0"/>
        <v>0</v>
      </c>
      <c r="Z1" s="3">
        <f t="shared" si="0"/>
        <v>0</v>
      </c>
      <c r="AA1" s="3">
        <f t="shared" si="0"/>
        <v>0</v>
      </c>
      <c r="AB1" s="3">
        <f t="shared" si="0"/>
        <v>0</v>
      </c>
      <c r="AC1" s="3">
        <f t="shared" si="0"/>
        <v>0</v>
      </c>
      <c r="AD1" s="3">
        <f t="shared" si="0"/>
        <v>0</v>
      </c>
      <c r="AE1" s="3">
        <f t="shared" si="0"/>
        <v>0</v>
      </c>
      <c r="AF1" s="3">
        <f t="shared" si="0"/>
        <v>0</v>
      </c>
      <c r="AG1" s="3">
        <f t="shared" si="0"/>
        <v>0</v>
      </c>
      <c r="AH1" s="3">
        <f t="shared" si="0"/>
        <v>0</v>
      </c>
      <c r="AI1" s="3">
        <f t="shared" si="0"/>
        <v>0</v>
      </c>
      <c r="AJ1" s="3">
        <f t="shared" si="0"/>
        <v>0</v>
      </c>
      <c r="AK1" s="3">
        <f t="shared" si="0"/>
        <v>0</v>
      </c>
      <c r="AL1" s="3">
        <f t="shared" si="0"/>
        <v>0</v>
      </c>
      <c r="AM1" s="3">
        <f t="shared" si="0"/>
        <v>0</v>
      </c>
      <c r="AN1" s="3">
        <f t="shared" si="0"/>
        <v>0</v>
      </c>
      <c r="AO1" s="3">
        <f t="shared" si="0"/>
        <v>0</v>
      </c>
      <c r="AP1" s="3">
        <f t="shared" si="0"/>
        <v>0</v>
      </c>
      <c r="AQ1" s="3">
        <f t="shared" si="0"/>
        <v>0</v>
      </c>
      <c r="AR1" s="3">
        <f t="shared" si="0"/>
        <v>0</v>
      </c>
      <c r="AS1" s="3">
        <f t="shared" si="0"/>
        <v>0</v>
      </c>
      <c r="AT1" s="3">
        <f t="shared" si="0"/>
        <v>0</v>
      </c>
      <c r="AU1" s="3">
        <f t="shared" si="0"/>
        <v>0</v>
      </c>
      <c r="AV1" s="3">
        <f t="shared" si="0"/>
        <v>0</v>
      </c>
      <c r="AW1" s="3">
        <f t="shared" si="0"/>
        <v>0</v>
      </c>
      <c r="AX1" s="3">
        <f t="shared" si="0"/>
        <v>0</v>
      </c>
      <c r="AY1" s="3">
        <f t="shared" si="0"/>
        <v>0</v>
      </c>
      <c r="AZ1" s="3">
        <f t="shared" si="0"/>
        <v>0</v>
      </c>
      <c r="BA1" s="3">
        <f t="shared" si="0"/>
        <v>0</v>
      </c>
      <c r="BB1" s="3">
        <f t="shared" si="0"/>
        <v>0</v>
      </c>
      <c r="BC1" s="3">
        <f t="shared" si="0"/>
        <v>0</v>
      </c>
      <c r="BD1" s="3">
        <f t="shared" si="0"/>
        <v>0</v>
      </c>
      <c r="BE1" s="3">
        <f t="shared" si="0"/>
        <v>0</v>
      </c>
      <c r="BF1" s="3">
        <f t="shared" si="0"/>
        <v>0</v>
      </c>
      <c r="BG1" s="3">
        <f t="shared" si="0"/>
        <v>0</v>
      </c>
      <c r="BH1" s="3">
        <f t="shared" si="0"/>
        <v>0</v>
      </c>
      <c r="BI1" s="3">
        <f t="shared" si="0"/>
        <v>0</v>
      </c>
      <c r="BJ1" s="3">
        <f t="shared" si="0"/>
        <v>0</v>
      </c>
      <c r="BK1" s="3">
        <f t="shared" si="0"/>
        <v>0</v>
      </c>
      <c r="BL1" s="3">
        <f t="shared" si="0"/>
        <v>0</v>
      </c>
      <c r="BM1" s="3">
        <f t="shared" si="0"/>
        <v>0</v>
      </c>
      <c r="BN1" s="3">
        <f t="shared" si="0"/>
        <v>0</v>
      </c>
      <c r="BO1" s="3">
        <f t="shared" si="0"/>
        <v>0</v>
      </c>
      <c r="BP1" s="3">
        <f t="shared" si="0"/>
        <v>0</v>
      </c>
      <c r="BQ1" s="3">
        <f t="shared" si="0"/>
        <v>0</v>
      </c>
      <c r="BR1" s="3">
        <f t="shared" si="0"/>
        <v>0</v>
      </c>
      <c r="BS1" s="3">
        <f t="shared" si="0"/>
        <v>0</v>
      </c>
      <c r="BT1" s="3">
        <f t="shared" si="0"/>
        <v>0</v>
      </c>
      <c r="BU1" s="3">
        <f t="shared" si="0"/>
        <v>0</v>
      </c>
      <c r="BV1" s="3">
        <f t="shared" si="0"/>
        <v>0</v>
      </c>
      <c r="BW1" s="3">
        <f t="shared" si="0"/>
        <v>0</v>
      </c>
      <c r="BX1" s="3">
        <f t="shared" si="0"/>
        <v>0</v>
      </c>
      <c r="BY1" s="3">
        <f t="shared" si="0"/>
        <v>0</v>
      </c>
      <c r="BZ1" s="3">
        <f t="shared" si="0"/>
        <v>0</v>
      </c>
      <c r="CA1" s="3">
        <f t="shared" si="0"/>
        <v>0</v>
      </c>
      <c r="CB1" s="3">
        <f t="shared" si="0"/>
        <v>0</v>
      </c>
      <c r="CC1" s="3">
        <f t="shared" si="0"/>
        <v>0</v>
      </c>
      <c r="CD1" s="3">
        <f t="shared" ref="CD1:EO1" si="1">COUNTIF(CD12:CD21,"CPC")</f>
        <v>0</v>
      </c>
      <c r="CE1" s="3">
        <f t="shared" si="1"/>
        <v>0</v>
      </c>
      <c r="CF1" s="3">
        <f t="shared" si="1"/>
        <v>0</v>
      </c>
      <c r="CG1" s="3">
        <f t="shared" si="1"/>
        <v>0</v>
      </c>
      <c r="CH1" s="3">
        <f t="shared" si="1"/>
        <v>0</v>
      </c>
      <c r="CI1" s="3">
        <f t="shared" si="1"/>
        <v>0</v>
      </c>
      <c r="CJ1" s="3">
        <f t="shared" si="1"/>
        <v>0</v>
      </c>
      <c r="CK1" s="3">
        <f t="shared" si="1"/>
        <v>0</v>
      </c>
      <c r="CL1" s="3">
        <f t="shared" si="1"/>
        <v>0</v>
      </c>
      <c r="CM1" s="3">
        <f t="shared" si="1"/>
        <v>0</v>
      </c>
      <c r="CN1" s="3">
        <f t="shared" si="1"/>
        <v>0</v>
      </c>
      <c r="CO1" s="3">
        <f t="shared" si="1"/>
        <v>0</v>
      </c>
      <c r="CP1" s="3">
        <f t="shared" si="1"/>
        <v>0</v>
      </c>
      <c r="CQ1" s="3">
        <f t="shared" si="1"/>
        <v>0</v>
      </c>
      <c r="CR1" s="3">
        <f t="shared" si="1"/>
        <v>0</v>
      </c>
      <c r="CS1" s="3">
        <f t="shared" si="1"/>
        <v>0</v>
      </c>
      <c r="CT1" s="3">
        <f t="shared" si="1"/>
        <v>0</v>
      </c>
      <c r="CU1" s="3">
        <f t="shared" si="1"/>
        <v>0</v>
      </c>
      <c r="CV1" s="3">
        <f t="shared" si="1"/>
        <v>0</v>
      </c>
      <c r="CW1" s="3">
        <f t="shared" si="1"/>
        <v>0</v>
      </c>
      <c r="CX1" s="3">
        <f t="shared" si="1"/>
        <v>0</v>
      </c>
      <c r="CY1" s="3">
        <f t="shared" si="1"/>
        <v>0</v>
      </c>
      <c r="CZ1" s="3">
        <f t="shared" si="1"/>
        <v>0</v>
      </c>
      <c r="DA1" s="3">
        <f t="shared" si="1"/>
        <v>0</v>
      </c>
      <c r="DB1" s="3">
        <f t="shared" si="1"/>
        <v>0</v>
      </c>
      <c r="DC1" s="3">
        <f t="shared" si="1"/>
        <v>0</v>
      </c>
      <c r="DD1" s="3">
        <f t="shared" si="1"/>
        <v>0</v>
      </c>
      <c r="DE1" s="3">
        <f t="shared" si="1"/>
        <v>0</v>
      </c>
      <c r="DF1" s="3">
        <f t="shared" si="1"/>
        <v>0</v>
      </c>
      <c r="DG1" s="3">
        <f t="shared" si="1"/>
        <v>0</v>
      </c>
      <c r="DH1" s="3">
        <f t="shared" si="1"/>
        <v>0</v>
      </c>
      <c r="DI1" s="3">
        <f t="shared" si="1"/>
        <v>0</v>
      </c>
      <c r="DJ1" s="3">
        <f t="shared" si="1"/>
        <v>0</v>
      </c>
      <c r="DK1" s="3">
        <f t="shared" si="1"/>
        <v>0</v>
      </c>
      <c r="DL1" s="3">
        <f t="shared" si="1"/>
        <v>0</v>
      </c>
      <c r="DM1" s="3">
        <f t="shared" si="1"/>
        <v>0</v>
      </c>
      <c r="DN1" s="3">
        <f t="shared" si="1"/>
        <v>0</v>
      </c>
      <c r="DO1" s="3">
        <f t="shared" si="1"/>
        <v>0</v>
      </c>
      <c r="DP1" s="3">
        <f t="shared" si="1"/>
        <v>0</v>
      </c>
      <c r="DQ1" s="3">
        <f t="shared" si="1"/>
        <v>0</v>
      </c>
      <c r="DR1" s="3">
        <f t="shared" si="1"/>
        <v>0</v>
      </c>
      <c r="DS1" s="3">
        <f t="shared" si="1"/>
        <v>0</v>
      </c>
      <c r="DT1" s="3">
        <f t="shared" si="1"/>
        <v>0</v>
      </c>
      <c r="DU1" s="3">
        <f t="shared" si="1"/>
        <v>0</v>
      </c>
      <c r="DV1" s="3">
        <f t="shared" si="1"/>
        <v>0</v>
      </c>
      <c r="DW1" s="3">
        <f t="shared" si="1"/>
        <v>0</v>
      </c>
      <c r="DX1" s="3">
        <f t="shared" si="1"/>
        <v>0</v>
      </c>
      <c r="DY1" s="3">
        <f t="shared" si="1"/>
        <v>0</v>
      </c>
      <c r="DZ1" s="3">
        <f t="shared" si="1"/>
        <v>0</v>
      </c>
      <c r="EA1" s="3">
        <f t="shared" si="1"/>
        <v>0</v>
      </c>
      <c r="EB1" s="3">
        <f t="shared" si="1"/>
        <v>0</v>
      </c>
      <c r="EC1" s="3">
        <f t="shared" si="1"/>
        <v>0</v>
      </c>
      <c r="ED1" s="3">
        <f t="shared" si="1"/>
        <v>0</v>
      </c>
      <c r="EE1" s="3">
        <f t="shared" si="1"/>
        <v>0</v>
      </c>
      <c r="EF1" s="3">
        <f t="shared" si="1"/>
        <v>0</v>
      </c>
      <c r="EG1" s="3">
        <f t="shared" si="1"/>
        <v>0</v>
      </c>
      <c r="EH1" s="3">
        <f t="shared" si="1"/>
        <v>0</v>
      </c>
      <c r="EI1" s="3">
        <f t="shared" si="1"/>
        <v>0</v>
      </c>
      <c r="EJ1" s="3">
        <f t="shared" si="1"/>
        <v>0</v>
      </c>
      <c r="EK1" s="3">
        <f t="shared" si="1"/>
        <v>0</v>
      </c>
      <c r="EL1" s="3">
        <f t="shared" si="1"/>
        <v>0</v>
      </c>
      <c r="EM1" s="3">
        <f t="shared" si="1"/>
        <v>0</v>
      </c>
      <c r="EN1" s="3">
        <f t="shared" si="1"/>
        <v>0</v>
      </c>
      <c r="EO1" s="3">
        <f t="shared" si="1"/>
        <v>0</v>
      </c>
      <c r="EP1" s="3">
        <f t="shared" ref="EP1:HA1" si="2">COUNTIF(EP12:EP21,"CPC")</f>
        <v>0</v>
      </c>
      <c r="EQ1" s="3">
        <f t="shared" si="2"/>
        <v>0</v>
      </c>
      <c r="ER1" s="3">
        <f t="shared" si="2"/>
        <v>0</v>
      </c>
      <c r="ES1" s="3">
        <f t="shared" si="2"/>
        <v>0</v>
      </c>
      <c r="ET1" s="3">
        <f t="shared" si="2"/>
        <v>0</v>
      </c>
      <c r="EU1" s="3">
        <f t="shared" si="2"/>
        <v>0</v>
      </c>
      <c r="EV1" s="3">
        <f t="shared" si="2"/>
        <v>0</v>
      </c>
      <c r="EW1" s="3">
        <f t="shared" si="2"/>
        <v>0</v>
      </c>
      <c r="EX1" s="3">
        <f t="shared" si="2"/>
        <v>0</v>
      </c>
      <c r="EY1" s="3">
        <f t="shared" si="2"/>
        <v>0</v>
      </c>
      <c r="EZ1" s="3">
        <f t="shared" si="2"/>
        <v>0</v>
      </c>
      <c r="FA1" s="3">
        <f t="shared" si="2"/>
        <v>0</v>
      </c>
      <c r="FB1" s="3">
        <f t="shared" si="2"/>
        <v>0</v>
      </c>
      <c r="FC1" s="3">
        <f t="shared" si="2"/>
        <v>0</v>
      </c>
      <c r="FD1" s="3">
        <f t="shared" si="2"/>
        <v>0</v>
      </c>
      <c r="FE1" s="3">
        <f t="shared" si="2"/>
        <v>0</v>
      </c>
      <c r="FF1" s="3">
        <f t="shared" si="2"/>
        <v>0</v>
      </c>
      <c r="FG1" s="3">
        <f t="shared" si="2"/>
        <v>0</v>
      </c>
      <c r="FH1" s="3">
        <f t="shared" si="2"/>
        <v>0</v>
      </c>
      <c r="FI1" s="3">
        <f t="shared" si="2"/>
        <v>0</v>
      </c>
      <c r="FJ1" s="3">
        <f t="shared" si="2"/>
        <v>0</v>
      </c>
      <c r="FK1" s="3">
        <f t="shared" si="2"/>
        <v>0</v>
      </c>
      <c r="FL1" s="3">
        <f t="shared" si="2"/>
        <v>0</v>
      </c>
      <c r="FM1" s="3">
        <f t="shared" si="2"/>
        <v>0</v>
      </c>
      <c r="FN1" s="3">
        <f t="shared" si="2"/>
        <v>0</v>
      </c>
      <c r="FO1" s="3">
        <f t="shared" si="2"/>
        <v>0</v>
      </c>
      <c r="FP1" s="3">
        <f t="shared" si="2"/>
        <v>0</v>
      </c>
      <c r="FQ1" s="3">
        <f t="shared" si="2"/>
        <v>0</v>
      </c>
      <c r="FR1" s="3">
        <f t="shared" si="2"/>
        <v>0</v>
      </c>
      <c r="FS1" s="3">
        <f t="shared" si="2"/>
        <v>0</v>
      </c>
      <c r="FT1" s="3">
        <f t="shared" si="2"/>
        <v>0</v>
      </c>
      <c r="FU1" s="3">
        <f t="shared" si="2"/>
        <v>0</v>
      </c>
      <c r="FV1" s="3">
        <f t="shared" si="2"/>
        <v>0</v>
      </c>
      <c r="FW1" s="3">
        <f t="shared" si="2"/>
        <v>0</v>
      </c>
      <c r="FX1" s="3">
        <f t="shared" si="2"/>
        <v>0</v>
      </c>
      <c r="FY1" s="3">
        <f t="shared" si="2"/>
        <v>0</v>
      </c>
      <c r="FZ1" s="3">
        <f t="shared" si="2"/>
        <v>0</v>
      </c>
      <c r="GA1" s="3">
        <f t="shared" si="2"/>
        <v>0</v>
      </c>
      <c r="GB1" s="3">
        <f t="shared" si="2"/>
        <v>0</v>
      </c>
      <c r="GC1" s="3">
        <f t="shared" si="2"/>
        <v>0</v>
      </c>
      <c r="GD1" s="3">
        <f t="shared" si="2"/>
        <v>0</v>
      </c>
      <c r="GE1" s="3">
        <f t="shared" si="2"/>
        <v>0</v>
      </c>
      <c r="GF1" s="3">
        <f t="shared" si="2"/>
        <v>0</v>
      </c>
      <c r="GG1" s="3">
        <f t="shared" si="2"/>
        <v>0</v>
      </c>
      <c r="GH1" s="3">
        <f t="shared" si="2"/>
        <v>0</v>
      </c>
      <c r="GI1" s="3">
        <f t="shared" si="2"/>
        <v>0</v>
      </c>
      <c r="GJ1" s="3">
        <f t="shared" si="2"/>
        <v>0</v>
      </c>
      <c r="GK1" s="3">
        <f t="shared" si="2"/>
        <v>0</v>
      </c>
      <c r="GL1" s="3">
        <f t="shared" si="2"/>
        <v>0</v>
      </c>
      <c r="GM1" s="3">
        <f t="shared" si="2"/>
        <v>0</v>
      </c>
      <c r="GN1" s="3">
        <f t="shared" si="2"/>
        <v>0</v>
      </c>
      <c r="GO1" s="3">
        <f t="shared" si="2"/>
        <v>0</v>
      </c>
      <c r="GP1" s="3">
        <f t="shared" si="2"/>
        <v>0</v>
      </c>
      <c r="GQ1" s="3">
        <f t="shared" si="2"/>
        <v>0</v>
      </c>
      <c r="GR1" s="3">
        <f t="shared" si="2"/>
        <v>0</v>
      </c>
      <c r="GS1" s="3">
        <f t="shared" si="2"/>
        <v>0</v>
      </c>
      <c r="GT1" s="3">
        <f t="shared" si="2"/>
        <v>0</v>
      </c>
      <c r="GU1" s="3">
        <f t="shared" si="2"/>
        <v>0</v>
      </c>
      <c r="GV1" s="3">
        <f t="shared" si="2"/>
        <v>0</v>
      </c>
      <c r="GW1" s="3">
        <f t="shared" si="2"/>
        <v>0</v>
      </c>
      <c r="GX1" s="3">
        <f t="shared" si="2"/>
        <v>0</v>
      </c>
      <c r="GY1" s="3">
        <f t="shared" si="2"/>
        <v>0</v>
      </c>
      <c r="GZ1" s="3">
        <f t="shared" si="2"/>
        <v>0</v>
      </c>
      <c r="HA1" s="3">
        <f t="shared" si="2"/>
        <v>0</v>
      </c>
      <c r="HB1" s="3">
        <f t="shared" ref="HB1:JM1" si="3">COUNTIF(HB12:HB21,"CPC")</f>
        <v>0</v>
      </c>
      <c r="HC1" s="3">
        <f t="shared" si="3"/>
        <v>0</v>
      </c>
      <c r="HD1" s="3">
        <f t="shared" si="3"/>
        <v>0</v>
      </c>
      <c r="HE1" s="3">
        <f t="shared" si="3"/>
        <v>0</v>
      </c>
      <c r="HF1" s="3">
        <f t="shared" si="3"/>
        <v>0</v>
      </c>
      <c r="HG1" s="3">
        <f t="shared" si="3"/>
        <v>0</v>
      </c>
      <c r="HH1" s="3">
        <f t="shared" si="3"/>
        <v>0</v>
      </c>
      <c r="HI1" s="3">
        <f t="shared" si="3"/>
        <v>0</v>
      </c>
      <c r="HJ1" s="3">
        <f t="shared" si="3"/>
        <v>0</v>
      </c>
      <c r="HK1" s="3">
        <f t="shared" si="3"/>
        <v>0</v>
      </c>
      <c r="HL1" s="3">
        <f t="shared" si="3"/>
        <v>0</v>
      </c>
      <c r="HM1" s="3">
        <f t="shared" si="3"/>
        <v>0</v>
      </c>
      <c r="HN1" s="3">
        <f t="shared" si="3"/>
        <v>0</v>
      </c>
      <c r="HO1" s="3">
        <f t="shared" si="3"/>
        <v>0</v>
      </c>
      <c r="HP1" s="3">
        <f t="shared" si="3"/>
        <v>0</v>
      </c>
      <c r="HQ1" s="3">
        <f t="shared" si="3"/>
        <v>0</v>
      </c>
      <c r="HR1" s="3">
        <f t="shared" si="3"/>
        <v>0</v>
      </c>
      <c r="HS1" s="3">
        <f t="shared" si="3"/>
        <v>0</v>
      </c>
      <c r="HT1" s="3">
        <f t="shared" si="3"/>
        <v>0</v>
      </c>
      <c r="HU1" s="3">
        <f t="shared" si="3"/>
        <v>0</v>
      </c>
      <c r="HV1" s="3">
        <f t="shared" si="3"/>
        <v>0</v>
      </c>
      <c r="HW1" s="3">
        <f t="shared" si="3"/>
        <v>0</v>
      </c>
      <c r="HX1" s="3">
        <f t="shared" si="3"/>
        <v>0</v>
      </c>
      <c r="HY1" s="3">
        <f t="shared" si="3"/>
        <v>0</v>
      </c>
      <c r="HZ1" s="3">
        <f t="shared" si="3"/>
        <v>0</v>
      </c>
      <c r="IA1" s="3">
        <f t="shared" si="3"/>
        <v>0</v>
      </c>
      <c r="IB1" s="3">
        <f t="shared" si="3"/>
        <v>0</v>
      </c>
      <c r="IC1" s="3">
        <f t="shared" si="3"/>
        <v>0</v>
      </c>
      <c r="ID1" s="3">
        <f t="shared" si="3"/>
        <v>0</v>
      </c>
      <c r="IE1" s="3">
        <f t="shared" si="3"/>
        <v>0</v>
      </c>
      <c r="IF1" s="3">
        <f t="shared" si="3"/>
        <v>0</v>
      </c>
      <c r="IG1" s="3">
        <f t="shared" si="3"/>
        <v>0</v>
      </c>
      <c r="IH1" s="3">
        <f t="shared" si="3"/>
        <v>0</v>
      </c>
      <c r="II1" s="3">
        <f t="shared" si="3"/>
        <v>0</v>
      </c>
      <c r="IJ1" s="3">
        <f t="shared" si="3"/>
        <v>0</v>
      </c>
      <c r="IK1" s="3">
        <f t="shared" si="3"/>
        <v>0</v>
      </c>
      <c r="IL1" s="3">
        <f t="shared" si="3"/>
        <v>0</v>
      </c>
      <c r="IM1" s="3">
        <f t="shared" si="3"/>
        <v>0</v>
      </c>
      <c r="IN1" s="3">
        <f t="shared" si="3"/>
        <v>0</v>
      </c>
      <c r="IO1" s="3">
        <f t="shared" si="3"/>
        <v>0</v>
      </c>
      <c r="IP1" s="3">
        <f t="shared" si="3"/>
        <v>0</v>
      </c>
      <c r="IQ1" s="3">
        <f t="shared" si="3"/>
        <v>0</v>
      </c>
      <c r="IR1" s="3">
        <f t="shared" si="3"/>
        <v>0</v>
      </c>
      <c r="IS1" s="3">
        <f t="shared" si="3"/>
        <v>0</v>
      </c>
      <c r="IT1" s="3">
        <f t="shared" si="3"/>
        <v>0</v>
      </c>
      <c r="IU1" s="3">
        <f t="shared" si="3"/>
        <v>0</v>
      </c>
      <c r="IV1" s="3">
        <f t="shared" si="3"/>
        <v>0</v>
      </c>
      <c r="IW1" s="3">
        <f t="shared" si="3"/>
        <v>0</v>
      </c>
      <c r="IX1" s="3">
        <f t="shared" si="3"/>
        <v>0</v>
      </c>
      <c r="IY1" s="3">
        <f t="shared" si="3"/>
        <v>0</v>
      </c>
      <c r="IZ1" s="3">
        <f t="shared" si="3"/>
        <v>0</v>
      </c>
      <c r="JA1" s="3">
        <f t="shared" si="3"/>
        <v>0</v>
      </c>
      <c r="JB1" s="3">
        <f t="shared" si="3"/>
        <v>0</v>
      </c>
      <c r="JC1" s="3">
        <f t="shared" si="3"/>
        <v>0</v>
      </c>
      <c r="JD1" s="3">
        <f t="shared" si="3"/>
        <v>0</v>
      </c>
      <c r="JE1" s="3">
        <f t="shared" si="3"/>
        <v>0</v>
      </c>
      <c r="JF1" s="3">
        <f t="shared" si="3"/>
        <v>0</v>
      </c>
      <c r="JG1" s="3">
        <f t="shared" si="3"/>
        <v>0</v>
      </c>
      <c r="JH1" s="3">
        <f t="shared" si="3"/>
        <v>0</v>
      </c>
      <c r="JI1" s="3">
        <f t="shared" si="3"/>
        <v>0</v>
      </c>
      <c r="JJ1" s="3">
        <f t="shared" si="3"/>
        <v>0</v>
      </c>
      <c r="JK1" s="3">
        <f t="shared" si="3"/>
        <v>0</v>
      </c>
      <c r="JL1" s="3">
        <f t="shared" si="3"/>
        <v>0</v>
      </c>
      <c r="JM1" s="3">
        <f t="shared" si="3"/>
        <v>0</v>
      </c>
      <c r="JN1" s="3">
        <f t="shared" ref="JN1:LY1" si="4">COUNTIF(JN12:JN21,"CPC")</f>
        <v>0</v>
      </c>
      <c r="JO1" s="3">
        <f t="shared" si="4"/>
        <v>0</v>
      </c>
      <c r="JP1" s="3">
        <f t="shared" si="4"/>
        <v>0</v>
      </c>
      <c r="JQ1" s="3">
        <f t="shared" si="4"/>
        <v>0</v>
      </c>
      <c r="JR1" s="3">
        <f t="shared" si="4"/>
        <v>0</v>
      </c>
      <c r="JS1" s="3">
        <f t="shared" si="4"/>
        <v>0</v>
      </c>
      <c r="JT1" s="3">
        <f t="shared" si="4"/>
        <v>0</v>
      </c>
      <c r="JU1" s="3">
        <f t="shared" si="4"/>
        <v>0</v>
      </c>
      <c r="JV1" s="3">
        <f t="shared" si="4"/>
        <v>0</v>
      </c>
      <c r="JW1" s="3">
        <f t="shared" si="4"/>
        <v>0</v>
      </c>
      <c r="JX1" s="3">
        <f t="shared" si="4"/>
        <v>0</v>
      </c>
      <c r="JY1" s="3">
        <f t="shared" si="4"/>
        <v>0</v>
      </c>
      <c r="JZ1" s="3">
        <f t="shared" si="4"/>
        <v>0</v>
      </c>
      <c r="KA1" s="3">
        <f t="shared" si="4"/>
        <v>0</v>
      </c>
      <c r="KB1" s="3">
        <f t="shared" si="4"/>
        <v>0</v>
      </c>
      <c r="KC1" s="3">
        <f t="shared" si="4"/>
        <v>0</v>
      </c>
      <c r="KD1" s="3">
        <f t="shared" si="4"/>
        <v>0</v>
      </c>
      <c r="KE1" s="3">
        <f t="shared" si="4"/>
        <v>0</v>
      </c>
      <c r="KF1" s="3">
        <f t="shared" si="4"/>
        <v>0</v>
      </c>
      <c r="KG1" s="3">
        <f t="shared" si="4"/>
        <v>0</v>
      </c>
      <c r="KH1" s="3">
        <f t="shared" si="4"/>
        <v>0</v>
      </c>
      <c r="KI1" s="3">
        <f t="shared" si="4"/>
        <v>0</v>
      </c>
      <c r="KJ1" s="3">
        <f t="shared" si="4"/>
        <v>0</v>
      </c>
      <c r="KK1" s="3">
        <f t="shared" si="4"/>
        <v>0</v>
      </c>
      <c r="KL1" s="3">
        <f t="shared" si="4"/>
        <v>0</v>
      </c>
      <c r="KM1" s="3">
        <f t="shared" si="4"/>
        <v>0</v>
      </c>
      <c r="KN1" s="3">
        <f t="shared" si="4"/>
        <v>0</v>
      </c>
      <c r="KO1" s="3">
        <f t="shared" si="4"/>
        <v>0</v>
      </c>
      <c r="KP1" s="3">
        <f t="shared" si="4"/>
        <v>0</v>
      </c>
      <c r="KQ1" s="3">
        <f t="shared" si="4"/>
        <v>0</v>
      </c>
      <c r="KR1" s="3">
        <f t="shared" si="4"/>
        <v>0</v>
      </c>
      <c r="KS1" s="3">
        <f t="shared" si="4"/>
        <v>0</v>
      </c>
      <c r="KT1" s="3">
        <f t="shared" si="4"/>
        <v>0</v>
      </c>
      <c r="KU1" s="3">
        <f t="shared" si="4"/>
        <v>0</v>
      </c>
      <c r="KV1" s="3">
        <f t="shared" si="4"/>
        <v>0</v>
      </c>
      <c r="KW1" s="3">
        <f t="shared" si="4"/>
        <v>0</v>
      </c>
      <c r="KX1" s="3">
        <f t="shared" si="4"/>
        <v>0</v>
      </c>
      <c r="KY1" s="3">
        <f t="shared" si="4"/>
        <v>0</v>
      </c>
      <c r="KZ1" s="3">
        <f t="shared" si="4"/>
        <v>0</v>
      </c>
      <c r="LA1" s="3">
        <f t="shared" si="4"/>
        <v>0</v>
      </c>
      <c r="LB1" s="3">
        <f t="shared" si="4"/>
        <v>0</v>
      </c>
      <c r="LC1" s="3">
        <f t="shared" si="4"/>
        <v>0</v>
      </c>
      <c r="LD1" s="3">
        <f t="shared" si="4"/>
        <v>0</v>
      </c>
      <c r="LE1" s="3">
        <f t="shared" si="4"/>
        <v>0</v>
      </c>
      <c r="LF1" s="3">
        <f t="shared" si="4"/>
        <v>0</v>
      </c>
      <c r="LG1" s="3">
        <f t="shared" si="4"/>
        <v>0</v>
      </c>
      <c r="LH1" s="3">
        <f t="shared" si="4"/>
        <v>0</v>
      </c>
      <c r="LI1" s="3">
        <f t="shared" si="4"/>
        <v>0</v>
      </c>
      <c r="LJ1" s="3">
        <f t="shared" si="4"/>
        <v>0</v>
      </c>
      <c r="LK1" s="3">
        <f t="shared" si="4"/>
        <v>0</v>
      </c>
      <c r="LL1" s="3">
        <f t="shared" si="4"/>
        <v>0</v>
      </c>
      <c r="LM1" s="3">
        <f t="shared" si="4"/>
        <v>0</v>
      </c>
      <c r="LN1" s="3">
        <f t="shared" si="4"/>
        <v>0</v>
      </c>
      <c r="LO1" s="3">
        <f t="shared" si="4"/>
        <v>0</v>
      </c>
      <c r="LP1" s="3">
        <f t="shared" si="4"/>
        <v>0</v>
      </c>
      <c r="LQ1" s="3">
        <f t="shared" si="4"/>
        <v>0</v>
      </c>
      <c r="LR1" s="3">
        <f t="shared" si="4"/>
        <v>0</v>
      </c>
      <c r="LS1" s="3">
        <f t="shared" si="4"/>
        <v>0</v>
      </c>
      <c r="LT1" s="3">
        <f t="shared" si="4"/>
        <v>0</v>
      </c>
      <c r="LU1" s="3">
        <f t="shared" si="4"/>
        <v>0</v>
      </c>
      <c r="LV1" s="3">
        <f t="shared" si="4"/>
        <v>0</v>
      </c>
      <c r="LW1" s="3">
        <f t="shared" si="4"/>
        <v>0</v>
      </c>
      <c r="LX1" s="3">
        <f t="shared" si="4"/>
        <v>0</v>
      </c>
      <c r="LY1" s="3">
        <f t="shared" si="4"/>
        <v>0</v>
      </c>
      <c r="LZ1" s="3">
        <f t="shared" ref="LZ1:NQ1" si="5">COUNTIF(LZ12:LZ21,"CPC")</f>
        <v>0</v>
      </c>
      <c r="MA1" s="3">
        <f t="shared" si="5"/>
        <v>0</v>
      </c>
      <c r="MB1" s="3">
        <f t="shared" si="5"/>
        <v>0</v>
      </c>
      <c r="MC1" s="3">
        <f t="shared" si="5"/>
        <v>0</v>
      </c>
      <c r="MD1" s="3">
        <f t="shared" si="5"/>
        <v>0</v>
      </c>
      <c r="ME1" s="3">
        <f t="shared" si="5"/>
        <v>0</v>
      </c>
      <c r="MF1" s="3">
        <f t="shared" si="5"/>
        <v>0</v>
      </c>
      <c r="MG1" s="3">
        <f t="shared" si="5"/>
        <v>0</v>
      </c>
      <c r="MH1" s="3">
        <f t="shared" si="5"/>
        <v>0</v>
      </c>
      <c r="MI1" s="3">
        <f t="shared" si="5"/>
        <v>0</v>
      </c>
      <c r="MJ1" s="3">
        <f t="shared" si="5"/>
        <v>0</v>
      </c>
      <c r="MK1" s="3">
        <f t="shared" si="5"/>
        <v>0</v>
      </c>
      <c r="ML1" s="3">
        <f t="shared" si="5"/>
        <v>0</v>
      </c>
      <c r="MM1" s="3">
        <f t="shared" si="5"/>
        <v>0</v>
      </c>
      <c r="MN1" s="3">
        <f t="shared" si="5"/>
        <v>0</v>
      </c>
      <c r="MO1" s="3">
        <f t="shared" si="5"/>
        <v>0</v>
      </c>
      <c r="MP1" s="3">
        <f t="shared" si="5"/>
        <v>0</v>
      </c>
      <c r="MQ1" s="3">
        <f t="shared" si="5"/>
        <v>0</v>
      </c>
      <c r="MR1" s="3">
        <f t="shared" si="5"/>
        <v>0</v>
      </c>
      <c r="MS1" s="3">
        <f t="shared" si="5"/>
        <v>0</v>
      </c>
      <c r="MT1" s="3">
        <f t="shared" si="5"/>
        <v>0</v>
      </c>
      <c r="MU1" s="3">
        <f t="shared" si="5"/>
        <v>0</v>
      </c>
      <c r="MV1" s="3">
        <f t="shared" si="5"/>
        <v>0</v>
      </c>
      <c r="MW1" s="3">
        <f t="shared" si="5"/>
        <v>0</v>
      </c>
      <c r="MX1" s="3">
        <f t="shared" si="5"/>
        <v>0</v>
      </c>
      <c r="MY1" s="3">
        <f t="shared" si="5"/>
        <v>0</v>
      </c>
      <c r="MZ1" s="3">
        <f t="shared" si="5"/>
        <v>0</v>
      </c>
      <c r="NA1" s="3">
        <f t="shared" si="5"/>
        <v>0</v>
      </c>
      <c r="NB1" s="3">
        <f t="shared" si="5"/>
        <v>0</v>
      </c>
      <c r="NC1" s="3">
        <f t="shared" si="5"/>
        <v>0</v>
      </c>
      <c r="ND1" s="3">
        <f t="shared" si="5"/>
        <v>0</v>
      </c>
      <c r="NE1" s="3">
        <f t="shared" si="5"/>
        <v>0</v>
      </c>
      <c r="NF1" s="3">
        <f t="shared" si="5"/>
        <v>0</v>
      </c>
      <c r="NG1" s="3">
        <f t="shared" si="5"/>
        <v>0</v>
      </c>
      <c r="NH1" s="3">
        <f t="shared" si="5"/>
        <v>0</v>
      </c>
      <c r="NI1" s="3">
        <f t="shared" si="5"/>
        <v>0</v>
      </c>
      <c r="NJ1" s="3">
        <f t="shared" si="5"/>
        <v>0</v>
      </c>
      <c r="NK1" s="3">
        <f t="shared" si="5"/>
        <v>0</v>
      </c>
      <c r="NL1" s="3">
        <f t="shared" si="5"/>
        <v>0</v>
      </c>
      <c r="NM1" s="3">
        <f t="shared" si="5"/>
        <v>0</v>
      </c>
      <c r="NN1" s="3">
        <f t="shared" si="5"/>
        <v>0</v>
      </c>
      <c r="NO1" s="3">
        <f t="shared" si="5"/>
        <v>0</v>
      </c>
      <c r="NP1" s="3">
        <f t="shared" si="5"/>
        <v>0</v>
      </c>
      <c r="NQ1" s="3">
        <f t="shared" si="5"/>
        <v>0</v>
      </c>
    </row>
    <row r="2" spans="1:395" ht="13.5" customHeight="1">
      <c r="A2" s="4"/>
      <c r="R2" s="5">
        <f t="shared" ref="R2:CC2" si="6">COUNTIF(R12:R21,"G")+COUNTIF(R12:R21,"Gt")</f>
        <v>0</v>
      </c>
      <c r="S2" s="5">
        <f t="shared" si="6"/>
        <v>0</v>
      </c>
      <c r="T2" s="5">
        <f t="shared" si="6"/>
        <v>0</v>
      </c>
      <c r="U2" s="5">
        <f t="shared" si="6"/>
        <v>0</v>
      </c>
      <c r="V2" s="5">
        <f t="shared" si="6"/>
        <v>0</v>
      </c>
      <c r="W2" s="5">
        <f t="shared" si="6"/>
        <v>0</v>
      </c>
      <c r="X2" s="5">
        <f t="shared" si="6"/>
        <v>0</v>
      </c>
      <c r="Y2" s="5">
        <f t="shared" si="6"/>
        <v>0</v>
      </c>
      <c r="Z2" s="5">
        <f t="shared" si="6"/>
        <v>0</v>
      </c>
      <c r="AA2" s="5">
        <f t="shared" si="6"/>
        <v>0</v>
      </c>
      <c r="AB2" s="5">
        <f t="shared" si="6"/>
        <v>0</v>
      </c>
      <c r="AC2" s="5">
        <f t="shared" si="6"/>
        <v>0</v>
      </c>
      <c r="AD2" s="5">
        <f t="shared" si="6"/>
        <v>0</v>
      </c>
      <c r="AE2" s="5">
        <f t="shared" si="6"/>
        <v>0</v>
      </c>
      <c r="AF2" s="5">
        <f t="shared" si="6"/>
        <v>0</v>
      </c>
      <c r="AG2" s="5">
        <f t="shared" si="6"/>
        <v>0</v>
      </c>
      <c r="AH2" s="5">
        <f t="shared" si="6"/>
        <v>0</v>
      </c>
      <c r="AI2" s="5">
        <f t="shared" si="6"/>
        <v>0</v>
      </c>
      <c r="AJ2" s="5">
        <f t="shared" si="6"/>
        <v>0</v>
      </c>
      <c r="AK2" s="5">
        <f t="shared" si="6"/>
        <v>0</v>
      </c>
      <c r="AL2" s="5">
        <f t="shared" si="6"/>
        <v>0</v>
      </c>
      <c r="AM2" s="5">
        <f t="shared" si="6"/>
        <v>0</v>
      </c>
      <c r="AN2" s="5">
        <f t="shared" si="6"/>
        <v>0</v>
      </c>
      <c r="AO2" s="5">
        <f t="shared" si="6"/>
        <v>0</v>
      </c>
      <c r="AP2" s="5">
        <f t="shared" si="6"/>
        <v>0</v>
      </c>
      <c r="AQ2" s="5">
        <f t="shared" si="6"/>
        <v>0</v>
      </c>
      <c r="AR2" s="5">
        <f t="shared" si="6"/>
        <v>0</v>
      </c>
      <c r="AS2" s="5">
        <f t="shared" si="6"/>
        <v>0</v>
      </c>
      <c r="AT2" s="5">
        <f t="shared" si="6"/>
        <v>0</v>
      </c>
      <c r="AU2" s="5">
        <f t="shared" si="6"/>
        <v>0</v>
      </c>
      <c r="AV2" s="5">
        <f t="shared" si="6"/>
        <v>0</v>
      </c>
      <c r="AW2" s="5">
        <f t="shared" si="6"/>
        <v>0</v>
      </c>
      <c r="AX2" s="5">
        <f t="shared" si="6"/>
        <v>0</v>
      </c>
      <c r="AY2" s="5">
        <f t="shared" si="6"/>
        <v>0</v>
      </c>
      <c r="AZ2" s="5">
        <f t="shared" si="6"/>
        <v>0</v>
      </c>
      <c r="BA2" s="5">
        <f t="shared" si="6"/>
        <v>0</v>
      </c>
      <c r="BB2" s="5">
        <f t="shared" si="6"/>
        <v>0</v>
      </c>
      <c r="BC2" s="5">
        <f t="shared" si="6"/>
        <v>0</v>
      </c>
      <c r="BD2" s="5">
        <f t="shared" si="6"/>
        <v>0</v>
      </c>
      <c r="BE2" s="5">
        <f t="shared" si="6"/>
        <v>0</v>
      </c>
      <c r="BF2" s="5">
        <f t="shared" si="6"/>
        <v>0</v>
      </c>
      <c r="BG2" s="5">
        <f t="shared" si="6"/>
        <v>0</v>
      </c>
      <c r="BH2" s="5">
        <f t="shared" si="6"/>
        <v>0</v>
      </c>
      <c r="BI2" s="5">
        <f t="shared" si="6"/>
        <v>0</v>
      </c>
      <c r="BJ2" s="5">
        <f t="shared" si="6"/>
        <v>0</v>
      </c>
      <c r="BK2" s="5">
        <f t="shared" si="6"/>
        <v>0</v>
      </c>
      <c r="BL2" s="5">
        <f t="shared" si="6"/>
        <v>0</v>
      </c>
      <c r="BM2" s="5">
        <f t="shared" si="6"/>
        <v>0</v>
      </c>
      <c r="BN2" s="5">
        <f t="shared" si="6"/>
        <v>0</v>
      </c>
      <c r="BO2" s="5">
        <f t="shared" si="6"/>
        <v>0</v>
      </c>
      <c r="BP2" s="5">
        <f t="shared" si="6"/>
        <v>0</v>
      </c>
      <c r="BQ2" s="5">
        <f t="shared" si="6"/>
        <v>0</v>
      </c>
      <c r="BR2" s="5">
        <f t="shared" si="6"/>
        <v>0</v>
      </c>
      <c r="BS2" s="5">
        <f t="shared" si="6"/>
        <v>0</v>
      </c>
      <c r="BT2" s="5">
        <f t="shared" si="6"/>
        <v>0</v>
      </c>
      <c r="BU2" s="5">
        <f t="shared" si="6"/>
        <v>0</v>
      </c>
      <c r="BV2" s="5">
        <f t="shared" si="6"/>
        <v>0</v>
      </c>
      <c r="BW2" s="5">
        <f t="shared" si="6"/>
        <v>0</v>
      </c>
      <c r="BX2" s="5">
        <f t="shared" si="6"/>
        <v>0</v>
      </c>
      <c r="BY2" s="5">
        <f t="shared" si="6"/>
        <v>0</v>
      </c>
      <c r="BZ2" s="5">
        <f t="shared" si="6"/>
        <v>0</v>
      </c>
      <c r="CA2" s="5">
        <f t="shared" si="6"/>
        <v>0</v>
      </c>
      <c r="CB2" s="5">
        <f t="shared" si="6"/>
        <v>0</v>
      </c>
      <c r="CC2" s="5">
        <f t="shared" si="6"/>
        <v>0</v>
      </c>
      <c r="CD2" s="5">
        <f t="shared" ref="CD2:EO2" si="7">COUNTIF(CD12:CD21,"G")+COUNTIF(CD12:CD21,"Gt")</f>
        <v>0</v>
      </c>
      <c r="CE2" s="5">
        <f t="shared" si="7"/>
        <v>0</v>
      </c>
      <c r="CF2" s="5">
        <f t="shared" si="7"/>
        <v>0</v>
      </c>
      <c r="CG2" s="5">
        <f t="shared" si="7"/>
        <v>0</v>
      </c>
      <c r="CH2" s="5">
        <f t="shared" si="7"/>
        <v>0</v>
      </c>
      <c r="CI2" s="5">
        <f t="shared" si="7"/>
        <v>0</v>
      </c>
      <c r="CJ2" s="5">
        <f t="shared" si="7"/>
        <v>0</v>
      </c>
      <c r="CK2" s="5">
        <f t="shared" si="7"/>
        <v>0</v>
      </c>
      <c r="CL2" s="5">
        <f t="shared" si="7"/>
        <v>0</v>
      </c>
      <c r="CM2" s="5">
        <f t="shared" si="7"/>
        <v>0</v>
      </c>
      <c r="CN2" s="5">
        <f t="shared" si="7"/>
        <v>0</v>
      </c>
      <c r="CO2" s="5">
        <f t="shared" si="7"/>
        <v>0</v>
      </c>
      <c r="CP2" s="5">
        <f t="shared" si="7"/>
        <v>0</v>
      </c>
      <c r="CQ2" s="5">
        <f t="shared" si="7"/>
        <v>0</v>
      </c>
      <c r="CR2" s="5">
        <f t="shared" si="7"/>
        <v>0</v>
      </c>
      <c r="CS2" s="5">
        <f t="shared" si="7"/>
        <v>0</v>
      </c>
      <c r="CT2" s="5">
        <f t="shared" si="7"/>
        <v>0</v>
      </c>
      <c r="CU2" s="5">
        <f t="shared" si="7"/>
        <v>0</v>
      </c>
      <c r="CV2" s="5">
        <f t="shared" si="7"/>
        <v>0</v>
      </c>
      <c r="CW2" s="5">
        <f t="shared" si="7"/>
        <v>0</v>
      </c>
      <c r="CX2" s="5">
        <f t="shared" si="7"/>
        <v>0</v>
      </c>
      <c r="CY2" s="5">
        <f t="shared" si="7"/>
        <v>0</v>
      </c>
      <c r="CZ2" s="5">
        <f t="shared" si="7"/>
        <v>0</v>
      </c>
      <c r="DA2" s="5">
        <f t="shared" si="7"/>
        <v>0</v>
      </c>
      <c r="DB2" s="5">
        <f t="shared" si="7"/>
        <v>0</v>
      </c>
      <c r="DC2" s="5">
        <f t="shared" si="7"/>
        <v>0</v>
      </c>
      <c r="DD2" s="5">
        <f t="shared" si="7"/>
        <v>0</v>
      </c>
      <c r="DE2" s="5">
        <f t="shared" si="7"/>
        <v>0</v>
      </c>
      <c r="DF2" s="5">
        <f t="shared" si="7"/>
        <v>0</v>
      </c>
      <c r="DG2" s="5">
        <f t="shared" si="7"/>
        <v>0</v>
      </c>
      <c r="DH2" s="5">
        <f t="shared" si="7"/>
        <v>0</v>
      </c>
      <c r="DI2" s="5">
        <f t="shared" si="7"/>
        <v>0</v>
      </c>
      <c r="DJ2" s="5">
        <f t="shared" si="7"/>
        <v>0</v>
      </c>
      <c r="DK2" s="5">
        <f t="shared" si="7"/>
        <v>0</v>
      </c>
      <c r="DL2" s="5">
        <f t="shared" si="7"/>
        <v>0</v>
      </c>
      <c r="DM2" s="5">
        <f t="shared" si="7"/>
        <v>0</v>
      </c>
      <c r="DN2" s="5">
        <f t="shared" si="7"/>
        <v>0</v>
      </c>
      <c r="DO2" s="5">
        <f t="shared" si="7"/>
        <v>0</v>
      </c>
      <c r="DP2" s="5">
        <f t="shared" si="7"/>
        <v>0</v>
      </c>
      <c r="DQ2" s="5">
        <f t="shared" si="7"/>
        <v>0</v>
      </c>
      <c r="DR2" s="5">
        <f t="shared" si="7"/>
        <v>0</v>
      </c>
      <c r="DS2" s="5">
        <f t="shared" si="7"/>
        <v>0</v>
      </c>
      <c r="DT2" s="5">
        <f t="shared" si="7"/>
        <v>0</v>
      </c>
      <c r="DU2" s="5">
        <f t="shared" si="7"/>
        <v>0</v>
      </c>
      <c r="DV2" s="5">
        <f t="shared" si="7"/>
        <v>0</v>
      </c>
      <c r="DW2" s="5">
        <f t="shared" si="7"/>
        <v>0</v>
      </c>
      <c r="DX2" s="5">
        <f t="shared" si="7"/>
        <v>0</v>
      </c>
      <c r="DY2" s="5">
        <f t="shared" si="7"/>
        <v>0</v>
      </c>
      <c r="DZ2" s="5">
        <f t="shared" si="7"/>
        <v>0</v>
      </c>
      <c r="EA2" s="5">
        <f t="shared" si="7"/>
        <v>0</v>
      </c>
      <c r="EB2" s="5">
        <f t="shared" si="7"/>
        <v>0</v>
      </c>
      <c r="EC2" s="5">
        <f t="shared" si="7"/>
        <v>0</v>
      </c>
      <c r="ED2" s="5">
        <f t="shared" si="7"/>
        <v>0</v>
      </c>
      <c r="EE2" s="5">
        <f t="shared" si="7"/>
        <v>0</v>
      </c>
      <c r="EF2" s="5">
        <f t="shared" si="7"/>
        <v>0</v>
      </c>
      <c r="EG2" s="5">
        <f t="shared" si="7"/>
        <v>0</v>
      </c>
      <c r="EH2" s="5">
        <f t="shared" si="7"/>
        <v>0</v>
      </c>
      <c r="EI2" s="5">
        <f t="shared" si="7"/>
        <v>0</v>
      </c>
      <c r="EJ2" s="5">
        <f t="shared" si="7"/>
        <v>0</v>
      </c>
      <c r="EK2" s="5">
        <f t="shared" si="7"/>
        <v>0</v>
      </c>
      <c r="EL2" s="5">
        <f t="shared" si="7"/>
        <v>0</v>
      </c>
      <c r="EM2" s="5">
        <f t="shared" si="7"/>
        <v>0</v>
      </c>
      <c r="EN2" s="5">
        <f t="shared" si="7"/>
        <v>0</v>
      </c>
      <c r="EO2" s="5">
        <f t="shared" si="7"/>
        <v>0</v>
      </c>
      <c r="EP2" s="5">
        <f t="shared" ref="EP2:HA2" si="8">COUNTIF(EP12:EP21,"G")+COUNTIF(EP12:EP21,"Gt")</f>
        <v>0</v>
      </c>
      <c r="EQ2" s="5">
        <f t="shared" si="8"/>
        <v>0</v>
      </c>
      <c r="ER2" s="5">
        <f t="shared" si="8"/>
        <v>0</v>
      </c>
      <c r="ES2" s="5">
        <f t="shared" si="8"/>
        <v>0</v>
      </c>
      <c r="ET2" s="5">
        <f t="shared" si="8"/>
        <v>0</v>
      </c>
      <c r="EU2" s="5">
        <f t="shared" si="8"/>
        <v>0</v>
      </c>
      <c r="EV2" s="5">
        <f t="shared" si="8"/>
        <v>0</v>
      </c>
      <c r="EW2" s="5">
        <f t="shared" si="8"/>
        <v>0</v>
      </c>
      <c r="EX2" s="5">
        <f t="shared" si="8"/>
        <v>0</v>
      </c>
      <c r="EY2" s="5">
        <f t="shared" si="8"/>
        <v>0</v>
      </c>
      <c r="EZ2" s="5">
        <f t="shared" si="8"/>
        <v>0</v>
      </c>
      <c r="FA2" s="5">
        <f t="shared" si="8"/>
        <v>0</v>
      </c>
      <c r="FB2" s="5">
        <f t="shared" si="8"/>
        <v>0</v>
      </c>
      <c r="FC2" s="5">
        <f t="shared" si="8"/>
        <v>0</v>
      </c>
      <c r="FD2" s="5">
        <f t="shared" si="8"/>
        <v>0</v>
      </c>
      <c r="FE2" s="5">
        <f t="shared" si="8"/>
        <v>0</v>
      </c>
      <c r="FF2" s="5">
        <f t="shared" si="8"/>
        <v>0</v>
      </c>
      <c r="FG2" s="5">
        <f t="shared" si="8"/>
        <v>0</v>
      </c>
      <c r="FH2" s="5">
        <f t="shared" si="8"/>
        <v>0</v>
      </c>
      <c r="FI2" s="5">
        <f t="shared" si="8"/>
        <v>0</v>
      </c>
      <c r="FJ2" s="5">
        <f t="shared" si="8"/>
        <v>0</v>
      </c>
      <c r="FK2" s="5">
        <f t="shared" si="8"/>
        <v>0</v>
      </c>
      <c r="FL2" s="5">
        <f t="shared" si="8"/>
        <v>0</v>
      </c>
      <c r="FM2" s="5">
        <f t="shared" si="8"/>
        <v>0</v>
      </c>
      <c r="FN2" s="5">
        <f t="shared" si="8"/>
        <v>0</v>
      </c>
      <c r="FO2" s="5">
        <f t="shared" si="8"/>
        <v>0</v>
      </c>
      <c r="FP2" s="5">
        <f t="shared" si="8"/>
        <v>0</v>
      </c>
      <c r="FQ2" s="5">
        <f t="shared" si="8"/>
        <v>0</v>
      </c>
      <c r="FR2" s="5">
        <f t="shared" si="8"/>
        <v>0</v>
      </c>
      <c r="FS2" s="5">
        <f t="shared" si="8"/>
        <v>0</v>
      </c>
      <c r="FT2" s="5">
        <f t="shared" si="8"/>
        <v>0</v>
      </c>
      <c r="FU2" s="5">
        <f t="shared" si="8"/>
        <v>0</v>
      </c>
      <c r="FV2" s="5">
        <f t="shared" si="8"/>
        <v>0</v>
      </c>
      <c r="FW2" s="5">
        <f t="shared" si="8"/>
        <v>0</v>
      </c>
      <c r="FX2" s="5">
        <f t="shared" si="8"/>
        <v>0</v>
      </c>
      <c r="FY2" s="5">
        <f t="shared" si="8"/>
        <v>0</v>
      </c>
      <c r="FZ2" s="5">
        <f t="shared" si="8"/>
        <v>0</v>
      </c>
      <c r="GA2" s="5">
        <f t="shared" si="8"/>
        <v>0</v>
      </c>
      <c r="GB2" s="5">
        <f t="shared" si="8"/>
        <v>0</v>
      </c>
      <c r="GC2" s="5">
        <f t="shared" si="8"/>
        <v>0</v>
      </c>
      <c r="GD2" s="5">
        <f t="shared" si="8"/>
        <v>0</v>
      </c>
      <c r="GE2" s="5">
        <f t="shared" si="8"/>
        <v>0</v>
      </c>
      <c r="GF2" s="5">
        <f t="shared" si="8"/>
        <v>0</v>
      </c>
      <c r="GG2" s="5">
        <f t="shared" si="8"/>
        <v>0</v>
      </c>
      <c r="GH2" s="5">
        <f t="shared" si="8"/>
        <v>0</v>
      </c>
      <c r="GI2" s="5">
        <f t="shared" si="8"/>
        <v>0</v>
      </c>
      <c r="GJ2" s="5">
        <f t="shared" si="8"/>
        <v>0</v>
      </c>
      <c r="GK2" s="5">
        <f t="shared" si="8"/>
        <v>0</v>
      </c>
      <c r="GL2" s="5">
        <f t="shared" si="8"/>
        <v>0</v>
      </c>
      <c r="GM2" s="5">
        <f t="shared" si="8"/>
        <v>0</v>
      </c>
      <c r="GN2" s="5">
        <f t="shared" si="8"/>
        <v>0</v>
      </c>
      <c r="GO2" s="5">
        <f t="shared" si="8"/>
        <v>0</v>
      </c>
      <c r="GP2" s="5">
        <f t="shared" si="8"/>
        <v>0</v>
      </c>
      <c r="GQ2" s="5">
        <f t="shared" si="8"/>
        <v>0</v>
      </c>
      <c r="GR2" s="5">
        <f t="shared" si="8"/>
        <v>0</v>
      </c>
      <c r="GS2" s="5">
        <f t="shared" si="8"/>
        <v>0</v>
      </c>
      <c r="GT2" s="5">
        <f t="shared" si="8"/>
        <v>0</v>
      </c>
      <c r="GU2" s="5">
        <f t="shared" si="8"/>
        <v>0</v>
      </c>
      <c r="GV2" s="5">
        <f t="shared" si="8"/>
        <v>0</v>
      </c>
      <c r="GW2" s="5">
        <f t="shared" si="8"/>
        <v>0</v>
      </c>
      <c r="GX2" s="5">
        <f t="shared" si="8"/>
        <v>0</v>
      </c>
      <c r="GY2" s="5">
        <f t="shared" si="8"/>
        <v>0</v>
      </c>
      <c r="GZ2" s="5">
        <f t="shared" si="8"/>
        <v>0</v>
      </c>
      <c r="HA2" s="5">
        <f t="shared" si="8"/>
        <v>0</v>
      </c>
      <c r="HB2" s="5">
        <f t="shared" ref="HB2:JM2" si="9">COUNTIF(HB12:HB21,"G")+COUNTIF(HB12:HB21,"Gt")</f>
        <v>0</v>
      </c>
      <c r="HC2" s="5">
        <f t="shared" si="9"/>
        <v>0</v>
      </c>
      <c r="HD2" s="5">
        <f t="shared" si="9"/>
        <v>0</v>
      </c>
      <c r="HE2" s="5">
        <f t="shared" si="9"/>
        <v>0</v>
      </c>
      <c r="HF2" s="5">
        <f t="shared" si="9"/>
        <v>0</v>
      </c>
      <c r="HG2" s="5">
        <f t="shared" si="9"/>
        <v>0</v>
      </c>
      <c r="HH2" s="5">
        <f t="shared" si="9"/>
        <v>0</v>
      </c>
      <c r="HI2" s="5">
        <f t="shared" si="9"/>
        <v>0</v>
      </c>
      <c r="HJ2" s="5">
        <f t="shared" si="9"/>
        <v>0</v>
      </c>
      <c r="HK2" s="5">
        <f t="shared" si="9"/>
        <v>0</v>
      </c>
      <c r="HL2" s="5">
        <f t="shared" si="9"/>
        <v>0</v>
      </c>
      <c r="HM2" s="5">
        <f t="shared" si="9"/>
        <v>0</v>
      </c>
      <c r="HN2" s="5">
        <f t="shared" si="9"/>
        <v>0</v>
      </c>
      <c r="HO2" s="5">
        <f t="shared" si="9"/>
        <v>0</v>
      </c>
      <c r="HP2" s="5">
        <f t="shared" si="9"/>
        <v>0</v>
      </c>
      <c r="HQ2" s="5">
        <f t="shared" si="9"/>
        <v>0</v>
      </c>
      <c r="HR2" s="5">
        <f t="shared" si="9"/>
        <v>0</v>
      </c>
      <c r="HS2" s="5">
        <f t="shared" si="9"/>
        <v>0</v>
      </c>
      <c r="HT2" s="5">
        <f t="shared" si="9"/>
        <v>0</v>
      </c>
      <c r="HU2" s="5">
        <f t="shared" si="9"/>
        <v>0</v>
      </c>
      <c r="HV2" s="5">
        <f t="shared" si="9"/>
        <v>0</v>
      </c>
      <c r="HW2" s="5">
        <f t="shared" si="9"/>
        <v>0</v>
      </c>
      <c r="HX2" s="5">
        <f t="shared" si="9"/>
        <v>0</v>
      </c>
      <c r="HY2" s="5">
        <f t="shared" si="9"/>
        <v>0</v>
      </c>
      <c r="HZ2" s="5">
        <f t="shared" si="9"/>
        <v>0</v>
      </c>
      <c r="IA2" s="5">
        <f t="shared" si="9"/>
        <v>0</v>
      </c>
      <c r="IB2" s="5">
        <f t="shared" si="9"/>
        <v>0</v>
      </c>
      <c r="IC2" s="5">
        <f t="shared" si="9"/>
        <v>0</v>
      </c>
      <c r="ID2" s="5">
        <f t="shared" si="9"/>
        <v>0</v>
      </c>
      <c r="IE2" s="5">
        <f t="shared" si="9"/>
        <v>0</v>
      </c>
      <c r="IF2" s="5">
        <f t="shared" si="9"/>
        <v>0</v>
      </c>
      <c r="IG2" s="5">
        <f t="shared" si="9"/>
        <v>0</v>
      </c>
      <c r="IH2" s="5">
        <f t="shared" si="9"/>
        <v>0</v>
      </c>
      <c r="II2" s="5">
        <f t="shared" si="9"/>
        <v>0</v>
      </c>
      <c r="IJ2" s="5">
        <f t="shared" si="9"/>
        <v>0</v>
      </c>
      <c r="IK2" s="5">
        <f t="shared" si="9"/>
        <v>0</v>
      </c>
      <c r="IL2" s="5">
        <f t="shared" si="9"/>
        <v>0</v>
      </c>
      <c r="IM2" s="5">
        <f t="shared" si="9"/>
        <v>0</v>
      </c>
      <c r="IN2" s="5">
        <f t="shared" si="9"/>
        <v>0</v>
      </c>
      <c r="IO2" s="5">
        <f t="shared" si="9"/>
        <v>0</v>
      </c>
      <c r="IP2" s="5">
        <f t="shared" si="9"/>
        <v>0</v>
      </c>
      <c r="IQ2" s="5">
        <f t="shared" si="9"/>
        <v>0</v>
      </c>
      <c r="IR2" s="5">
        <f t="shared" si="9"/>
        <v>0</v>
      </c>
      <c r="IS2" s="5">
        <f t="shared" si="9"/>
        <v>0</v>
      </c>
      <c r="IT2" s="5">
        <f t="shared" si="9"/>
        <v>0</v>
      </c>
      <c r="IU2" s="5">
        <f t="shared" si="9"/>
        <v>0</v>
      </c>
      <c r="IV2" s="5">
        <f t="shared" si="9"/>
        <v>0</v>
      </c>
      <c r="IW2" s="5">
        <f t="shared" si="9"/>
        <v>0</v>
      </c>
      <c r="IX2" s="5">
        <f t="shared" si="9"/>
        <v>0</v>
      </c>
      <c r="IY2" s="5">
        <f t="shared" si="9"/>
        <v>0</v>
      </c>
      <c r="IZ2" s="5">
        <f t="shared" si="9"/>
        <v>0</v>
      </c>
      <c r="JA2" s="5">
        <f t="shared" si="9"/>
        <v>0</v>
      </c>
      <c r="JB2" s="5">
        <f t="shared" si="9"/>
        <v>0</v>
      </c>
      <c r="JC2" s="5">
        <f t="shared" si="9"/>
        <v>0</v>
      </c>
      <c r="JD2" s="5">
        <f t="shared" si="9"/>
        <v>0</v>
      </c>
      <c r="JE2" s="5">
        <f t="shared" si="9"/>
        <v>0</v>
      </c>
      <c r="JF2" s="5">
        <f t="shared" si="9"/>
        <v>0</v>
      </c>
      <c r="JG2" s="5">
        <f t="shared" si="9"/>
        <v>0</v>
      </c>
      <c r="JH2" s="5">
        <f t="shared" si="9"/>
        <v>0</v>
      </c>
      <c r="JI2" s="5">
        <f t="shared" si="9"/>
        <v>0</v>
      </c>
      <c r="JJ2" s="5">
        <f t="shared" si="9"/>
        <v>0</v>
      </c>
      <c r="JK2" s="5">
        <f t="shared" si="9"/>
        <v>0</v>
      </c>
      <c r="JL2" s="5">
        <f t="shared" si="9"/>
        <v>0</v>
      </c>
      <c r="JM2" s="5">
        <f t="shared" si="9"/>
        <v>0</v>
      </c>
      <c r="JN2" s="5">
        <f t="shared" ref="JN2:LY2" si="10">COUNTIF(JN12:JN21,"G")+COUNTIF(JN12:JN21,"Gt")</f>
        <v>0</v>
      </c>
      <c r="JO2" s="5">
        <f t="shared" si="10"/>
        <v>0</v>
      </c>
      <c r="JP2" s="5">
        <f t="shared" si="10"/>
        <v>0</v>
      </c>
      <c r="JQ2" s="5">
        <f t="shared" si="10"/>
        <v>0</v>
      </c>
      <c r="JR2" s="5">
        <f t="shared" si="10"/>
        <v>0</v>
      </c>
      <c r="JS2" s="5">
        <f t="shared" si="10"/>
        <v>0</v>
      </c>
      <c r="JT2" s="5">
        <f t="shared" si="10"/>
        <v>0</v>
      </c>
      <c r="JU2" s="5">
        <f t="shared" si="10"/>
        <v>0</v>
      </c>
      <c r="JV2" s="5">
        <f t="shared" si="10"/>
        <v>0</v>
      </c>
      <c r="JW2" s="5">
        <f t="shared" si="10"/>
        <v>0</v>
      </c>
      <c r="JX2" s="5">
        <f t="shared" si="10"/>
        <v>0</v>
      </c>
      <c r="JY2" s="5">
        <f t="shared" si="10"/>
        <v>0</v>
      </c>
      <c r="JZ2" s="5">
        <f t="shared" si="10"/>
        <v>0</v>
      </c>
      <c r="KA2" s="5">
        <f t="shared" si="10"/>
        <v>0</v>
      </c>
      <c r="KB2" s="5">
        <f t="shared" si="10"/>
        <v>0</v>
      </c>
      <c r="KC2" s="5">
        <f t="shared" si="10"/>
        <v>0</v>
      </c>
      <c r="KD2" s="5">
        <f t="shared" si="10"/>
        <v>0</v>
      </c>
      <c r="KE2" s="5">
        <f t="shared" si="10"/>
        <v>0</v>
      </c>
      <c r="KF2" s="5">
        <f t="shared" si="10"/>
        <v>0</v>
      </c>
      <c r="KG2" s="5">
        <f t="shared" si="10"/>
        <v>0</v>
      </c>
      <c r="KH2" s="5">
        <f t="shared" si="10"/>
        <v>0</v>
      </c>
      <c r="KI2" s="5">
        <f t="shared" si="10"/>
        <v>0</v>
      </c>
      <c r="KJ2" s="5">
        <f t="shared" si="10"/>
        <v>0</v>
      </c>
      <c r="KK2" s="5">
        <f t="shared" si="10"/>
        <v>0</v>
      </c>
      <c r="KL2" s="5">
        <f t="shared" si="10"/>
        <v>0</v>
      </c>
      <c r="KM2" s="5">
        <f t="shared" si="10"/>
        <v>0</v>
      </c>
      <c r="KN2" s="5">
        <f t="shared" si="10"/>
        <v>0</v>
      </c>
      <c r="KO2" s="5">
        <f t="shared" si="10"/>
        <v>0</v>
      </c>
      <c r="KP2" s="5">
        <f t="shared" si="10"/>
        <v>0</v>
      </c>
      <c r="KQ2" s="5">
        <f t="shared" si="10"/>
        <v>0</v>
      </c>
      <c r="KR2" s="5">
        <f t="shared" si="10"/>
        <v>0</v>
      </c>
      <c r="KS2" s="5">
        <f t="shared" si="10"/>
        <v>0</v>
      </c>
      <c r="KT2" s="5">
        <f t="shared" si="10"/>
        <v>0</v>
      </c>
      <c r="KU2" s="5">
        <f t="shared" si="10"/>
        <v>0</v>
      </c>
      <c r="KV2" s="5">
        <f t="shared" si="10"/>
        <v>0</v>
      </c>
      <c r="KW2" s="5">
        <f t="shared" si="10"/>
        <v>0</v>
      </c>
      <c r="KX2" s="5">
        <f t="shared" si="10"/>
        <v>0</v>
      </c>
      <c r="KY2" s="5">
        <f t="shared" si="10"/>
        <v>0</v>
      </c>
      <c r="KZ2" s="5">
        <f t="shared" si="10"/>
        <v>0</v>
      </c>
      <c r="LA2" s="5">
        <f t="shared" si="10"/>
        <v>0</v>
      </c>
      <c r="LB2" s="5">
        <f t="shared" si="10"/>
        <v>0</v>
      </c>
      <c r="LC2" s="5">
        <f t="shared" si="10"/>
        <v>0</v>
      </c>
      <c r="LD2" s="5">
        <f t="shared" si="10"/>
        <v>0</v>
      </c>
      <c r="LE2" s="5">
        <f t="shared" si="10"/>
        <v>0</v>
      </c>
      <c r="LF2" s="5">
        <f t="shared" si="10"/>
        <v>0</v>
      </c>
      <c r="LG2" s="5">
        <f t="shared" si="10"/>
        <v>0</v>
      </c>
      <c r="LH2" s="5">
        <f t="shared" si="10"/>
        <v>0</v>
      </c>
      <c r="LI2" s="5">
        <f t="shared" si="10"/>
        <v>0</v>
      </c>
      <c r="LJ2" s="5">
        <f t="shared" si="10"/>
        <v>0</v>
      </c>
      <c r="LK2" s="5">
        <f t="shared" si="10"/>
        <v>0</v>
      </c>
      <c r="LL2" s="5">
        <f t="shared" si="10"/>
        <v>0</v>
      </c>
      <c r="LM2" s="5">
        <f t="shared" si="10"/>
        <v>0</v>
      </c>
      <c r="LN2" s="5">
        <f t="shared" si="10"/>
        <v>0</v>
      </c>
      <c r="LO2" s="5">
        <f t="shared" si="10"/>
        <v>0</v>
      </c>
      <c r="LP2" s="5">
        <f t="shared" si="10"/>
        <v>0</v>
      </c>
      <c r="LQ2" s="5">
        <f t="shared" si="10"/>
        <v>0</v>
      </c>
      <c r="LR2" s="5">
        <f t="shared" si="10"/>
        <v>0</v>
      </c>
      <c r="LS2" s="5">
        <f t="shared" si="10"/>
        <v>0</v>
      </c>
      <c r="LT2" s="5">
        <f t="shared" si="10"/>
        <v>0</v>
      </c>
      <c r="LU2" s="5">
        <f t="shared" si="10"/>
        <v>0</v>
      </c>
      <c r="LV2" s="5">
        <f t="shared" si="10"/>
        <v>0</v>
      </c>
      <c r="LW2" s="5">
        <f t="shared" si="10"/>
        <v>0</v>
      </c>
      <c r="LX2" s="5">
        <f t="shared" si="10"/>
        <v>0</v>
      </c>
      <c r="LY2" s="5">
        <f t="shared" si="10"/>
        <v>0</v>
      </c>
      <c r="LZ2" s="5">
        <f t="shared" ref="LZ2:NQ2" si="11">COUNTIF(LZ12:LZ21,"G")+COUNTIF(LZ12:LZ21,"Gt")</f>
        <v>0</v>
      </c>
      <c r="MA2" s="5">
        <f t="shared" si="11"/>
        <v>0</v>
      </c>
      <c r="MB2" s="5">
        <f t="shared" si="11"/>
        <v>0</v>
      </c>
      <c r="MC2" s="5">
        <f t="shared" si="11"/>
        <v>0</v>
      </c>
      <c r="MD2" s="5">
        <f t="shared" si="11"/>
        <v>0</v>
      </c>
      <c r="ME2" s="5">
        <f t="shared" si="11"/>
        <v>0</v>
      </c>
      <c r="MF2" s="5">
        <f t="shared" si="11"/>
        <v>0</v>
      </c>
      <c r="MG2" s="5">
        <f t="shared" si="11"/>
        <v>0</v>
      </c>
      <c r="MH2" s="5">
        <f t="shared" si="11"/>
        <v>0</v>
      </c>
      <c r="MI2" s="5">
        <f t="shared" si="11"/>
        <v>0</v>
      </c>
      <c r="MJ2" s="5">
        <f t="shared" si="11"/>
        <v>0</v>
      </c>
      <c r="MK2" s="5">
        <f t="shared" si="11"/>
        <v>0</v>
      </c>
      <c r="ML2" s="5">
        <f t="shared" si="11"/>
        <v>0</v>
      </c>
      <c r="MM2" s="5">
        <f t="shared" si="11"/>
        <v>0</v>
      </c>
      <c r="MN2" s="5">
        <f t="shared" si="11"/>
        <v>0</v>
      </c>
      <c r="MO2" s="5">
        <f t="shared" si="11"/>
        <v>0</v>
      </c>
      <c r="MP2" s="5">
        <f t="shared" si="11"/>
        <v>0</v>
      </c>
      <c r="MQ2" s="5">
        <f t="shared" si="11"/>
        <v>0</v>
      </c>
      <c r="MR2" s="5">
        <f t="shared" si="11"/>
        <v>0</v>
      </c>
      <c r="MS2" s="5">
        <f t="shared" si="11"/>
        <v>0</v>
      </c>
      <c r="MT2" s="5">
        <f t="shared" si="11"/>
        <v>0</v>
      </c>
      <c r="MU2" s="5">
        <f t="shared" si="11"/>
        <v>0</v>
      </c>
      <c r="MV2" s="5">
        <f t="shared" si="11"/>
        <v>0</v>
      </c>
      <c r="MW2" s="5">
        <f t="shared" si="11"/>
        <v>0</v>
      </c>
      <c r="MX2" s="5">
        <f t="shared" si="11"/>
        <v>0</v>
      </c>
      <c r="MY2" s="5">
        <f t="shared" si="11"/>
        <v>0</v>
      </c>
      <c r="MZ2" s="5">
        <f t="shared" si="11"/>
        <v>0</v>
      </c>
      <c r="NA2" s="5">
        <f t="shared" si="11"/>
        <v>0</v>
      </c>
      <c r="NB2" s="5">
        <f t="shared" si="11"/>
        <v>0</v>
      </c>
      <c r="NC2" s="5">
        <f t="shared" si="11"/>
        <v>0</v>
      </c>
      <c r="ND2" s="5">
        <f t="shared" si="11"/>
        <v>0</v>
      </c>
      <c r="NE2" s="5">
        <f t="shared" si="11"/>
        <v>0</v>
      </c>
      <c r="NF2" s="5">
        <f t="shared" si="11"/>
        <v>0</v>
      </c>
      <c r="NG2" s="5">
        <f t="shared" si="11"/>
        <v>0</v>
      </c>
      <c r="NH2" s="5">
        <f t="shared" si="11"/>
        <v>0</v>
      </c>
      <c r="NI2" s="5">
        <f t="shared" si="11"/>
        <v>0</v>
      </c>
      <c r="NJ2" s="5">
        <f t="shared" si="11"/>
        <v>0</v>
      </c>
      <c r="NK2" s="5">
        <f t="shared" si="11"/>
        <v>0</v>
      </c>
      <c r="NL2" s="5">
        <f t="shared" si="11"/>
        <v>0</v>
      </c>
      <c r="NM2" s="5">
        <f t="shared" si="11"/>
        <v>0</v>
      </c>
      <c r="NN2" s="5">
        <f t="shared" si="11"/>
        <v>0</v>
      </c>
      <c r="NO2" s="5">
        <f t="shared" si="11"/>
        <v>0</v>
      </c>
      <c r="NP2" s="5">
        <f t="shared" si="11"/>
        <v>0</v>
      </c>
      <c r="NQ2" s="5">
        <f t="shared" si="11"/>
        <v>0</v>
      </c>
    </row>
    <row r="3" spans="1:395" ht="12.75" customHeight="1">
      <c r="A3" s="4"/>
      <c r="R3" s="5">
        <f t="shared" ref="R3:CC3" si="12">COUNTIF(R12:R21,"TAV")</f>
        <v>0</v>
      </c>
      <c r="S3" s="5">
        <f t="shared" si="12"/>
        <v>0</v>
      </c>
      <c r="T3" s="5">
        <f t="shared" si="12"/>
        <v>0</v>
      </c>
      <c r="U3" s="5">
        <f t="shared" si="12"/>
        <v>0</v>
      </c>
      <c r="V3" s="5">
        <f t="shared" si="12"/>
        <v>0</v>
      </c>
      <c r="W3" s="5">
        <f t="shared" si="12"/>
        <v>0</v>
      </c>
      <c r="X3" s="5">
        <f t="shared" si="12"/>
        <v>0</v>
      </c>
      <c r="Y3" s="5">
        <f t="shared" si="12"/>
        <v>0</v>
      </c>
      <c r="Z3" s="5">
        <f t="shared" si="12"/>
        <v>0</v>
      </c>
      <c r="AA3" s="5">
        <f t="shared" si="12"/>
        <v>0</v>
      </c>
      <c r="AB3" s="5">
        <f t="shared" si="12"/>
        <v>0</v>
      </c>
      <c r="AC3" s="5">
        <f t="shared" si="12"/>
        <v>0</v>
      </c>
      <c r="AD3" s="5">
        <f t="shared" si="12"/>
        <v>0</v>
      </c>
      <c r="AE3" s="5">
        <f t="shared" si="12"/>
        <v>0</v>
      </c>
      <c r="AF3" s="5">
        <f t="shared" si="12"/>
        <v>0</v>
      </c>
      <c r="AG3" s="5">
        <f t="shared" si="12"/>
        <v>0</v>
      </c>
      <c r="AH3" s="5">
        <f t="shared" si="12"/>
        <v>0</v>
      </c>
      <c r="AI3" s="5">
        <f t="shared" si="12"/>
        <v>0</v>
      </c>
      <c r="AJ3" s="5">
        <f t="shared" si="12"/>
        <v>0</v>
      </c>
      <c r="AK3" s="5">
        <f t="shared" si="12"/>
        <v>0</v>
      </c>
      <c r="AL3" s="5">
        <f t="shared" si="12"/>
        <v>0</v>
      </c>
      <c r="AM3" s="5">
        <f t="shared" si="12"/>
        <v>0</v>
      </c>
      <c r="AN3" s="5">
        <f t="shared" si="12"/>
        <v>0</v>
      </c>
      <c r="AO3" s="5">
        <f t="shared" si="12"/>
        <v>0</v>
      </c>
      <c r="AP3" s="5">
        <f t="shared" si="12"/>
        <v>0</v>
      </c>
      <c r="AQ3" s="5">
        <f t="shared" si="12"/>
        <v>0</v>
      </c>
      <c r="AR3" s="5">
        <f t="shared" si="12"/>
        <v>0</v>
      </c>
      <c r="AS3" s="5">
        <f t="shared" si="12"/>
        <v>0</v>
      </c>
      <c r="AT3" s="5">
        <f t="shared" si="12"/>
        <v>0</v>
      </c>
      <c r="AU3" s="5">
        <f t="shared" si="12"/>
        <v>0</v>
      </c>
      <c r="AV3" s="5">
        <f t="shared" si="12"/>
        <v>0</v>
      </c>
      <c r="AW3" s="5">
        <f t="shared" si="12"/>
        <v>0</v>
      </c>
      <c r="AX3" s="5">
        <f t="shared" si="12"/>
        <v>0</v>
      </c>
      <c r="AY3" s="5">
        <f t="shared" si="12"/>
        <v>0</v>
      </c>
      <c r="AZ3" s="5">
        <f t="shared" si="12"/>
        <v>0</v>
      </c>
      <c r="BA3" s="5">
        <f t="shared" si="12"/>
        <v>0</v>
      </c>
      <c r="BB3" s="5">
        <f t="shared" si="12"/>
        <v>0</v>
      </c>
      <c r="BC3" s="5">
        <f t="shared" si="12"/>
        <v>0</v>
      </c>
      <c r="BD3" s="5">
        <f t="shared" si="12"/>
        <v>0</v>
      </c>
      <c r="BE3" s="5">
        <f t="shared" si="12"/>
        <v>0</v>
      </c>
      <c r="BF3" s="5">
        <f t="shared" si="12"/>
        <v>0</v>
      </c>
      <c r="BG3" s="5">
        <f t="shared" si="12"/>
        <v>0</v>
      </c>
      <c r="BH3" s="5">
        <f t="shared" si="12"/>
        <v>0</v>
      </c>
      <c r="BI3" s="5">
        <f t="shared" si="12"/>
        <v>0</v>
      </c>
      <c r="BJ3" s="5">
        <f t="shared" si="12"/>
        <v>0</v>
      </c>
      <c r="BK3" s="5">
        <f t="shared" si="12"/>
        <v>0</v>
      </c>
      <c r="BL3" s="5">
        <f t="shared" si="12"/>
        <v>0</v>
      </c>
      <c r="BM3" s="5">
        <f t="shared" si="12"/>
        <v>0</v>
      </c>
      <c r="BN3" s="5">
        <f t="shared" si="12"/>
        <v>0</v>
      </c>
      <c r="BO3" s="5">
        <f t="shared" si="12"/>
        <v>0</v>
      </c>
      <c r="BP3" s="5">
        <f t="shared" si="12"/>
        <v>0</v>
      </c>
      <c r="BQ3" s="5">
        <f t="shared" si="12"/>
        <v>0</v>
      </c>
      <c r="BR3" s="5">
        <f t="shared" si="12"/>
        <v>0</v>
      </c>
      <c r="BS3" s="5">
        <f t="shared" si="12"/>
        <v>0</v>
      </c>
      <c r="BT3" s="5">
        <f t="shared" si="12"/>
        <v>0</v>
      </c>
      <c r="BU3" s="5">
        <f t="shared" si="12"/>
        <v>0</v>
      </c>
      <c r="BV3" s="5">
        <f t="shared" si="12"/>
        <v>0</v>
      </c>
      <c r="BW3" s="5">
        <f t="shared" si="12"/>
        <v>0</v>
      </c>
      <c r="BX3" s="5">
        <f t="shared" si="12"/>
        <v>0</v>
      </c>
      <c r="BY3" s="5">
        <f t="shared" si="12"/>
        <v>0</v>
      </c>
      <c r="BZ3" s="5">
        <f t="shared" si="12"/>
        <v>0</v>
      </c>
      <c r="CA3" s="5">
        <f t="shared" si="12"/>
        <v>0</v>
      </c>
      <c r="CB3" s="5">
        <f t="shared" si="12"/>
        <v>0</v>
      </c>
      <c r="CC3" s="5">
        <f t="shared" si="12"/>
        <v>0</v>
      </c>
      <c r="CD3" s="5">
        <f t="shared" ref="CD3:EO3" si="13">COUNTIF(CD12:CD21,"TAV")</f>
        <v>0</v>
      </c>
      <c r="CE3" s="5">
        <f t="shared" si="13"/>
        <v>0</v>
      </c>
      <c r="CF3" s="5">
        <f t="shared" si="13"/>
        <v>0</v>
      </c>
      <c r="CG3" s="5">
        <f t="shared" si="13"/>
        <v>0</v>
      </c>
      <c r="CH3" s="5">
        <f t="shared" si="13"/>
        <v>0</v>
      </c>
      <c r="CI3" s="5">
        <f t="shared" si="13"/>
        <v>0</v>
      </c>
      <c r="CJ3" s="5">
        <f t="shared" si="13"/>
        <v>0</v>
      </c>
      <c r="CK3" s="5">
        <f t="shared" si="13"/>
        <v>0</v>
      </c>
      <c r="CL3" s="5">
        <f t="shared" si="13"/>
        <v>0</v>
      </c>
      <c r="CM3" s="5">
        <f t="shared" si="13"/>
        <v>0</v>
      </c>
      <c r="CN3" s="5">
        <f t="shared" si="13"/>
        <v>0</v>
      </c>
      <c r="CO3" s="5">
        <f t="shared" si="13"/>
        <v>0</v>
      </c>
      <c r="CP3" s="5">
        <f t="shared" si="13"/>
        <v>0</v>
      </c>
      <c r="CQ3" s="5">
        <f t="shared" si="13"/>
        <v>0</v>
      </c>
      <c r="CR3" s="5">
        <f t="shared" si="13"/>
        <v>0</v>
      </c>
      <c r="CS3" s="5">
        <f t="shared" si="13"/>
        <v>0</v>
      </c>
      <c r="CT3" s="5">
        <f t="shared" si="13"/>
        <v>0</v>
      </c>
      <c r="CU3" s="5">
        <f t="shared" si="13"/>
        <v>0</v>
      </c>
      <c r="CV3" s="5">
        <f t="shared" si="13"/>
        <v>0</v>
      </c>
      <c r="CW3" s="5">
        <f t="shared" si="13"/>
        <v>0</v>
      </c>
      <c r="CX3" s="5">
        <f t="shared" si="13"/>
        <v>0</v>
      </c>
      <c r="CY3" s="5">
        <f t="shared" si="13"/>
        <v>0</v>
      </c>
      <c r="CZ3" s="5">
        <f t="shared" si="13"/>
        <v>0</v>
      </c>
      <c r="DA3" s="5">
        <f t="shared" si="13"/>
        <v>0</v>
      </c>
      <c r="DB3" s="5">
        <f t="shared" si="13"/>
        <v>0</v>
      </c>
      <c r="DC3" s="5">
        <f t="shared" si="13"/>
        <v>0</v>
      </c>
      <c r="DD3" s="5">
        <f t="shared" si="13"/>
        <v>0</v>
      </c>
      <c r="DE3" s="5">
        <f t="shared" si="13"/>
        <v>0</v>
      </c>
      <c r="DF3" s="5">
        <f t="shared" si="13"/>
        <v>0</v>
      </c>
      <c r="DG3" s="5">
        <f t="shared" si="13"/>
        <v>0</v>
      </c>
      <c r="DH3" s="5">
        <f t="shared" si="13"/>
        <v>0</v>
      </c>
      <c r="DI3" s="5">
        <f t="shared" si="13"/>
        <v>0</v>
      </c>
      <c r="DJ3" s="5">
        <f t="shared" si="13"/>
        <v>0</v>
      </c>
      <c r="DK3" s="5">
        <f t="shared" si="13"/>
        <v>0</v>
      </c>
      <c r="DL3" s="5">
        <f t="shared" si="13"/>
        <v>0</v>
      </c>
      <c r="DM3" s="5">
        <f t="shared" si="13"/>
        <v>0</v>
      </c>
      <c r="DN3" s="5">
        <f t="shared" si="13"/>
        <v>0</v>
      </c>
      <c r="DO3" s="5">
        <f t="shared" si="13"/>
        <v>0</v>
      </c>
      <c r="DP3" s="5">
        <f t="shared" si="13"/>
        <v>0</v>
      </c>
      <c r="DQ3" s="5">
        <f t="shared" si="13"/>
        <v>0</v>
      </c>
      <c r="DR3" s="5">
        <f t="shared" si="13"/>
        <v>0</v>
      </c>
      <c r="DS3" s="5">
        <f t="shared" si="13"/>
        <v>0</v>
      </c>
      <c r="DT3" s="5">
        <f t="shared" si="13"/>
        <v>0</v>
      </c>
      <c r="DU3" s="5">
        <f t="shared" si="13"/>
        <v>0</v>
      </c>
      <c r="DV3" s="5">
        <f t="shared" si="13"/>
        <v>0</v>
      </c>
      <c r="DW3" s="5">
        <f t="shared" si="13"/>
        <v>0</v>
      </c>
      <c r="DX3" s="5">
        <f t="shared" si="13"/>
        <v>0</v>
      </c>
      <c r="DY3" s="5">
        <f t="shared" si="13"/>
        <v>0</v>
      </c>
      <c r="DZ3" s="5">
        <f t="shared" si="13"/>
        <v>0</v>
      </c>
      <c r="EA3" s="5">
        <f t="shared" si="13"/>
        <v>0</v>
      </c>
      <c r="EB3" s="5">
        <f t="shared" si="13"/>
        <v>0</v>
      </c>
      <c r="EC3" s="5">
        <f t="shared" si="13"/>
        <v>0</v>
      </c>
      <c r="ED3" s="5">
        <f t="shared" si="13"/>
        <v>0</v>
      </c>
      <c r="EE3" s="5">
        <f t="shared" si="13"/>
        <v>0</v>
      </c>
      <c r="EF3" s="5">
        <f t="shared" si="13"/>
        <v>0</v>
      </c>
      <c r="EG3" s="5">
        <f t="shared" si="13"/>
        <v>0</v>
      </c>
      <c r="EH3" s="5">
        <f t="shared" si="13"/>
        <v>0</v>
      </c>
      <c r="EI3" s="5">
        <f t="shared" si="13"/>
        <v>0</v>
      </c>
      <c r="EJ3" s="5">
        <f t="shared" si="13"/>
        <v>0</v>
      </c>
      <c r="EK3" s="5">
        <f t="shared" si="13"/>
        <v>0</v>
      </c>
      <c r="EL3" s="5">
        <f t="shared" si="13"/>
        <v>0</v>
      </c>
      <c r="EM3" s="5">
        <f t="shared" si="13"/>
        <v>0</v>
      </c>
      <c r="EN3" s="5">
        <f t="shared" si="13"/>
        <v>0</v>
      </c>
      <c r="EO3" s="5">
        <f t="shared" si="13"/>
        <v>0</v>
      </c>
      <c r="EP3" s="5">
        <f t="shared" ref="EP3:HA3" si="14">COUNTIF(EP12:EP21,"TAV")</f>
        <v>0</v>
      </c>
      <c r="EQ3" s="5">
        <f t="shared" si="14"/>
        <v>0</v>
      </c>
      <c r="ER3" s="5">
        <f t="shared" si="14"/>
        <v>0</v>
      </c>
      <c r="ES3" s="5">
        <f t="shared" si="14"/>
        <v>0</v>
      </c>
      <c r="ET3" s="5">
        <f t="shared" si="14"/>
        <v>0</v>
      </c>
      <c r="EU3" s="5">
        <f t="shared" si="14"/>
        <v>0</v>
      </c>
      <c r="EV3" s="5">
        <f t="shared" si="14"/>
        <v>0</v>
      </c>
      <c r="EW3" s="5">
        <f t="shared" si="14"/>
        <v>0</v>
      </c>
      <c r="EX3" s="5">
        <f t="shared" si="14"/>
        <v>0</v>
      </c>
      <c r="EY3" s="5">
        <f t="shared" si="14"/>
        <v>0</v>
      </c>
      <c r="EZ3" s="5">
        <f t="shared" si="14"/>
        <v>0</v>
      </c>
      <c r="FA3" s="5">
        <f t="shared" si="14"/>
        <v>0</v>
      </c>
      <c r="FB3" s="5">
        <f t="shared" si="14"/>
        <v>0</v>
      </c>
      <c r="FC3" s="5">
        <f t="shared" si="14"/>
        <v>0</v>
      </c>
      <c r="FD3" s="5">
        <f t="shared" si="14"/>
        <v>0</v>
      </c>
      <c r="FE3" s="5">
        <f t="shared" si="14"/>
        <v>0</v>
      </c>
      <c r="FF3" s="5">
        <f t="shared" si="14"/>
        <v>0</v>
      </c>
      <c r="FG3" s="5">
        <f t="shared" si="14"/>
        <v>0</v>
      </c>
      <c r="FH3" s="5">
        <f t="shared" si="14"/>
        <v>0</v>
      </c>
      <c r="FI3" s="5">
        <f t="shared" si="14"/>
        <v>0</v>
      </c>
      <c r="FJ3" s="5">
        <f t="shared" si="14"/>
        <v>0</v>
      </c>
      <c r="FK3" s="5">
        <f t="shared" si="14"/>
        <v>0</v>
      </c>
      <c r="FL3" s="5">
        <f t="shared" si="14"/>
        <v>0</v>
      </c>
      <c r="FM3" s="5">
        <f t="shared" si="14"/>
        <v>0</v>
      </c>
      <c r="FN3" s="5">
        <f t="shared" si="14"/>
        <v>0</v>
      </c>
      <c r="FO3" s="5">
        <f t="shared" si="14"/>
        <v>0</v>
      </c>
      <c r="FP3" s="5">
        <f t="shared" si="14"/>
        <v>0</v>
      </c>
      <c r="FQ3" s="5">
        <f t="shared" si="14"/>
        <v>0</v>
      </c>
      <c r="FR3" s="5">
        <f t="shared" si="14"/>
        <v>0</v>
      </c>
      <c r="FS3" s="5">
        <f t="shared" si="14"/>
        <v>0</v>
      </c>
      <c r="FT3" s="5">
        <f t="shared" si="14"/>
        <v>0</v>
      </c>
      <c r="FU3" s="5">
        <f t="shared" si="14"/>
        <v>0</v>
      </c>
      <c r="FV3" s="5">
        <f t="shared" si="14"/>
        <v>0</v>
      </c>
      <c r="FW3" s="5">
        <f t="shared" si="14"/>
        <v>0</v>
      </c>
      <c r="FX3" s="5">
        <f t="shared" si="14"/>
        <v>0</v>
      </c>
      <c r="FY3" s="5">
        <f t="shared" si="14"/>
        <v>0</v>
      </c>
      <c r="FZ3" s="5">
        <f t="shared" si="14"/>
        <v>0</v>
      </c>
      <c r="GA3" s="5">
        <f t="shared" si="14"/>
        <v>0</v>
      </c>
      <c r="GB3" s="5">
        <f t="shared" si="14"/>
        <v>0</v>
      </c>
      <c r="GC3" s="5">
        <f t="shared" si="14"/>
        <v>0</v>
      </c>
      <c r="GD3" s="5">
        <f t="shared" si="14"/>
        <v>0</v>
      </c>
      <c r="GE3" s="5">
        <f t="shared" si="14"/>
        <v>0</v>
      </c>
      <c r="GF3" s="5">
        <f t="shared" si="14"/>
        <v>0</v>
      </c>
      <c r="GG3" s="5">
        <f t="shared" si="14"/>
        <v>0</v>
      </c>
      <c r="GH3" s="5">
        <f t="shared" si="14"/>
        <v>0</v>
      </c>
      <c r="GI3" s="5">
        <f t="shared" si="14"/>
        <v>0</v>
      </c>
      <c r="GJ3" s="5">
        <f t="shared" si="14"/>
        <v>0</v>
      </c>
      <c r="GK3" s="5">
        <f t="shared" si="14"/>
        <v>0</v>
      </c>
      <c r="GL3" s="5">
        <f t="shared" si="14"/>
        <v>0</v>
      </c>
      <c r="GM3" s="5">
        <f t="shared" si="14"/>
        <v>0</v>
      </c>
      <c r="GN3" s="5">
        <f t="shared" si="14"/>
        <v>0</v>
      </c>
      <c r="GO3" s="5">
        <f t="shared" si="14"/>
        <v>0</v>
      </c>
      <c r="GP3" s="5">
        <f t="shared" si="14"/>
        <v>0</v>
      </c>
      <c r="GQ3" s="5">
        <f t="shared" si="14"/>
        <v>0</v>
      </c>
      <c r="GR3" s="5">
        <f t="shared" si="14"/>
        <v>0</v>
      </c>
      <c r="GS3" s="5">
        <f t="shared" si="14"/>
        <v>0</v>
      </c>
      <c r="GT3" s="5">
        <f t="shared" si="14"/>
        <v>0</v>
      </c>
      <c r="GU3" s="5">
        <f t="shared" si="14"/>
        <v>0</v>
      </c>
      <c r="GV3" s="5">
        <f t="shared" si="14"/>
        <v>0</v>
      </c>
      <c r="GW3" s="5">
        <f t="shared" si="14"/>
        <v>0</v>
      </c>
      <c r="GX3" s="5">
        <f t="shared" si="14"/>
        <v>0</v>
      </c>
      <c r="GY3" s="5">
        <f t="shared" si="14"/>
        <v>0</v>
      </c>
      <c r="GZ3" s="5">
        <f t="shared" si="14"/>
        <v>0</v>
      </c>
      <c r="HA3" s="5">
        <f t="shared" si="14"/>
        <v>0</v>
      </c>
      <c r="HB3" s="5">
        <f t="shared" ref="HB3:JM3" si="15">COUNTIF(HB12:HB21,"TAV")</f>
        <v>0</v>
      </c>
      <c r="HC3" s="5">
        <f t="shared" si="15"/>
        <v>0</v>
      </c>
      <c r="HD3" s="5">
        <f t="shared" si="15"/>
        <v>0</v>
      </c>
      <c r="HE3" s="5">
        <f t="shared" si="15"/>
        <v>0</v>
      </c>
      <c r="HF3" s="5">
        <f t="shared" si="15"/>
        <v>0</v>
      </c>
      <c r="HG3" s="5">
        <f t="shared" si="15"/>
        <v>0</v>
      </c>
      <c r="HH3" s="5">
        <f t="shared" si="15"/>
        <v>0</v>
      </c>
      <c r="HI3" s="5">
        <f t="shared" si="15"/>
        <v>0</v>
      </c>
      <c r="HJ3" s="5">
        <f t="shared" si="15"/>
        <v>0</v>
      </c>
      <c r="HK3" s="5">
        <f t="shared" si="15"/>
        <v>0</v>
      </c>
      <c r="HL3" s="5">
        <f t="shared" si="15"/>
        <v>0</v>
      </c>
      <c r="HM3" s="5">
        <f t="shared" si="15"/>
        <v>0</v>
      </c>
      <c r="HN3" s="5">
        <f t="shared" si="15"/>
        <v>0</v>
      </c>
      <c r="HO3" s="5">
        <f t="shared" si="15"/>
        <v>0</v>
      </c>
      <c r="HP3" s="5">
        <f t="shared" si="15"/>
        <v>0</v>
      </c>
      <c r="HQ3" s="5">
        <f t="shared" si="15"/>
        <v>0</v>
      </c>
      <c r="HR3" s="5">
        <f t="shared" si="15"/>
        <v>0</v>
      </c>
      <c r="HS3" s="5">
        <f t="shared" si="15"/>
        <v>0</v>
      </c>
      <c r="HT3" s="5">
        <f t="shared" si="15"/>
        <v>0</v>
      </c>
      <c r="HU3" s="5">
        <f t="shared" si="15"/>
        <v>0</v>
      </c>
      <c r="HV3" s="5">
        <f t="shared" si="15"/>
        <v>0</v>
      </c>
      <c r="HW3" s="5">
        <f t="shared" si="15"/>
        <v>0</v>
      </c>
      <c r="HX3" s="5">
        <f t="shared" si="15"/>
        <v>0</v>
      </c>
      <c r="HY3" s="5">
        <f t="shared" si="15"/>
        <v>0</v>
      </c>
      <c r="HZ3" s="5">
        <f t="shared" si="15"/>
        <v>0</v>
      </c>
      <c r="IA3" s="5">
        <f t="shared" si="15"/>
        <v>0</v>
      </c>
      <c r="IB3" s="5">
        <f t="shared" si="15"/>
        <v>0</v>
      </c>
      <c r="IC3" s="5">
        <f t="shared" si="15"/>
        <v>0</v>
      </c>
      <c r="ID3" s="5">
        <f t="shared" si="15"/>
        <v>0</v>
      </c>
      <c r="IE3" s="5">
        <f t="shared" si="15"/>
        <v>0</v>
      </c>
      <c r="IF3" s="5">
        <f t="shared" si="15"/>
        <v>0</v>
      </c>
      <c r="IG3" s="5">
        <f t="shared" si="15"/>
        <v>0</v>
      </c>
      <c r="IH3" s="5">
        <f t="shared" si="15"/>
        <v>0</v>
      </c>
      <c r="II3" s="5">
        <f t="shared" si="15"/>
        <v>0</v>
      </c>
      <c r="IJ3" s="5">
        <f t="shared" si="15"/>
        <v>0</v>
      </c>
      <c r="IK3" s="5">
        <f t="shared" si="15"/>
        <v>0</v>
      </c>
      <c r="IL3" s="5">
        <f t="shared" si="15"/>
        <v>0</v>
      </c>
      <c r="IM3" s="5">
        <f t="shared" si="15"/>
        <v>0</v>
      </c>
      <c r="IN3" s="5">
        <f t="shared" si="15"/>
        <v>0</v>
      </c>
      <c r="IO3" s="5">
        <f t="shared" si="15"/>
        <v>0</v>
      </c>
      <c r="IP3" s="5">
        <f t="shared" si="15"/>
        <v>0</v>
      </c>
      <c r="IQ3" s="5">
        <f t="shared" si="15"/>
        <v>0</v>
      </c>
      <c r="IR3" s="5">
        <f t="shared" si="15"/>
        <v>0</v>
      </c>
      <c r="IS3" s="5">
        <f t="shared" si="15"/>
        <v>0</v>
      </c>
      <c r="IT3" s="5">
        <f t="shared" si="15"/>
        <v>0</v>
      </c>
      <c r="IU3" s="5">
        <f t="shared" si="15"/>
        <v>0</v>
      </c>
      <c r="IV3" s="5">
        <f t="shared" si="15"/>
        <v>0</v>
      </c>
      <c r="IW3" s="5">
        <f t="shared" si="15"/>
        <v>0</v>
      </c>
      <c r="IX3" s="5">
        <f t="shared" si="15"/>
        <v>0</v>
      </c>
      <c r="IY3" s="5">
        <f t="shared" si="15"/>
        <v>0</v>
      </c>
      <c r="IZ3" s="5">
        <f t="shared" si="15"/>
        <v>0</v>
      </c>
      <c r="JA3" s="5">
        <f t="shared" si="15"/>
        <v>0</v>
      </c>
      <c r="JB3" s="5">
        <f t="shared" si="15"/>
        <v>0</v>
      </c>
      <c r="JC3" s="5">
        <f t="shared" si="15"/>
        <v>0</v>
      </c>
      <c r="JD3" s="5">
        <f t="shared" si="15"/>
        <v>0</v>
      </c>
      <c r="JE3" s="5">
        <f t="shared" si="15"/>
        <v>0</v>
      </c>
      <c r="JF3" s="5">
        <f t="shared" si="15"/>
        <v>0</v>
      </c>
      <c r="JG3" s="5">
        <f t="shared" si="15"/>
        <v>0</v>
      </c>
      <c r="JH3" s="5">
        <f t="shared" si="15"/>
        <v>0</v>
      </c>
      <c r="JI3" s="5">
        <f t="shared" si="15"/>
        <v>0</v>
      </c>
      <c r="JJ3" s="5">
        <f t="shared" si="15"/>
        <v>0</v>
      </c>
      <c r="JK3" s="5">
        <f t="shared" si="15"/>
        <v>0</v>
      </c>
      <c r="JL3" s="5">
        <f t="shared" si="15"/>
        <v>0</v>
      </c>
      <c r="JM3" s="5">
        <f t="shared" si="15"/>
        <v>0</v>
      </c>
      <c r="JN3" s="5">
        <f t="shared" ref="JN3:LY3" si="16">COUNTIF(JN12:JN21,"TAV")</f>
        <v>0</v>
      </c>
      <c r="JO3" s="5">
        <f t="shared" si="16"/>
        <v>0</v>
      </c>
      <c r="JP3" s="5">
        <f t="shared" si="16"/>
        <v>0</v>
      </c>
      <c r="JQ3" s="5">
        <f t="shared" si="16"/>
        <v>0</v>
      </c>
      <c r="JR3" s="5">
        <f t="shared" si="16"/>
        <v>0</v>
      </c>
      <c r="JS3" s="5">
        <f t="shared" si="16"/>
        <v>0</v>
      </c>
      <c r="JT3" s="5">
        <f t="shared" si="16"/>
        <v>0</v>
      </c>
      <c r="JU3" s="5">
        <f t="shared" si="16"/>
        <v>0</v>
      </c>
      <c r="JV3" s="5">
        <f t="shared" si="16"/>
        <v>0</v>
      </c>
      <c r="JW3" s="5">
        <f t="shared" si="16"/>
        <v>0</v>
      </c>
      <c r="JX3" s="5">
        <f t="shared" si="16"/>
        <v>0</v>
      </c>
      <c r="JY3" s="5">
        <f t="shared" si="16"/>
        <v>0</v>
      </c>
      <c r="JZ3" s="5">
        <f t="shared" si="16"/>
        <v>0</v>
      </c>
      <c r="KA3" s="5">
        <f t="shared" si="16"/>
        <v>0</v>
      </c>
      <c r="KB3" s="5">
        <f t="shared" si="16"/>
        <v>0</v>
      </c>
      <c r="KC3" s="5">
        <f t="shared" si="16"/>
        <v>0</v>
      </c>
      <c r="KD3" s="5">
        <f t="shared" si="16"/>
        <v>0</v>
      </c>
      <c r="KE3" s="5">
        <f t="shared" si="16"/>
        <v>0</v>
      </c>
      <c r="KF3" s="5">
        <f t="shared" si="16"/>
        <v>0</v>
      </c>
      <c r="KG3" s="5">
        <f t="shared" si="16"/>
        <v>0</v>
      </c>
      <c r="KH3" s="5">
        <f t="shared" si="16"/>
        <v>0</v>
      </c>
      <c r="KI3" s="5">
        <f t="shared" si="16"/>
        <v>0</v>
      </c>
      <c r="KJ3" s="5">
        <f t="shared" si="16"/>
        <v>0</v>
      </c>
      <c r="KK3" s="5">
        <f t="shared" si="16"/>
        <v>0</v>
      </c>
      <c r="KL3" s="5">
        <f t="shared" si="16"/>
        <v>0</v>
      </c>
      <c r="KM3" s="5">
        <f t="shared" si="16"/>
        <v>0</v>
      </c>
      <c r="KN3" s="5">
        <f t="shared" si="16"/>
        <v>0</v>
      </c>
      <c r="KO3" s="5">
        <f t="shared" si="16"/>
        <v>0</v>
      </c>
      <c r="KP3" s="5">
        <f t="shared" si="16"/>
        <v>0</v>
      </c>
      <c r="KQ3" s="5">
        <f t="shared" si="16"/>
        <v>0</v>
      </c>
      <c r="KR3" s="5">
        <f t="shared" si="16"/>
        <v>0</v>
      </c>
      <c r="KS3" s="5">
        <f t="shared" si="16"/>
        <v>0</v>
      </c>
      <c r="KT3" s="5">
        <f t="shared" si="16"/>
        <v>0</v>
      </c>
      <c r="KU3" s="5">
        <f t="shared" si="16"/>
        <v>0</v>
      </c>
      <c r="KV3" s="5">
        <f t="shared" si="16"/>
        <v>0</v>
      </c>
      <c r="KW3" s="5">
        <f t="shared" si="16"/>
        <v>0</v>
      </c>
      <c r="KX3" s="5">
        <f t="shared" si="16"/>
        <v>0</v>
      </c>
      <c r="KY3" s="5">
        <f t="shared" si="16"/>
        <v>0</v>
      </c>
      <c r="KZ3" s="5">
        <f t="shared" si="16"/>
        <v>0</v>
      </c>
      <c r="LA3" s="5">
        <f t="shared" si="16"/>
        <v>0</v>
      </c>
      <c r="LB3" s="5">
        <f t="shared" si="16"/>
        <v>0</v>
      </c>
      <c r="LC3" s="5">
        <f t="shared" si="16"/>
        <v>0</v>
      </c>
      <c r="LD3" s="5">
        <f t="shared" si="16"/>
        <v>0</v>
      </c>
      <c r="LE3" s="5">
        <f t="shared" si="16"/>
        <v>0</v>
      </c>
      <c r="LF3" s="5">
        <f t="shared" si="16"/>
        <v>0</v>
      </c>
      <c r="LG3" s="5">
        <f t="shared" si="16"/>
        <v>0</v>
      </c>
      <c r="LH3" s="5">
        <f t="shared" si="16"/>
        <v>0</v>
      </c>
      <c r="LI3" s="5">
        <f t="shared" si="16"/>
        <v>0</v>
      </c>
      <c r="LJ3" s="5">
        <f t="shared" si="16"/>
        <v>0</v>
      </c>
      <c r="LK3" s="5">
        <f t="shared" si="16"/>
        <v>0</v>
      </c>
      <c r="LL3" s="5">
        <f t="shared" si="16"/>
        <v>0</v>
      </c>
      <c r="LM3" s="5">
        <f t="shared" si="16"/>
        <v>0</v>
      </c>
      <c r="LN3" s="5">
        <f t="shared" si="16"/>
        <v>0</v>
      </c>
      <c r="LO3" s="5">
        <f t="shared" si="16"/>
        <v>0</v>
      </c>
      <c r="LP3" s="5">
        <f t="shared" si="16"/>
        <v>0</v>
      </c>
      <c r="LQ3" s="5">
        <f t="shared" si="16"/>
        <v>0</v>
      </c>
      <c r="LR3" s="5">
        <f t="shared" si="16"/>
        <v>0</v>
      </c>
      <c r="LS3" s="5">
        <f t="shared" si="16"/>
        <v>0</v>
      </c>
      <c r="LT3" s="5">
        <f t="shared" si="16"/>
        <v>0</v>
      </c>
      <c r="LU3" s="5">
        <f t="shared" si="16"/>
        <v>0</v>
      </c>
      <c r="LV3" s="5">
        <f t="shared" si="16"/>
        <v>0</v>
      </c>
      <c r="LW3" s="5">
        <f t="shared" si="16"/>
        <v>0</v>
      </c>
      <c r="LX3" s="5">
        <f t="shared" si="16"/>
        <v>0</v>
      </c>
      <c r="LY3" s="5">
        <f t="shared" si="16"/>
        <v>0</v>
      </c>
      <c r="LZ3" s="5">
        <f t="shared" ref="LZ3:NQ3" si="17">COUNTIF(LZ12:LZ21,"TAV")</f>
        <v>0</v>
      </c>
      <c r="MA3" s="5">
        <f t="shared" si="17"/>
        <v>0</v>
      </c>
      <c r="MB3" s="5">
        <f t="shared" si="17"/>
        <v>0</v>
      </c>
      <c r="MC3" s="5">
        <f t="shared" si="17"/>
        <v>0</v>
      </c>
      <c r="MD3" s="5">
        <f t="shared" si="17"/>
        <v>0</v>
      </c>
      <c r="ME3" s="5">
        <f t="shared" si="17"/>
        <v>0</v>
      </c>
      <c r="MF3" s="5">
        <f t="shared" si="17"/>
        <v>0</v>
      </c>
      <c r="MG3" s="5">
        <f t="shared" si="17"/>
        <v>0</v>
      </c>
      <c r="MH3" s="5">
        <f t="shared" si="17"/>
        <v>0</v>
      </c>
      <c r="MI3" s="5">
        <f t="shared" si="17"/>
        <v>0</v>
      </c>
      <c r="MJ3" s="5">
        <f t="shared" si="17"/>
        <v>0</v>
      </c>
      <c r="MK3" s="5">
        <f t="shared" si="17"/>
        <v>0</v>
      </c>
      <c r="ML3" s="5">
        <f t="shared" si="17"/>
        <v>0</v>
      </c>
      <c r="MM3" s="5">
        <f t="shared" si="17"/>
        <v>0</v>
      </c>
      <c r="MN3" s="5">
        <f t="shared" si="17"/>
        <v>0</v>
      </c>
      <c r="MO3" s="5">
        <f t="shared" si="17"/>
        <v>0</v>
      </c>
      <c r="MP3" s="5">
        <f t="shared" si="17"/>
        <v>0</v>
      </c>
      <c r="MQ3" s="5">
        <f t="shared" si="17"/>
        <v>0</v>
      </c>
      <c r="MR3" s="5">
        <f t="shared" si="17"/>
        <v>0</v>
      </c>
      <c r="MS3" s="5">
        <f t="shared" si="17"/>
        <v>0</v>
      </c>
      <c r="MT3" s="5">
        <f t="shared" si="17"/>
        <v>0</v>
      </c>
      <c r="MU3" s="5">
        <f t="shared" si="17"/>
        <v>0</v>
      </c>
      <c r="MV3" s="5">
        <f t="shared" si="17"/>
        <v>0</v>
      </c>
      <c r="MW3" s="5">
        <f t="shared" si="17"/>
        <v>0</v>
      </c>
      <c r="MX3" s="5">
        <f t="shared" si="17"/>
        <v>0</v>
      </c>
      <c r="MY3" s="5">
        <f t="shared" si="17"/>
        <v>0</v>
      </c>
      <c r="MZ3" s="5">
        <f t="shared" si="17"/>
        <v>0</v>
      </c>
      <c r="NA3" s="5">
        <f t="shared" si="17"/>
        <v>0</v>
      </c>
      <c r="NB3" s="5">
        <f t="shared" si="17"/>
        <v>0</v>
      </c>
      <c r="NC3" s="5">
        <f t="shared" si="17"/>
        <v>0</v>
      </c>
      <c r="ND3" s="5">
        <f t="shared" si="17"/>
        <v>0</v>
      </c>
      <c r="NE3" s="5">
        <f t="shared" si="17"/>
        <v>0</v>
      </c>
      <c r="NF3" s="5">
        <f t="shared" si="17"/>
        <v>0</v>
      </c>
      <c r="NG3" s="5">
        <f t="shared" si="17"/>
        <v>0</v>
      </c>
      <c r="NH3" s="5">
        <f t="shared" si="17"/>
        <v>0</v>
      </c>
      <c r="NI3" s="5">
        <f t="shared" si="17"/>
        <v>0</v>
      </c>
      <c r="NJ3" s="5">
        <f t="shared" si="17"/>
        <v>0</v>
      </c>
      <c r="NK3" s="5">
        <f t="shared" si="17"/>
        <v>0</v>
      </c>
      <c r="NL3" s="5">
        <f t="shared" si="17"/>
        <v>0</v>
      </c>
      <c r="NM3" s="5">
        <f t="shared" si="17"/>
        <v>0</v>
      </c>
      <c r="NN3" s="5">
        <f t="shared" si="17"/>
        <v>0</v>
      </c>
      <c r="NO3" s="5">
        <f t="shared" si="17"/>
        <v>0</v>
      </c>
      <c r="NP3" s="5">
        <f t="shared" si="17"/>
        <v>0</v>
      </c>
      <c r="NQ3" s="5">
        <f t="shared" si="17"/>
        <v>0</v>
      </c>
    </row>
    <row r="4" spans="1:395" ht="11.25" customHeight="1" thickBot="1">
      <c r="A4" s="4"/>
    </row>
    <row r="5" spans="1:395" s="15" customFormat="1" ht="26.25" customHeight="1" thickBot="1">
      <c r="A5" s="6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8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 t="s">
        <v>1</v>
      </c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10"/>
      <c r="AW5" s="11"/>
      <c r="AX5" s="11"/>
      <c r="AY5" s="11"/>
      <c r="AZ5" s="11"/>
      <c r="BA5" s="11"/>
      <c r="BB5" s="11"/>
      <c r="BC5" s="11"/>
      <c r="BD5" s="11"/>
      <c r="BE5" s="11"/>
      <c r="BF5" s="11" t="s">
        <v>2</v>
      </c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2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 t="s">
        <v>3</v>
      </c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10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 t="s">
        <v>4</v>
      </c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2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 t="s">
        <v>5</v>
      </c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10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 t="s">
        <v>6</v>
      </c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2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 t="s">
        <v>7</v>
      </c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10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 t="s">
        <v>8</v>
      </c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2"/>
      <c r="JA5" s="9"/>
      <c r="JB5" s="9"/>
      <c r="JC5" s="9"/>
      <c r="JD5" s="9"/>
      <c r="JE5" s="9"/>
      <c r="JF5" s="9"/>
      <c r="JG5" s="9"/>
      <c r="JH5" s="9"/>
      <c r="JI5" s="9"/>
      <c r="JJ5" s="9"/>
      <c r="JK5" s="9"/>
      <c r="JL5" s="9"/>
      <c r="JM5" s="9"/>
      <c r="JN5" s="9"/>
      <c r="JO5" s="9" t="s">
        <v>9</v>
      </c>
      <c r="JP5" s="9"/>
      <c r="JQ5" s="9"/>
      <c r="JR5" s="9"/>
      <c r="JS5" s="9"/>
      <c r="JT5" s="9"/>
      <c r="JU5" s="9"/>
      <c r="JV5" s="9"/>
      <c r="JW5" s="9"/>
      <c r="JX5" s="9"/>
      <c r="JY5" s="9"/>
      <c r="JZ5" s="9"/>
      <c r="KA5" s="9"/>
      <c r="KB5" s="9"/>
      <c r="KC5" s="9"/>
      <c r="KD5" s="10"/>
      <c r="KE5" s="13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 t="s">
        <v>10</v>
      </c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2"/>
      <c r="LJ5" s="9"/>
      <c r="LK5" s="9"/>
      <c r="LL5" s="9"/>
      <c r="LM5" s="9"/>
      <c r="LN5" s="9"/>
      <c r="LO5" s="9"/>
      <c r="LP5" s="9"/>
      <c r="LQ5" s="9"/>
      <c r="LR5" s="9"/>
      <c r="LS5" s="9"/>
      <c r="LT5" s="9"/>
      <c r="LU5" s="9"/>
      <c r="LV5" s="9" t="s">
        <v>11</v>
      </c>
      <c r="LW5" s="9"/>
      <c r="LX5" s="9"/>
      <c r="LY5" s="9"/>
      <c r="LZ5" s="9"/>
      <c r="MA5" s="9"/>
      <c r="MB5" s="9"/>
      <c r="MC5" s="9"/>
      <c r="MD5" s="9"/>
      <c r="ME5" s="9"/>
      <c r="MF5" s="9"/>
      <c r="MG5" s="9"/>
      <c r="MH5" s="9"/>
      <c r="MI5" s="9"/>
      <c r="MJ5" s="9"/>
      <c r="MK5" s="9"/>
      <c r="ML5" s="9"/>
      <c r="MM5" s="10"/>
      <c r="MN5" s="13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 t="s">
        <v>12</v>
      </c>
      <c r="NC5" s="11"/>
      <c r="ND5" s="11"/>
      <c r="NE5" s="11"/>
      <c r="NF5" s="11"/>
      <c r="NG5" s="11"/>
      <c r="NH5" s="11"/>
      <c r="NI5" s="11"/>
      <c r="NJ5" s="11"/>
      <c r="NK5" s="11"/>
      <c r="NL5" s="11"/>
      <c r="NM5" s="11"/>
      <c r="NN5" s="11"/>
      <c r="NO5" s="11"/>
      <c r="NP5" s="11"/>
      <c r="NQ5" s="11"/>
      <c r="NR5" s="14"/>
    </row>
    <row r="6" spans="1:395" s="17" customFormat="1" ht="15.75" customHeight="1" thickBot="1">
      <c r="A6" s="16"/>
      <c r="B6" s="151" t="s">
        <v>13</v>
      </c>
      <c r="C6" s="152"/>
      <c r="D6" s="152"/>
      <c r="E6" s="152"/>
      <c r="F6" s="152"/>
      <c r="G6" s="152"/>
      <c r="H6" s="152"/>
      <c r="I6" s="152"/>
      <c r="J6" s="152"/>
      <c r="K6" s="152"/>
      <c r="L6" s="152"/>
      <c r="M6" s="152"/>
      <c r="N6" s="152"/>
      <c r="O6" s="152"/>
      <c r="P6" s="153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  <c r="ND6" s="18"/>
      <c r="NE6" s="18"/>
      <c r="NF6" s="18"/>
      <c r="NG6" s="18"/>
      <c r="NH6" s="18"/>
      <c r="NI6" s="18"/>
      <c r="NJ6" s="18"/>
      <c r="NK6" s="18"/>
      <c r="NL6" s="18"/>
      <c r="NM6" s="18"/>
      <c r="NN6" s="18"/>
      <c r="NO6" s="18"/>
      <c r="NP6" s="18"/>
      <c r="NQ6" s="18"/>
    </row>
    <row r="7" spans="1:395" s="26" customFormat="1" ht="16.5" customHeight="1" thickBot="1">
      <c r="A7" s="19"/>
      <c r="B7" s="154"/>
      <c r="C7" s="155"/>
      <c r="D7" s="155"/>
      <c r="E7" s="155"/>
      <c r="F7" s="155"/>
      <c r="G7" s="155"/>
      <c r="H7" s="155"/>
      <c r="I7" s="155"/>
      <c r="J7" s="155"/>
      <c r="K7" s="155"/>
      <c r="L7" s="156"/>
      <c r="M7" s="156"/>
      <c r="N7" s="156"/>
      <c r="O7" s="156"/>
      <c r="P7" s="157"/>
      <c r="Q7" s="20"/>
      <c r="R7" s="21"/>
      <c r="S7" s="22"/>
      <c r="T7" s="22"/>
      <c r="U7" s="22"/>
      <c r="V7" s="22"/>
      <c r="W7" s="22"/>
      <c r="X7" s="23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1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3"/>
      <c r="CJ7" s="24"/>
      <c r="CK7" s="24"/>
      <c r="CL7" s="24"/>
      <c r="CM7" s="24"/>
      <c r="CN7" s="24"/>
      <c r="CO7" s="24"/>
      <c r="CP7" s="24"/>
      <c r="CQ7" s="24"/>
      <c r="CR7" s="24"/>
      <c r="CS7" s="24"/>
      <c r="CT7" s="24"/>
      <c r="CU7" s="24"/>
      <c r="CV7" s="24"/>
      <c r="CW7" s="24"/>
      <c r="CX7" s="24"/>
      <c r="CY7" s="24"/>
      <c r="CZ7" s="24"/>
      <c r="DA7" s="24"/>
      <c r="DB7" s="24"/>
      <c r="DC7" s="24"/>
      <c r="DD7" s="24"/>
      <c r="DE7" s="24"/>
      <c r="DF7" s="24"/>
      <c r="DG7" s="24"/>
      <c r="DH7" s="24"/>
      <c r="DI7" s="24"/>
      <c r="DJ7" s="24"/>
      <c r="DK7" s="24"/>
      <c r="DL7" s="24"/>
      <c r="DM7" s="24"/>
      <c r="DN7" s="24"/>
      <c r="DO7" s="24"/>
      <c r="DP7" s="24"/>
      <c r="DQ7" s="24"/>
      <c r="DR7" s="24"/>
      <c r="DS7" s="24"/>
      <c r="DT7" s="24"/>
      <c r="DU7" s="24"/>
      <c r="DV7" s="24"/>
      <c r="DW7" s="24"/>
      <c r="DX7" s="21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3"/>
      <c r="EN7" s="24"/>
      <c r="EO7" s="24"/>
      <c r="EP7" s="24"/>
      <c r="EQ7" s="24"/>
      <c r="ER7" s="24"/>
      <c r="ES7" s="24"/>
      <c r="ET7" s="24"/>
      <c r="EU7" s="24"/>
      <c r="EV7" s="24"/>
      <c r="EW7" s="24"/>
      <c r="EX7" s="24"/>
      <c r="EY7" s="24"/>
      <c r="EZ7" s="24"/>
      <c r="FA7" s="24"/>
      <c r="FB7" s="24"/>
      <c r="FC7" s="24"/>
      <c r="FD7" s="24"/>
      <c r="FE7" s="24"/>
      <c r="FF7" s="24"/>
      <c r="FG7" s="24"/>
      <c r="FH7" s="24"/>
      <c r="FI7" s="24"/>
      <c r="FJ7" s="24"/>
      <c r="FK7" s="24"/>
      <c r="FL7" s="24"/>
      <c r="FM7" s="24"/>
      <c r="FN7" s="24"/>
      <c r="FO7" s="24"/>
      <c r="FP7" s="24"/>
      <c r="FQ7" s="24"/>
      <c r="FR7" s="24"/>
      <c r="FS7" s="24"/>
      <c r="FT7" s="24"/>
      <c r="FU7" s="24"/>
      <c r="FV7" s="24"/>
      <c r="FW7" s="24"/>
      <c r="FX7" s="24"/>
      <c r="FY7" s="24"/>
      <c r="FZ7" s="24"/>
      <c r="GA7" s="24"/>
      <c r="GB7" s="24"/>
      <c r="GC7" s="24"/>
      <c r="GD7" s="24"/>
      <c r="GE7" s="24"/>
      <c r="GF7" s="24"/>
      <c r="GG7" s="24"/>
      <c r="GH7" s="24"/>
      <c r="GI7" s="24"/>
      <c r="GJ7" s="24"/>
      <c r="GK7" s="24"/>
      <c r="GL7" s="24"/>
      <c r="GM7" s="24"/>
      <c r="GN7" s="24"/>
      <c r="GO7" s="24"/>
      <c r="GP7" s="24"/>
      <c r="GQ7" s="24"/>
      <c r="GR7" s="24"/>
      <c r="GS7" s="24"/>
      <c r="GT7" s="24"/>
      <c r="GU7" s="24"/>
      <c r="GV7" s="24"/>
      <c r="GW7" s="21"/>
      <c r="GX7" s="22"/>
      <c r="GY7" s="22"/>
      <c r="GZ7" s="22"/>
      <c r="HA7" s="22"/>
      <c r="HB7" s="22"/>
      <c r="HC7" s="22"/>
      <c r="HD7" s="22"/>
      <c r="HE7" s="22"/>
      <c r="HF7" s="22"/>
      <c r="HG7" s="22"/>
      <c r="HH7" s="22"/>
      <c r="HI7" s="22"/>
      <c r="HJ7" s="22"/>
      <c r="HK7" s="22"/>
      <c r="HL7" s="22"/>
      <c r="HM7" s="22"/>
      <c r="HN7" s="22"/>
      <c r="HO7" s="22"/>
      <c r="HP7" s="22"/>
      <c r="HQ7" s="22"/>
      <c r="HR7" s="22"/>
      <c r="HS7" s="22"/>
      <c r="HT7" s="22"/>
      <c r="HU7" s="22"/>
      <c r="HV7" s="22"/>
      <c r="HW7" s="22"/>
      <c r="HX7" s="22"/>
      <c r="HY7" s="22"/>
      <c r="HZ7" s="22"/>
      <c r="IA7" s="22"/>
      <c r="IB7" s="22"/>
      <c r="IC7" s="22"/>
      <c r="ID7" s="22"/>
      <c r="IE7" s="22"/>
      <c r="IF7" s="22"/>
      <c r="IG7" s="22"/>
      <c r="IH7" s="22"/>
      <c r="II7" s="22"/>
      <c r="IJ7" s="22"/>
      <c r="IK7" s="22"/>
      <c r="IL7" s="22"/>
      <c r="IM7" s="22"/>
      <c r="IN7" s="22"/>
      <c r="IO7" s="22"/>
      <c r="IP7" s="22"/>
      <c r="IQ7" s="22"/>
      <c r="IR7" s="22"/>
      <c r="IS7" s="22"/>
      <c r="IT7" s="22"/>
      <c r="IU7" s="22"/>
      <c r="IV7" s="22"/>
      <c r="IW7" s="22"/>
      <c r="IX7" s="22"/>
      <c r="IY7" s="22"/>
      <c r="IZ7" s="22"/>
      <c r="JA7" s="22"/>
      <c r="JB7" s="23"/>
      <c r="JC7" s="24"/>
      <c r="JD7" s="24"/>
      <c r="JE7" s="24"/>
      <c r="JF7" s="24"/>
      <c r="JG7" s="24"/>
      <c r="JH7" s="24"/>
      <c r="JI7" s="24"/>
      <c r="JJ7" s="24"/>
      <c r="JK7" s="24"/>
      <c r="JL7" s="24"/>
      <c r="JM7" s="24"/>
      <c r="JN7" s="24"/>
      <c r="JO7" s="24"/>
      <c r="JP7" s="24"/>
      <c r="JQ7" s="24"/>
      <c r="JR7" s="24"/>
      <c r="JS7" s="24"/>
      <c r="JT7" s="24"/>
      <c r="JU7" s="24"/>
      <c r="JV7" s="24"/>
      <c r="JW7" s="24"/>
      <c r="JX7" s="24"/>
      <c r="JY7" s="24"/>
      <c r="JZ7" s="24"/>
      <c r="KA7" s="24"/>
      <c r="KB7" s="24"/>
      <c r="KC7" s="24"/>
      <c r="KD7" s="24"/>
      <c r="KE7" s="24"/>
      <c r="KF7" s="24"/>
      <c r="KG7" s="24"/>
      <c r="KH7" s="24"/>
      <c r="KI7" s="24"/>
      <c r="KJ7" s="24"/>
      <c r="KK7" s="24"/>
      <c r="KL7" s="24"/>
      <c r="KM7" s="24"/>
      <c r="KN7" s="24"/>
      <c r="KO7" s="24"/>
      <c r="KP7" s="24"/>
      <c r="KQ7" s="24"/>
      <c r="KR7" s="24"/>
      <c r="KS7" s="24"/>
      <c r="KT7" s="24"/>
      <c r="KU7" s="24"/>
      <c r="KV7" s="24"/>
      <c r="KW7" s="24"/>
      <c r="KX7" s="21"/>
      <c r="KY7" s="22"/>
      <c r="KZ7" s="22"/>
      <c r="LA7" s="22"/>
      <c r="LB7" s="22"/>
      <c r="LC7" s="22"/>
      <c r="LD7" s="22"/>
      <c r="LE7" s="22"/>
      <c r="LF7" s="22"/>
      <c r="LG7" s="22"/>
      <c r="LH7" s="22"/>
      <c r="LI7" s="22"/>
      <c r="LJ7" s="22"/>
      <c r="LK7" s="22"/>
      <c r="LL7" s="22"/>
      <c r="LM7" s="22"/>
      <c r="LN7" s="23"/>
      <c r="LO7" s="24"/>
      <c r="LP7" s="24"/>
      <c r="LQ7" s="24"/>
      <c r="LR7" s="24"/>
      <c r="LS7" s="24"/>
      <c r="LT7" s="24"/>
      <c r="LU7" s="24"/>
      <c r="LV7" s="24"/>
      <c r="LW7" s="24"/>
      <c r="LX7" s="24"/>
      <c r="LY7" s="24"/>
      <c r="LZ7" s="24"/>
      <c r="MA7" s="24"/>
      <c r="MB7" s="24"/>
      <c r="MC7" s="24"/>
      <c r="MD7" s="24"/>
      <c r="ME7" s="24"/>
      <c r="MF7" s="24"/>
      <c r="MG7" s="24"/>
      <c r="MH7" s="24"/>
      <c r="MI7" s="24"/>
      <c r="MJ7" s="24"/>
      <c r="MK7" s="24"/>
      <c r="ML7" s="24"/>
      <c r="MM7" s="24"/>
      <c r="MN7" s="24"/>
      <c r="MO7" s="24"/>
      <c r="MP7" s="24"/>
      <c r="MQ7" s="24"/>
      <c r="MR7" s="24"/>
      <c r="MS7" s="24"/>
      <c r="MT7" s="24"/>
      <c r="MU7" s="24"/>
      <c r="MV7" s="24"/>
      <c r="MW7" s="24"/>
      <c r="MX7" s="24"/>
      <c r="MY7" s="24"/>
      <c r="MZ7" s="24"/>
      <c r="NA7" s="24"/>
      <c r="NB7" s="24"/>
      <c r="NC7" s="24"/>
      <c r="ND7" s="24"/>
      <c r="NE7" s="24"/>
      <c r="NF7" s="24"/>
      <c r="NG7" s="24"/>
      <c r="NH7" s="24"/>
      <c r="NI7" s="21"/>
      <c r="NJ7" s="22"/>
      <c r="NK7" s="22"/>
      <c r="NL7" s="22"/>
      <c r="NM7" s="22"/>
      <c r="NN7" s="22"/>
      <c r="NO7" s="22"/>
      <c r="NP7" s="22"/>
      <c r="NQ7" s="22"/>
      <c r="NR7" s="23"/>
      <c r="NS7" s="25"/>
      <c r="NT7" s="25"/>
      <c r="NU7" s="25"/>
      <c r="NV7" s="25"/>
      <c r="NW7" s="25"/>
      <c r="NX7" s="25"/>
      <c r="NY7" s="25"/>
      <c r="NZ7" s="25"/>
      <c r="OA7" s="25"/>
      <c r="OB7" s="25"/>
      <c r="OC7" s="25"/>
      <c r="OD7" s="25"/>
      <c r="OE7" s="25"/>
    </row>
    <row r="8" spans="1:395" s="27" customFormat="1" ht="13.5" customHeight="1" thickBot="1">
      <c r="B8" s="28"/>
      <c r="C8" s="29"/>
      <c r="D8" s="29"/>
      <c r="E8" s="29"/>
      <c r="F8" s="29"/>
      <c r="G8" s="29"/>
      <c r="H8" s="29"/>
      <c r="I8" s="29"/>
      <c r="J8" s="29"/>
      <c r="K8" s="29"/>
      <c r="L8" s="28"/>
      <c r="M8" s="29"/>
      <c r="N8" s="29"/>
      <c r="O8" s="30"/>
      <c r="P8" s="31"/>
      <c r="R8" s="32" t="s">
        <v>14</v>
      </c>
      <c r="DE8" s="32" t="s">
        <v>14</v>
      </c>
      <c r="EH8" s="32" t="s">
        <v>14</v>
      </c>
      <c r="EO8" s="32" t="s">
        <v>14</v>
      </c>
      <c r="EQ8" s="32" t="s">
        <v>14</v>
      </c>
      <c r="FB8" s="32" t="s">
        <v>14</v>
      </c>
      <c r="IJ8" s="32" t="s">
        <v>14</v>
      </c>
      <c r="LJ8" s="32" t="s">
        <v>14</v>
      </c>
      <c r="NL8" s="32" t="s">
        <v>14</v>
      </c>
    </row>
    <row r="9" spans="1:395" ht="13.5" customHeight="1" thickBot="1">
      <c r="B9" s="158" t="s">
        <v>15</v>
      </c>
      <c r="C9" s="159"/>
      <c r="D9" s="159"/>
      <c r="E9" s="160"/>
      <c r="F9" s="33"/>
      <c r="G9" s="33"/>
      <c r="H9" s="33"/>
      <c r="I9" s="33"/>
      <c r="J9" s="33"/>
      <c r="K9" s="33"/>
      <c r="L9" s="34"/>
      <c r="M9" s="33"/>
      <c r="N9" s="33"/>
      <c r="O9" s="35"/>
      <c r="P9" s="36"/>
      <c r="Q9" s="37"/>
      <c r="R9" s="148">
        <v>1</v>
      </c>
      <c r="S9" s="149"/>
      <c r="T9" s="149"/>
      <c r="U9" s="149"/>
      <c r="V9" s="149"/>
      <c r="W9" s="149"/>
      <c r="X9" s="150"/>
      <c r="Y9" s="149">
        <v>2</v>
      </c>
      <c r="Z9" s="149"/>
      <c r="AA9" s="149"/>
      <c r="AB9" s="149"/>
      <c r="AC9" s="149"/>
      <c r="AD9" s="149"/>
      <c r="AE9" s="150"/>
      <c r="AF9" s="148">
        <v>3</v>
      </c>
      <c r="AG9" s="149"/>
      <c r="AH9" s="149"/>
      <c r="AI9" s="149"/>
      <c r="AJ9" s="149"/>
      <c r="AK9" s="149"/>
      <c r="AL9" s="150"/>
      <c r="AM9" s="148">
        <v>4</v>
      </c>
      <c r="AN9" s="149"/>
      <c r="AO9" s="149"/>
      <c r="AP9" s="149"/>
      <c r="AQ9" s="149"/>
      <c r="AR9" s="149"/>
      <c r="AS9" s="150"/>
      <c r="AT9" s="149">
        <v>5</v>
      </c>
      <c r="AU9" s="149"/>
      <c r="AV9" s="149"/>
      <c r="AW9" s="149"/>
      <c r="AX9" s="149"/>
      <c r="AY9" s="149"/>
      <c r="AZ9" s="150"/>
      <c r="BA9" s="148">
        <v>6</v>
      </c>
      <c r="BB9" s="149"/>
      <c r="BC9" s="149"/>
      <c r="BD9" s="149"/>
      <c r="BE9" s="149"/>
      <c r="BF9" s="149"/>
      <c r="BG9" s="150"/>
      <c r="BH9" s="148">
        <v>7</v>
      </c>
      <c r="BI9" s="149"/>
      <c r="BJ9" s="149"/>
      <c r="BK9" s="149"/>
      <c r="BL9" s="149"/>
      <c r="BM9" s="149"/>
      <c r="BN9" s="150"/>
      <c r="BO9" s="148">
        <v>8</v>
      </c>
      <c r="BP9" s="149"/>
      <c r="BQ9" s="149"/>
      <c r="BR9" s="149"/>
      <c r="BS9" s="149"/>
      <c r="BT9" s="149"/>
      <c r="BU9" s="150"/>
      <c r="BV9" s="148">
        <v>9</v>
      </c>
      <c r="BW9" s="149"/>
      <c r="BX9" s="149"/>
      <c r="BY9" s="149"/>
      <c r="BZ9" s="149"/>
      <c r="CA9" s="149"/>
      <c r="CB9" s="150"/>
      <c r="CC9" s="148">
        <v>10</v>
      </c>
      <c r="CD9" s="149"/>
      <c r="CE9" s="149"/>
      <c r="CF9" s="149"/>
      <c r="CG9" s="149"/>
      <c r="CH9" s="149"/>
      <c r="CI9" s="150"/>
      <c r="CJ9" s="148">
        <v>11</v>
      </c>
      <c r="CK9" s="149"/>
      <c r="CL9" s="149"/>
      <c r="CM9" s="149"/>
      <c r="CN9" s="149"/>
      <c r="CO9" s="149"/>
      <c r="CP9" s="150"/>
      <c r="CQ9" s="148">
        <v>12</v>
      </c>
      <c r="CR9" s="149"/>
      <c r="CS9" s="149"/>
      <c r="CT9" s="149"/>
      <c r="CU9" s="149"/>
      <c r="CV9" s="149"/>
      <c r="CW9" s="150"/>
      <c r="CX9" s="148">
        <v>13</v>
      </c>
      <c r="CY9" s="149"/>
      <c r="CZ9" s="149"/>
      <c r="DA9" s="149"/>
      <c r="DB9" s="149"/>
      <c r="DC9" s="149"/>
      <c r="DD9" s="150"/>
      <c r="DE9" s="148">
        <v>14</v>
      </c>
      <c r="DF9" s="149"/>
      <c r="DG9" s="149"/>
      <c r="DH9" s="149"/>
      <c r="DI9" s="149"/>
      <c r="DJ9" s="149"/>
      <c r="DK9" s="150"/>
      <c r="DL9" s="148">
        <v>15</v>
      </c>
      <c r="DM9" s="149"/>
      <c r="DN9" s="149"/>
      <c r="DO9" s="149"/>
      <c r="DP9" s="149"/>
      <c r="DQ9" s="149"/>
      <c r="DR9" s="150"/>
      <c r="DS9" s="148">
        <v>16</v>
      </c>
      <c r="DT9" s="149"/>
      <c r="DU9" s="149"/>
      <c r="DV9" s="149"/>
      <c r="DW9" s="149"/>
      <c r="DX9" s="149"/>
      <c r="DY9" s="150"/>
      <c r="DZ9" s="148">
        <v>17</v>
      </c>
      <c r="EA9" s="149"/>
      <c r="EB9" s="149"/>
      <c r="EC9" s="149"/>
      <c r="ED9" s="149"/>
      <c r="EE9" s="149"/>
      <c r="EF9" s="150"/>
      <c r="EG9" s="148">
        <v>18</v>
      </c>
      <c r="EH9" s="149"/>
      <c r="EI9" s="149"/>
      <c r="EJ9" s="149"/>
      <c r="EK9" s="149"/>
      <c r="EL9" s="149"/>
      <c r="EM9" s="150"/>
      <c r="EN9" s="148">
        <v>19</v>
      </c>
      <c r="EO9" s="149"/>
      <c r="EP9" s="149"/>
      <c r="EQ9" s="149"/>
      <c r="ER9" s="149"/>
      <c r="ES9" s="149"/>
      <c r="ET9" s="150"/>
      <c r="EU9" s="148">
        <v>20</v>
      </c>
      <c r="EV9" s="149"/>
      <c r="EW9" s="149"/>
      <c r="EX9" s="149"/>
      <c r="EY9" s="149"/>
      <c r="EZ9" s="149"/>
      <c r="FA9" s="150"/>
      <c r="FB9" s="148">
        <v>21</v>
      </c>
      <c r="FC9" s="149"/>
      <c r="FD9" s="149"/>
      <c r="FE9" s="149"/>
      <c r="FF9" s="149"/>
      <c r="FG9" s="149"/>
      <c r="FH9" s="150"/>
      <c r="FI9" s="148">
        <v>22</v>
      </c>
      <c r="FJ9" s="149"/>
      <c r="FK9" s="149"/>
      <c r="FL9" s="149"/>
      <c r="FM9" s="149"/>
      <c r="FN9" s="149"/>
      <c r="FO9" s="150"/>
      <c r="FP9" s="148">
        <v>23</v>
      </c>
      <c r="FQ9" s="149"/>
      <c r="FR9" s="149"/>
      <c r="FS9" s="149"/>
      <c r="FT9" s="149"/>
      <c r="FU9" s="149"/>
      <c r="FV9" s="150"/>
      <c r="FW9" s="148">
        <v>24</v>
      </c>
      <c r="FX9" s="149"/>
      <c r="FY9" s="149"/>
      <c r="FZ9" s="149"/>
      <c r="GA9" s="149"/>
      <c r="GB9" s="149"/>
      <c r="GC9" s="150"/>
      <c r="GD9" s="148">
        <v>25</v>
      </c>
      <c r="GE9" s="149"/>
      <c r="GF9" s="149"/>
      <c r="GG9" s="149"/>
      <c r="GH9" s="149"/>
      <c r="GI9" s="149"/>
      <c r="GJ9" s="150"/>
      <c r="GK9" s="148">
        <v>26</v>
      </c>
      <c r="GL9" s="149"/>
      <c r="GM9" s="149"/>
      <c r="GN9" s="149"/>
      <c r="GO9" s="149"/>
      <c r="GP9" s="149"/>
      <c r="GQ9" s="150"/>
      <c r="GR9" s="148">
        <v>27</v>
      </c>
      <c r="GS9" s="149"/>
      <c r="GT9" s="149"/>
      <c r="GU9" s="149"/>
      <c r="GV9" s="149"/>
      <c r="GW9" s="149"/>
      <c r="GX9" s="150"/>
      <c r="GY9" s="148">
        <v>28</v>
      </c>
      <c r="GZ9" s="149"/>
      <c r="HA9" s="149"/>
      <c r="HB9" s="149"/>
      <c r="HC9" s="149"/>
      <c r="HD9" s="149"/>
      <c r="HE9" s="150"/>
      <c r="HF9" s="148">
        <v>29</v>
      </c>
      <c r="HG9" s="149"/>
      <c r="HH9" s="149"/>
      <c r="HI9" s="149"/>
      <c r="HJ9" s="149"/>
      <c r="HK9" s="149"/>
      <c r="HL9" s="150"/>
      <c r="HM9" s="148">
        <v>30</v>
      </c>
      <c r="HN9" s="149"/>
      <c r="HO9" s="149"/>
      <c r="HP9" s="149"/>
      <c r="HQ9" s="149"/>
      <c r="HR9" s="149"/>
      <c r="HS9" s="150"/>
      <c r="HT9" s="148">
        <v>31</v>
      </c>
      <c r="HU9" s="149"/>
      <c r="HV9" s="149"/>
      <c r="HW9" s="149"/>
      <c r="HX9" s="149"/>
      <c r="HY9" s="149"/>
      <c r="HZ9" s="150"/>
      <c r="IA9" s="148">
        <v>32</v>
      </c>
      <c r="IB9" s="149"/>
      <c r="IC9" s="149"/>
      <c r="ID9" s="149"/>
      <c r="IE9" s="149"/>
      <c r="IF9" s="149"/>
      <c r="IG9" s="150"/>
      <c r="IH9" s="148">
        <v>33</v>
      </c>
      <c r="II9" s="149"/>
      <c r="IJ9" s="149"/>
      <c r="IK9" s="149"/>
      <c r="IL9" s="149"/>
      <c r="IM9" s="149"/>
      <c r="IN9" s="150"/>
      <c r="IO9" s="148">
        <v>34</v>
      </c>
      <c r="IP9" s="149"/>
      <c r="IQ9" s="149"/>
      <c r="IR9" s="149"/>
      <c r="IS9" s="149"/>
      <c r="IT9" s="149"/>
      <c r="IU9" s="150"/>
      <c r="IV9" s="148">
        <v>35</v>
      </c>
      <c r="IW9" s="149"/>
      <c r="IX9" s="149"/>
      <c r="IY9" s="149"/>
      <c r="IZ9" s="149"/>
      <c r="JA9" s="149"/>
      <c r="JB9" s="150"/>
      <c r="JC9" s="148">
        <v>36</v>
      </c>
      <c r="JD9" s="149"/>
      <c r="JE9" s="149"/>
      <c r="JF9" s="149"/>
      <c r="JG9" s="149"/>
      <c r="JH9" s="149"/>
      <c r="JI9" s="150"/>
      <c r="JJ9" s="148">
        <v>37</v>
      </c>
      <c r="JK9" s="149"/>
      <c r="JL9" s="149"/>
      <c r="JM9" s="149"/>
      <c r="JN9" s="149"/>
      <c r="JO9" s="149"/>
      <c r="JP9" s="150"/>
      <c r="JQ9" s="148">
        <v>38</v>
      </c>
      <c r="JR9" s="149"/>
      <c r="JS9" s="149"/>
      <c r="JT9" s="149"/>
      <c r="JU9" s="149"/>
      <c r="JV9" s="149"/>
      <c r="JW9" s="150"/>
      <c r="JX9" s="148">
        <v>39</v>
      </c>
      <c r="JY9" s="149"/>
      <c r="JZ9" s="149"/>
      <c r="KA9" s="149"/>
      <c r="KB9" s="149"/>
      <c r="KC9" s="149"/>
      <c r="KD9" s="150"/>
      <c r="KE9" s="148">
        <v>40</v>
      </c>
      <c r="KF9" s="149"/>
      <c r="KG9" s="149"/>
      <c r="KH9" s="149"/>
      <c r="KI9" s="149"/>
      <c r="KJ9" s="149"/>
      <c r="KK9" s="150"/>
      <c r="KL9" s="148">
        <v>41</v>
      </c>
      <c r="KM9" s="149"/>
      <c r="KN9" s="149"/>
      <c r="KO9" s="149"/>
      <c r="KP9" s="149"/>
      <c r="KQ9" s="149"/>
      <c r="KR9" s="150"/>
      <c r="KS9" s="148">
        <v>42</v>
      </c>
      <c r="KT9" s="149"/>
      <c r="KU9" s="149"/>
      <c r="KV9" s="149"/>
      <c r="KW9" s="149"/>
      <c r="KX9" s="149"/>
      <c r="KY9" s="150"/>
      <c r="KZ9" s="148">
        <v>43</v>
      </c>
      <c r="LA9" s="149"/>
      <c r="LB9" s="149"/>
      <c r="LC9" s="149"/>
      <c r="LD9" s="149"/>
      <c r="LE9" s="149"/>
      <c r="LF9" s="150"/>
      <c r="LG9" s="148">
        <v>44</v>
      </c>
      <c r="LH9" s="149"/>
      <c r="LI9" s="149"/>
      <c r="LJ9" s="149"/>
      <c r="LK9" s="149"/>
      <c r="LL9" s="149"/>
      <c r="LM9" s="150"/>
      <c r="LN9" s="148">
        <v>45</v>
      </c>
      <c r="LO9" s="149"/>
      <c r="LP9" s="149"/>
      <c r="LQ9" s="149"/>
      <c r="LR9" s="149"/>
      <c r="LS9" s="149"/>
      <c r="LT9" s="150"/>
      <c r="LU9" s="148">
        <v>46</v>
      </c>
      <c r="LV9" s="149"/>
      <c r="LW9" s="149"/>
      <c r="LX9" s="149"/>
      <c r="LY9" s="149"/>
      <c r="LZ9" s="149"/>
      <c r="MA9" s="150"/>
      <c r="MB9" s="148">
        <v>47</v>
      </c>
      <c r="MC9" s="149"/>
      <c r="MD9" s="149"/>
      <c r="ME9" s="149"/>
      <c r="MF9" s="149"/>
      <c r="MG9" s="149"/>
      <c r="MH9" s="150"/>
      <c r="MI9" s="148">
        <v>48</v>
      </c>
      <c r="MJ9" s="149"/>
      <c r="MK9" s="149"/>
      <c r="ML9" s="149"/>
      <c r="MM9" s="149"/>
      <c r="MN9" s="149"/>
      <c r="MO9" s="150"/>
      <c r="MP9" s="148">
        <v>49</v>
      </c>
      <c r="MQ9" s="149"/>
      <c r="MR9" s="149"/>
      <c r="MS9" s="149"/>
      <c r="MT9" s="149"/>
      <c r="MU9" s="149"/>
      <c r="MV9" s="150"/>
      <c r="MW9" s="148">
        <v>50</v>
      </c>
      <c r="MX9" s="149"/>
      <c r="MY9" s="149"/>
      <c r="MZ9" s="149"/>
      <c r="NA9" s="149"/>
      <c r="NB9" s="149"/>
      <c r="NC9" s="150"/>
      <c r="ND9" s="148">
        <v>51</v>
      </c>
      <c r="NE9" s="149"/>
      <c r="NF9" s="149"/>
      <c r="NG9" s="149"/>
      <c r="NH9" s="149"/>
      <c r="NI9" s="149"/>
      <c r="NJ9" s="150"/>
      <c r="NK9" s="148">
        <v>52</v>
      </c>
      <c r="NL9" s="149"/>
      <c r="NM9" s="149"/>
      <c r="NN9" s="149"/>
      <c r="NO9" s="149"/>
      <c r="NP9" s="149"/>
      <c r="NQ9" s="150"/>
      <c r="NR9" s="38">
        <v>1</v>
      </c>
    </row>
    <row r="10" spans="1:395" ht="13.5" customHeight="1" thickBot="1">
      <c r="B10" s="136" t="s">
        <v>16</v>
      </c>
      <c r="C10" s="138" t="s">
        <v>17</v>
      </c>
      <c r="D10" s="140" t="s">
        <v>0</v>
      </c>
      <c r="E10" s="142" t="s">
        <v>18</v>
      </c>
      <c r="F10" s="144" t="s">
        <v>19</v>
      </c>
      <c r="G10" s="146" t="s">
        <v>20</v>
      </c>
      <c r="H10" s="130" t="s">
        <v>21</v>
      </c>
      <c r="I10" s="130" t="s">
        <v>22</v>
      </c>
      <c r="J10" s="130" t="s">
        <v>23</v>
      </c>
      <c r="K10" s="132" t="s">
        <v>24</v>
      </c>
      <c r="L10" s="124" t="s">
        <v>25</v>
      </c>
      <c r="M10" s="135" t="s">
        <v>26</v>
      </c>
      <c r="N10" s="124" t="s">
        <v>27</v>
      </c>
      <c r="O10" s="126" t="s">
        <v>28</v>
      </c>
      <c r="P10" s="128" t="s">
        <v>29</v>
      </c>
      <c r="Q10" s="39"/>
      <c r="R10" s="40" t="s">
        <v>30</v>
      </c>
      <c r="S10" s="41" t="s">
        <v>31</v>
      </c>
      <c r="T10" s="42" t="s">
        <v>31</v>
      </c>
      <c r="U10" s="41" t="s">
        <v>32</v>
      </c>
      <c r="V10" s="43" t="s">
        <v>33</v>
      </c>
      <c r="W10" s="44" t="s">
        <v>34</v>
      </c>
      <c r="X10" s="45" t="s">
        <v>35</v>
      </c>
      <c r="Y10" s="40" t="s">
        <v>30</v>
      </c>
      <c r="Z10" s="41" t="s">
        <v>31</v>
      </c>
      <c r="AA10" s="42" t="s">
        <v>31</v>
      </c>
      <c r="AB10" s="41" t="s">
        <v>32</v>
      </c>
      <c r="AC10" s="43" t="s">
        <v>33</v>
      </c>
      <c r="AD10" s="44" t="s">
        <v>34</v>
      </c>
      <c r="AE10" s="45" t="s">
        <v>35</v>
      </c>
      <c r="AF10" s="46" t="s">
        <v>30</v>
      </c>
      <c r="AG10" s="41" t="s">
        <v>31</v>
      </c>
      <c r="AH10" s="47" t="s">
        <v>31</v>
      </c>
      <c r="AI10" s="41" t="s">
        <v>32</v>
      </c>
      <c r="AJ10" s="48" t="s">
        <v>33</v>
      </c>
      <c r="AK10" s="44" t="s">
        <v>34</v>
      </c>
      <c r="AL10" s="49" t="s">
        <v>35</v>
      </c>
      <c r="AM10" s="50" t="s">
        <v>30</v>
      </c>
      <c r="AN10" s="41" t="s">
        <v>31</v>
      </c>
      <c r="AO10" s="42" t="s">
        <v>31</v>
      </c>
      <c r="AP10" s="41" t="s">
        <v>32</v>
      </c>
      <c r="AQ10" s="43" t="s">
        <v>33</v>
      </c>
      <c r="AR10" s="44" t="s">
        <v>34</v>
      </c>
      <c r="AS10" s="45" t="s">
        <v>35</v>
      </c>
      <c r="AT10" s="51" t="s">
        <v>30</v>
      </c>
      <c r="AU10" s="52" t="s">
        <v>31</v>
      </c>
      <c r="AV10" s="52" t="s">
        <v>31</v>
      </c>
      <c r="AW10" s="52" t="s">
        <v>32</v>
      </c>
      <c r="AX10" s="53" t="s">
        <v>33</v>
      </c>
      <c r="AY10" s="54" t="s">
        <v>34</v>
      </c>
      <c r="AZ10" s="55" t="s">
        <v>35</v>
      </c>
      <c r="BA10" s="46" t="s">
        <v>30</v>
      </c>
      <c r="BB10" s="41" t="s">
        <v>31</v>
      </c>
      <c r="BC10" s="47" t="s">
        <v>31</v>
      </c>
      <c r="BD10" s="41" t="s">
        <v>32</v>
      </c>
      <c r="BE10" s="48" t="s">
        <v>33</v>
      </c>
      <c r="BF10" s="44" t="s">
        <v>34</v>
      </c>
      <c r="BG10" s="49" t="s">
        <v>35</v>
      </c>
      <c r="BH10" s="46" t="s">
        <v>30</v>
      </c>
      <c r="BI10" s="41" t="s">
        <v>31</v>
      </c>
      <c r="BJ10" s="47" t="s">
        <v>31</v>
      </c>
      <c r="BK10" s="41" t="s">
        <v>32</v>
      </c>
      <c r="BL10" s="48" t="s">
        <v>33</v>
      </c>
      <c r="BM10" s="44" t="s">
        <v>34</v>
      </c>
      <c r="BN10" s="49" t="s">
        <v>35</v>
      </c>
      <c r="BO10" s="46" t="s">
        <v>30</v>
      </c>
      <c r="BP10" s="41" t="s">
        <v>31</v>
      </c>
      <c r="BQ10" s="47" t="s">
        <v>31</v>
      </c>
      <c r="BR10" s="41" t="s">
        <v>32</v>
      </c>
      <c r="BS10" s="48" t="s">
        <v>33</v>
      </c>
      <c r="BT10" s="44" t="s">
        <v>34</v>
      </c>
      <c r="BU10" s="49" t="s">
        <v>35</v>
      </c>
      <c r="BV10" s="46" t="s">
        <v>30</v>
      </c>
      <c r="BW10" s="41" t="s">
        <v>31</v>
      </c>
      <c r="BX10" s="47" t="s">
        <v>31</v>
      </c>
      <c r="BY10" s="41" t="s">
        <v>32</v>
      </c>
      <c r="BZ10" s="48" t="s">
        <v>33</v>
      </c>
      <c r="CA10" s="44" t="s">
        <v>34</v>
      </c>
      <c r="CB10" s="49" t="s">
        <v>35</v>
      </c>
      <c r="CC10" s="46" t="s">
        <v>30</v>
      </c>
      <c r="CD10" s="41" t="s">
        <v>31</v>
      </c>
      <c r="CE10" s="47" t="s">
        <v>31</v>
      </c>
      <c r="CF10" s="41" t="s">
        <v>32</v>
      </c>
      <c r="CG10" s="48" t="s">
        <v>33</v>
      </c>
      <c r="CH10" s="44" t="s">
        <v>34</v>
      </c>
      <c r="CI10" s="49" t="s">
        <v>35</v>
      </c>
      <c r="CJ10" s="46" t="s">
        <v>30</v>
      </c>
      <c r="CK10" s="41" t="s">
        <v>31</v>
      </c>
      <c r="CL10" s="47" t="s">
        <v>31</v>
      </c>
      <c r="CM10" s="41" t="s">
        <v>32</v>
      </c>
      <c r="CN10" s="48" t="s">
        <v>33</v>
      </c>
      <c r="CO10" s="44" t="s">
        <v>34</v>
      </c>
      <c r="CP10" s="49" t="s">
        <v>35</v>
      </c>
      <c r="CQ10" s="46" t="s">
        <v>30</v>
      </c>
      <c r="CR10" s="41" t="s">
        <v>31</v>
      </c>
      <c r="CS10" s="47" t="s">
        <v>31</v>
      </c>
      <c r="CT10" s="41" t="s">
        <v>32</v>
      </c>
      <c r="CU10" s="48" t="s">
        <v>33</v>
      </c>
      <c r="CV10" s="44" t="s">
        <v>34</v>
      </c>
      <c r="CW10" s="49" t="s">
        <v>35</v>
      </c>
      <c r="CX10" s="46" t="s">
        <v>30</v>
      </c>
      <c r="CY10" s="41" t="s">
        <v>31</v>
      </c>
      <c r="CZ10" s="47" t="s">
        <v>31</v>
      </c>
      <c r="DA10" s="41" t="s">
        <v>32</v>
      </c>
      <c r="DB10" s="48" t="s">
        <v>33</v>
      </c>
      <c r="DC10" s="44" t="s">
        <v>34</v>
      </c>
      <c r="DD10" s="49" t="s">
        <v>35</v>
      </c>
      <c r="DE10" s="46" t="s">
        <v>30</v>
      </c>
      <c r="DF10" s="41" t="s">
        <v>31</v>
      </c>
      <c r="DG10" s="47" t="s">
        <v>31</v>
      </c>
      <c r="DH10" s="41" t="s">
        <v>32</v>
      </c>
      <c r="DI10" s="48" t="s">
        <v>33</v>
      </c>
      <c r="DJ10" s="44" t="s">
        <v>34</v>
      </c>
      <c r="DK10" s="49" t="s">
        <v>35</v>
      </c>
      <c r="DL10" s="46" t="s">
        <v>30</v>
      </c>
      <c r="DM10" s="41" t="s">
        <v>31</v>
      </c>
      <c r="DN10" s="47" t="s">
        <v>31</v>
      </c>
      <c r="DO10" s="41" t="s">
        <v>32</v>
      </c>
      <c r="DP10" s="48" t="s">
        <v>33</v>
      </c>
      <c r="DQ10" s="44" t="s">
        <v>34</v>
      </c>
      <c r="DR10" s="49" t="s">
        <v>35</v>
      </c>
      <c r="DS10" s="46" t="s">
        <v>30</v>
      </c>
      <c r="DT10" s="41" t="s">
        <v>31</v>
      </c>
      <c r="DU10" s="47" t="s">
        <v>31</v>
      </c>
      <c r="DV10" s="41" t="s">
        <v>32</v>
      </c>
      <c r="DW10" s="48" t="s">
        <v>33</v>
      </c>
      <c r="DX10" s="44" t="s">
        <v>34</v>
      </c>
      <c r="DY10" s="49" t="s">
        <v>35</v>
      </c>
      <c r="DZ10" s="46" t="s">
        <v>30</v>
      </c>
      <c r="EA10" s="41" t="s">
        <v>31</v>
      </c>
      <c r="EB10" s="47" t="s">
        <v>31</v>
      </c>
      <c r="EC10" s="41" t="s">
        <v>32</v>
      </c>
      <c r="ED10" s="48" t="s">
        <v>33</v>
      </c>
      <c r="EE10" s="44" t="s">
        <v>34</v>
      </c>
      <c r="EF10" s="49" t="s">
        <v>35</v>
      </c>
      <c r="EG10" s="46" t="s">
        <v>30</v>
      </c>
      <c r="EH10" s="41" t="s">
        <v>31</v>
      </c>
      <c r="EI10" s="47" t="s">
        <v>31</v>
      </c>
      <c r="EJ10" s="41" t="s">
        <v>32</v>
      </c>
      <c r="EK10" s="48" t="s">
        <v>33</v>
      </c>
      <c r="EL10" s="44" t="s">
        <v>34</v>
      </c>
      <c r="EM10" s="49" t="s">
        <v>35</v>
      </c>
      <c r="EN10" s="46" t="s">
        <v>30</v>
      </c>
      <c r="EO10" s="41" t="s">
        <v>31</v>
      </c>
      <c r="EP10" s="47" t="s">
        <v>31</v>
      </c>
      <c r="EQ10" s="41" t="s">
        <v>32</v>
      </c>
      <c r="ER10" s="48" t="s">
        <v>33</v>
      </c>
      <c r="ES10" s="44" t="s">
        <v>34</v>
      </c>
      <c r="ET10" s="49" t="s">
        <v>35</v>
      </c>
      <c r="EU10" s="46" t="s">
        <v>30</v>
      </c>
      <c r="EV10" s="41" t="s">
        <v>31</v>
      </c>
      <c r="EW10" s="47" t="s">
        <v>31</v>
      </c>
      <c r="EX10" s="41" t="s">
        <v>32</v>
      </c>
      <c r="EY10" s="48" t="s">
        <v>33</v>
      </c>
      <c r="EZ10" s="44" t="s">
        <v>34</v>
      </c>
      <c r="FA10" s="49" t="s">
        <v>35</v>
      </c>
      <c r="FB10" s="46" t="s">
        <v>30</v>
      </c>
      <c r="FC10" s="41" t="s">
        <v>31</v>
      </c>
      <c r="FD10" s="47" t="s">
        <v>31</v>
      </c>
      <c r="FE10" s="41" t="s">
        <v>32</v>
      </c>
      <c r="FF10" s="48" t="s">
        <v>33</v>
      </c>
      <c r="FG10" s="44" t="s">
        <v>34</v>
      </c>
      <c r="FH10" s="49" t="s">
        <v>35</v>
      </c>
      <c r="FI10" s="46" t="s">
        <v>30</v>
      </c>
      <c r="FJ10" s="41" t="s">
        <v>31</v>
      </c>
      <c r="FK10" s="47" t="s">
        <v>31</v>
      </c>
      <c r="FL10" s="41" t="s">
        <v>32</v>
      </c>
      <c r="FM10" s="48" t="s">
        <v>33</v>
      </c>
      <c r="FN10" s="44" t="s">
        <v>34</v>
      </c>
      <c r="FO10" s="49" t="s">
        <v>35</v>
      </c>
      <c r="FP10" s="46" t="s">
        <v>30</v>
      </c>
      <c r="FQ10" s="41" t="s">
        <v>31</v>
      </c>
      <c r="FR10" s="47" t="s">
        <v>31</v>
      </c>
      <c r="FS10" s="41" t="s">
        <v>32</v>
      </c>
      <c r="FT10" s="48" t="s">
        <v>33</v>
      </c>
      <c r="FU10" s="44" t="s">
        <v>34</v>
      </c>
      <c r="FV10" s="49" t="s">
        <v>35</v>
      </c>
      <c r="FW10" s="46" t="s">
        <v>30</v>
      </c>
      <c r="FX10" s="41" t="s">
        <v>31</v>
      </c>
      <c r="FY10" s="47" t="s">
        <v>31</v>
      </c>
      <c r="FZ10" s="41" t="s">
        <v>32</v>
      </c>
      <c r="GA10" s="48" t="s">
        <v>33</v>
      </c>
      <c r="GB10" s="44" t="s">
        <v>34</v>
      </c>
      <c r="GC10" s="49" t="s">
        <v>35</v>
      </c>
      <c r="GD10" s="46" t="s">
        <v>30</v>
      </c>
      <c r="GE10" s="41" t="s">
        <v>31</v>
      </c>
      <c r="GF10" s="47" t="s">
        <v>31</v>
      </c>
      <c r="GG10" s="41" t="s">
        <v>32</v>
      </c>
      <c r="GH10" s="48" t="s">
        <v>33</v>
      </c>
      <c r="GI10" s="44" t="s">
        <v>34</v>
      </c>
      <c r="GJ10" s="49" t="s">
        <v>35</v>
      </c>
      <c r="GK10" s="46" t="s">
        <v>30</v>
      </c>
      <c r="GL10" s="41" t="s">
        <v>31</v>
      </c>
      <c r="GM10" s="47" t="s">
        <v>31</v>
      </c>
      <c r="GN10" s="41" t="s">
        <v>32</v>
      </c>
      <c r="GO10" s="48" t="s">
        <v>33</v>
      </c>
      <c r="GP10" s="44" t="s">
        <v>34</v>
      </c>
      <c r="GQ10" s="49" t="s">
        <v>35</v>
      </c>
      <c r="GR10" s="46" t="s">
        <v>30</v>
      </c>
      <c r="GS10" s="41" t="s">
        <v>31</v>
      </c>
      <c r="GT10" s="47" t="s">
        <v>31</v>
      </c>
      <c r="GU10" s="41" t="s">
        <v>32</v>
      </c>
      <c r="GV10" s="48" t="s">
        <v>33</v>
      </c>
      <c r="GW10" s="44" t="s">
        <v>34</v>
      </c>
      <c r="GX10" s="49" t="s">
        <v>35</v>
      </c>
      <c r="GY10" s="46" t="s">
        <v>30</v>
      </c>
      <c r="GZ10" s="41" t="s">
        <v>31</v>
      </c>
      <c r="HA10" s="47" t="s">
        <v>31</v>
      </c>
      <c r="HB10" s="41" t="s">
        <v>32</v>
      </c>
      <c r="HC10" s="48" t="s">
        <v>33</v>
      </c>
      <c r="HD10" s="44" t="s">
        <v>34</v>
      </c>
      <c r="HE10" s="49" t="s">
        <v>35</v>
      </c>
      <c r="HF10" s="46" t="s">
        <v>30</v>
      </c>
      <c r="HG10" s="41" t="s">
        <v>31</v>
      </c>
      <c r="HH10" s="47" t="s">
        <v>31</v>
      </c>
      <c r="HI10" s="41" t="s">
        <v>32</v>
      </c>
      <c r="HJ10" s="48" t="s">
        <v>33</v>
      </c>
      <c r="HK10" s="44" t="s">
        <v>34</v>
      </c>
      <c r="HL10" s="49" t="s">
        <v>35</v>
      </c>
      <c r="HM10" s="46" t="s">
        <v>30</v>
      </c>
      <c r="HN10" s="41" t="s">
        <v>31</v>
      </c>
      <c r="HO10" s="47" t="s">
        <v>31</v>
      </c>
      <c r="HP10" s="41" t="s">
        <v>32</v>
      </c>
      <c r="HQ10" s="48" t="s">
        <v>33</v>
      </c>
      <c r="HR10" s="44" t="s">
        <v>34</v>
      </c>
      <c r="HS10" s="49" t="s">
        <v>35</v>
      </c>
      <c r="HT10" s="46" t="s">
        <v>30</v>
      </c>
      <c r="HU10" s="41" t="s">
        <v>31</v>
      </c>
      <c r="HV10" s="47" t="s">
        <v>31</v>
      </c>
      <c r="HW10" s="41" t="s">
        <v>32</v>
      </c>
      <c r="HX10" s="48" t="s">
        <v>33</v>
      </c>
      <c r="HY10" s="44" t="s">
        <v>34</v>
      </c>
      <c r="HZ10" s="49" t="s">
        <v>35</v>
      </c>
      <c r="IA10" s="46" t="s">
        <v>30</v>
      </c>
      <c r="IB10" s="41" t="s">
        <v>31</v>
      </c>
      <c r="IC10" s="47" t="s">
        <v>31</v>
      </c>
      <c r="ID10" s="41" t="s">
        <v>32</v>
      </c>
      <c r="IE10" s="48" t="s">
        <v>33</v>
      </c>
      <c r="IF10" s="44" t="s">
        <v>34</v>
      </c>
      <c r="IG10" s="49" t="s">
        <v>35</v>
      </c>
      <c r="IH10" s="46" t="s">
        <v>30</v>
      </c>
      <c r="II10" s="41" t="s">
        <v>31</v>
      </c>
      <c r="IJ10" s="47" t="s">
        <v>31</v>
      </c>
      <c r="IK10" s="41" t="s">
        <v>32</v>
      </c>
      <c r="IL10" s="48" t="s">
        <v>33</v>
      </c>
      <c r="IM10" s="44" t="s">
        <v>34</v>
      </c>
      <c r="IN10" s="49" t="s">
        <v>35</v>
      </c>
      <c r="IO10" s="46" t="s">
        <v>30</v>
      </c>
      <c r="IP10" s="41" t="s">
        <v>31</v>
      </c>
      <c r="IQ10" s="47" t="s">
        <v>31</v>
      </c>
      <c r="IR10" s="41" t="s">
        <v>32</v>
      </c>
      <c r="IS10" s="48" t="s">
        <v>33</v>
      </c>
      <c r="IT10" s="44" t="s">
        <v>34</v>
      </c>
      <c r="IU10" s="49" t="s">
        <v>35</v>
      </c>
      <c r="IV10" s="46" t="s">
        <v>30</v>
      </c>
      <c r="IW10" s="41" t="s">
        <v>31</v>
      </c>
      <c r="IX10" s="47" t="s">
        <v>31</v>
      </c>
      <c r="IY10" s="41" t="s">
        <v>32</v>
      </c>
      <c r="IZ10" s="48" t="s">
        <v>33</v>
      </c>
      <c r="JA10" s="44" t="s">
        <v>34</v>
      </c>
      <c r="JB10" s="49" t="s">
        <v>35</v>
      </c>
      <c r="JC10" s="46" t="s">
        <v>30</v>
      </c>
      <c r="JD10" s="41" t="s">
        <v>31</v>
      </c>
      <c r="JE10" s="47" t="s">
        <v>31</v>
      </c>
      <c r="JF10" s="41" t="s">
        <v>32</v>
      </c>
      <c r="JG10" s="48" t="s">
        <v>33</v>
      </c>
      <c r="JH10" s="44" t="s">
        <v>34</v>
      </c>
      <c r="JI10" s="49" t="s">
        <v>35</v>
      </c>
      <c r="JJ10" s="46" t="s">
        <v>30</v>
      </c>
      <c r="JK10" s="41" t="s">
        <v>31</v>
      </c>
      <c r="JL10" s="47" t="s">
        <v>31</v>
      </c>
      <c r="JM10" s="41" t="s">
        <v>32</v>
      </c>
      <c r="JN10" s="48" t="s">
        <v>33</v>
      </c>
      <c r="JO10" s="44" t="s">
        <v>34</v>
      </c>
      <c r="JP10" s="49" t="s">
        <v>35</v>
      </c>
      <c r="JQ10" s="46" t="s">
        <v>30</v>
      </c>
      <c r="JR10" s="41" t="s">
        <v>31</v>
      </c>
      <c r="JS10" s="47" t="s">
        <v>31</v>
      </c>
      <c r="JT10" s="41" t="s">
        <v>32</v>
      </c>
      <c r="JU10" s="48" t="s">
        <v>33</v>
      </c>
      <c r="JV10" s="44" t="s">
        <v>34</v>
      </c>
      <c r="JW10" s="49" t="s">
        <v>35</v>
      </c>
      <c r="JX10" s="46" t="s">
        <v>30</v>
      </c>
      <c r="JY10" s="41" t="s">
        <v>31</v>
      </c>
      <c r="JZ10" s="47" t="s">
        <v>31</v>
      </c>
      <c r="KA10" s="41" t="s">
        <v>32</v>
      </c>
      <c r="KB10" s="48" t="s">
        <v>33</v>
      </c>
      <c r="KC10" s="44" t="s">
        <v>34</v>
      </c>
      <c r="KD10" s="49" t="s">
        <v>35</v>
      </c>
      <c r="KE10" s="46" t="s">
        <v>30</v>
      </c>
      <c r="KF10" s="41" t="s">
        <v>31</v>
      </c>
      <c r="KG10" s="47" t="s">
        <v>31</v>
      </c>
      <c r="KH10" s="41" t="s">
        <v>32</v>
      </c>
      <c r="KI10" s="48" t="s">
        <v>33</v>
      </c>
      <c r="KJ10" s="44" t="s">
        <v>34</v>
      </c>
      <c r="KK10" s="49" t="s">
        <v>35</v>
      </c>
      <c r="KL10" s="46" t="s">
        <v>30</v>
      </c>
      <c r="KM10" s="41" t="s">
        <v>31</v>
      </c>
      <c r="KN10" s="47" t="s">
        <v>31</v>
      </c>
      <c r="KO10" s="41" t="s">
        <v>32</v>
      </c>
      <c r="KP10" s="48" t="s">
        <v>33</v>
      </c>
      <c r="KQ10" s="44" t="s">
        <v>34</v>
      </c>
      <c r="KR10" s="49" t="s">
        <v>35</v>
      </c>
      <c r="KS10" s="46" t="s">
        <v>30</v>
      </c>
      <c r="KT10" s="41" t="s">
        <v>31</v>
      </c>
      <c r="KU10" s="47" t="s">
        <v>31</v>
      </c>
      <c r="KV10" s="41" t="s">
        <v>32</v>
      </c>
      <c r="KW10" s="48" t="s">
        <v>33</v>
      </c>
      <c r="KX10" s="44" t="s">
        <v>34</v>
      </c>
      <c r="KY10" s="49" t="s">
        <v>35</v>
      </c>
      <c r="KZ10" s="46" t="s">
        <v>30</v>
      </c>
      <c r="LA10" s="41" t="s">
        <v>31</v>
      </c>
      <c r="LB10" s="47" t="s">
        <v>31</v>
      </c>
      <c r="LC10" s="41" t="s">
        <v>32</v>
      </c>
      <c r="LD10" s="48" t="s">
        <v>33</v>
      </c>
      <c r="LE10" s="44" t="s">
        <v>34</v>
      </c>
      <c r="LF10" s="49" t="s">
        <v>35</v>
      </c>
      <c r="LG10" s="46" t="s">
        <v>30</v>
      </c>
      <c r="LH10" s="41" t="s">
        <v>31</v>
      </c>
      <c r="LI10" s="47" t="s">
        <v>31</v>
      </c>
      <c r="LJ10" s="41" t="s">
        <v>32</v>
      </c>
      <c r="LK10" s="48" t="s">
        <v>33</v>
      </c>
      <c r="LL10" s="44" t="s">
        <v>34</v>
      </c>
      <c r="LM10" s="49" t="s">
        <v>35</v>
      </c>
      <c r="LN10" s="46" t="s">
        <v>30</v>
      </c>
      <c r="LO10" s="41" t="s">
        <v>31</v>
      </c>
      <c r="LP10" s="47" t="s">
        <v>31</v>
      </c>
      <c r="LQ10" s="41" t="s">
        <v>32</v>
      </c>
      <c r="LR10" s="48" t="s">
        <v>33</v>
      </c>
      <c r="LS10" s="44" t="s">
        <v>34</v>
      </c>
      <c r="LT10" s="49" t="s">
        <v>35</v>
      </c>
      <c r="LU10" s="46" t="s">
        <v>30</v>
      </c>
      <c r="LV10" s="41" t="s">
        <v>31</v>
      </c>
      <c r="LW10" s="47" t="s">
        <v>31</v>
      </c>
      <c r="LX10" s="41" t="s">
        <v>32</v>
      </c>
      <c r="LY10" s="48" t="s">
        <v>33</v>
      </c>
      <c r="LZ10" s="44" t="s">
        <v>34</v>
      </c>
      <c r="MA10" s="49" t="s">
        <v>35</v>
      </c>
      <c r="MB10" s="46" t="s">
        <v>30</v>
      </c>
      <c r="MC10" s="41" t="s">
        <v>31</v>
      </c>
      <c r="MD10" s="47" t="s">
        <v>31</v>
      </c>
      <c r="ME10" s="41" t="s">
        <v>32</v>
      </c>
      <c r="MF10" s="48" t="s">
        <v>33</v>
      </c>
      <c r="MG10" s="44" t="s">
        <v>34</v>
      </c>
      <c r="MH10" s="49" t="s">
        <v>35</v>
      </c>
      <c r="MI10" s="46" t="s">
        <v>30</v>
      </c>
      <c r="MJ10" s="41" t="s">
        <v>31</v>
      </c>
      <c r="MK10" s="47" t="s">
        <v>31</v>
      </c>
      <c r="ML10" s="41" t="s">
        <v>32</v>
      </c>
      <c r="MM10" s="48" t="s">
        <v>33</v>
      </c>
      <c r="MN10" s="44" t="s">
        <v>34</v>
      </c>
      <c r="MO10" s="49" t="s">
        <v>35</v>
      </c>
      <c r="MP10" s="46" t="s">
        <v>30</v>
      </c>
      <c r="MQ10" s="41" t="s">
        <v>31</v>
      </c>
      <c r="MR10" s="47" t="s">
        <v>31</v>
      </c>
      <c r="MS10" s="41" t="s">
        <v>32</v>
      </c>
      <c r="MT10" s="48" t="s">
        <v>33</v>
      </c>
      <c r="MU10" s="44" t="s">
        <v>34</v>
      </c>
      <c r="MV10" s="49" t="s">
        <v>35</v>
      </c>
      <c r="MW10" s="46" t="s">
        <v>30</v>
      </c>
      <c r="MX10" s="41" t="s">
        <v>31</v>
      </c>
      <c r="MY10" s="47" t="s">
        <v>31</v>
      </c>
      <c r="MZ10" s="41" t="s">
        <v>32</v>
      </c>
      <c r="NA10" s="48" t="s">
        <v>33</v>
      </c>
      <c r="NB10" s="44" t="s">
        <v>34</v>
      </c>
      <c r="NC10" s="49" t="s">
        <v>35</v>
      </c>
      <c r="ND10" s="46" t="s">
        <v>30</v>
      </c>
      <c r="NE10" s="41" t="s">
        <v>31</v>
      </c>
      <c r="NF10" s="47" t="s">
        <v>31</v>
      </c>
      <c r="NG10" s="41" t="s">
        <v>32</v>
      </c>
      <c r="NH10" s="48" t="s">
        <v>33</v>
      </c>
      <c r="NI10" s="44" t="s">
        <v>34</v>
      </c>
      <c r="NJ10" s="49" t="s">
        <v>35</v>
      </c>
      <c r="NK10" s="46" t="s">
        <v>30</v>
      </c>
      <c r="NL10" s="41" t="s">
        <v>31</v>
      </c>
      <c r="NM10" s="47" t="s">
        <v>31</v>
      </c>
      <c r="NN10" s="41" t="s">
        <v>32</v>
      </c>
      <c r="NO10" s="48" t="s">
        <v>33</v>
      </c>
      <c r="NP10" s="44" t="s">
        <v>34</v>
      </c>
      <c r="NQ10" s="49" t="s">
        <v>35</v>
      </c>
      <c r="NR10" s="46" t="s">
        <v>30</v>
      </c>
    </row>
    <row r="11" spans="1:395" ht="13.5" customHeight="1" thickBot="1">
      <c r="B11" s="137"/>
      <c r="C11" s="139"/>
      <c r="D11" s="141"/>
      <c r="E11" s="143"/>
      <c r="F11" s="145"/>
      <c r="G11" s="147"/>
      <c r="H11" s="131"/>
      <c r="I11" s="131"/>
      <c r="J11" s="131"/>
      <c r="K11" s="133"/>
      <c r="L11" s="134"/>
      <c r="M11" s="134"/>
      <c r="N11" s="125"/>
      <c r="O11" s="127"/>
      <c r="P11" s="129"/>
      <c r="Q11" s="56"/>
      <c r="R11" s="57">
        <v>42737</v>
      </c>
      <c r="S11" s="57">
        <v>42738</v>
      </c>
      <c r="T11" s="57">
        <v>42739</v>
      </c>
      <c r="U11" s="57">
        <v>42740</v>
      </c>
      <c r="V11" s="57">
        <v>42741</v>
      </c>
      <c r="W11" s="57">
        <v>42742</v>
      </c>
      <c r="X11" s="57">
        <v>42743</v>
      </c>
      <c r="Y11" s="57">
        <v>42744</v>
      </c>
      <c r="Z11" s="57">
        <v>42745</v>
      </c>
      <c r="AA11" s="57">
        <v>42746</v>
      </c>
      <c r="AB11" s="57">
        <v>42747</v>
      </c>
      <c r="AC11" s="57">
        <v>42748</v>
      </c>
      <c r="AD11" s="57">
        <v>42749</v>
      </c>
      <c r="AE11" s="57">
        <v>42750</v>
      </c>
      <c r="AF11" s="57">
        <v>42751</v>
      </c>
      <c r="AG11" s="57">
        <v>42752</v>
      </c>
      <c r="AH11" s="57">
        <v>42753</v>
      </c>
      <c r="AI11" s="57">
        <v>42754</v>
      </c>
      <c r="AJ11" s="57">
        <v>42755</v>
      </c>
      <c r="AK11" s="57">
        <v>42756</v>
      </c>
      <c r="AL11" s="57">
        <v>42757</v>
      </c>
      <c r="AM11" s="57">
        <v>42758</v>
      </c>
      <c r="AN11" s="57">
        <v>42759</v>
      </c>
      <c r="AO11" s="57">
        <v>42760</v>
      </c>
      <c r="AP11" s="57">
        <v>42761</v>
      </c>
      <c r="AQ11" s="57">
        <v>42762</v>
      </c>
      <c r="AR11" s="57">
        <v>42763</v>
      </c>
      <c r="AS11" s="57">
        <v>42764</v>
      </c>
      <c r="AT11" s="57">
        <v>42765</v>
      </c>
      <c r="AU11" s="57">
        <v>42766</v>
      </c>
      <c r="AV11" s="57">
        <v>42767</v>
      </c>
      <c r="AW11" s="57">
        <v>42768</v>
      </c>
      <c r="AX11" s="57">
        <v>42769</v>
      </c>
      <c r="AY11" s="57">
        <v>42770</v>
      </c>
      <c r="AZ11" s="57">
        <v>42771</v>
      </c>
      <c r="BA11" s="57">
        <v>42772</v>
      </c>
      <c r="BB11" s="57">
        <v>42773</v>
      </c>
      <c r="BC11" s="57">
        <v>42774</v>
      </c>
      <c r="BD11" s="57">
        <v>42775</v>
      </c>
      <c r="BE11" s="57">
        <v>42776</v>
      </c>
      <c r="BF11" s="57">
        <v>42777</v>
      </c>
      <c r="BG11" s="57">
        <v>42778</v>
      </c>
      <c r="BH11" s="57">
        <v>42779</v>
      </c>
      <c r="BI11" s="57">
        <v>42780</v>
      </c>
      <c r="BJ11" s="57">
        <v>42781</v>
      </c>
      <c r="BK11" s="57">
        <v>42782</v>
      </c>
      <c r="BL11" s="57">
        <v>42783</v>
      </c>
      <c r="BM11" s="57">
        <v>42784</v>
      </c>
      <c r="BN11" s="57">
        <v>42785</v>
      </c>
      <c r="BO11" s="57">
        <v>42786</v>
      </c>
      <c r="BP11" s="57">
        <v>42787</v>
      </c>
      <c r="BQ11" s="57">
        <v>42788</v>
      </c>
      <c r="BR11" s="57">
        <v>42789</v>
      </c>
      <c r="BS11" s="57">
        <v>42790</v>
      </c>
      <c r="BT11" s="57">
        <v>42791</v>
      </c>
      <c r="BU11" s="57">
        <v>42792</v>
      </c>
      <c r="BV11" s="57">
        <v>42793</v>
      </c>
      <c r="BW11" s="57">
        <v>42794</v>
      </c>
      <c r="BX11" s="57">
        <v>42795</v>
      </c>
      <c r="BY11" s="57">
        <v>42796</v>
      </c>
      <c r="BZ11" s="57">
        <v>42797</v>
      </c>
      <c r="CA11" s="57">
        <v>42798</v>
      </c>
      <c r="CB11" s="57">
        <v>42799</v>
      </c>
      <c r="CC11" s="57">
        <v>42800</v>
      </c>
      <c r="CD11" s="57">
        <v>42801</v>
      </c>
      <c r="CE11" s="57">
        <v>42802</v>
      </c>
      <c r="CF11" s="57">
        <v>42803</v>
      </c>
      <c r="CG11" s="57">
        <v>42804</v>
      </c>
      <c r="CH11" s="57">
        <v>42805</v>
      </c>
      <c r="CI11" s="57">
        <v>42806</v>
      </c>
      <c r="CJ11" s="57">
        <v>42807</v>
      </c>
      <c r="CK11" s="57">
        <v>42808</v>
      </c>
      <c r="CL11" s="57">
        <v>42809</v>
      </c>
      <c r="CM11" s="57">
        <v>42810</v>
      </c>
      <c r="CN11" s="57">
        <v>42811</v>
      </c>
      <c r="CO11" s="57">
        <v>42812</v>
      </c>
      <c r="CP11" s="57">
        <v>42813</v>
      </c>
      <c r="CQ11" s="57">
        <v>42814</v>
      </c>
      <c r="CR11" s="57">
        <v>42815</v>
      </c>
      <c r="CS11" s="57">
        <v>42816</v>
      </c>
      <c r="CT11" s="57">
        <v>42817</v>
      </c>
      <c r="CU11" s="57">
        <v>42818</v>
      </c>
      <c r="CV11" s="57">
        <v>42819</v>
      </c>
      <c r="CW11" s="57">
        <v>42820</v>
      </c>
      <c r="CX11" s="57">
        <v>42821</v>
      </c>
      <c r="CY11" s="57">
        <v>42822</v>
      </c>
      <c r="CZ11" s="57">
        <v>42823</v>
      </c>
      <c r="DA11" s="57">
        <v>42824</v>
      </c>
      <c r="DB11" s="57">
        <v>42825</v>
      </c>
      <c r="DC11" s="57">
        <v>42826</v>
      </c>
      <c r="DD11" s="57">
        <v>42827</v>
      </c>
      <c r="DE11" s="57">
        <v>42828</v>
      </c>
      <c r="DF11" s="57">
        <v>42829</v>
      </c>
      <c r="DG11" s="57">
        <v>42830</v>
      </c>
      <c r="DH11" s="57">
        <v>42831</v>
      </c>
      <c r="DI11" s="57">
        <v>42832</v>
      </c>
      <c r="DJ11" s="57">
        <v>42833</v>
      </c>
      <c r="DK11" s="57">
        <v>42834</v>
      </c>
      <c r="DL11" s="57">
        <v>42835</v>
      </c>
      <c r="DM11" s="57">
        <v>42836</v>
      </c>
      <c r="DN11" s="57">
        <v>42837</v>
      </c>
      <c r="DO11" s="57">
        <v>42838</v>
      </c>
      <c r="DP11" s="57">
        <v>42839</v>
      </c>
      <c r="DQ11" s="57">
        <v>42840</v>
      </c>
      <c r="DR11" s="57">
        <v>42841</v>
      </c>
      <c r="DS11" s="57">
        <v>42842</v>
      </c>
      <c r="DT11" s="57">
        <v>42843</v>
      </c>
      <c r="DU11" s="57">
        <v>42844</v>
      </c>
      <c r="DV11" s="57">
        <v>42845</v>
      </c>
      <c r="DW11" s="57">
        <v>42846</v>
      </c>
      <c r="DX11" s="57">
        <v>42847</v>
      </c>
      <c r="DY11" s="57">
        <v>42848</v>
      </c>
      <c r="DZ11" s="57">
        <v>42849</v>
      </c>
      <c r="EA11" s="57">
        <v>42850</v>
      </c>
      <c r="EB11" s="57">
        <v>42851</v>
      </c>
      <c r="EC11" s="57">
        <v>42852</v>
      </c>
      <c r="ED11" s="57">
        <v>42853</v>
      </c>
      <c r="EE11" s="57">
        <v>42854</v>
      </c>
      <c r="EF11" s="57">
        <v>42855</v>
      </c>
      <c r="EG11" s="57">
        <v>42856</v>
      </c>
      <c r="EH11" s="57">
        <v>42857</v>
      </c>
      <c r="EI11" s="57">
        <v>42858</v>
      </c>
      <c r="EJ11" s="57">
        <v>42859</v>
      </c>
      <c r="EK11" s="57">
        <v>42860</v>
      </c>
      <c r="EL11" s="57">
        <v>42861</v>
      </c>
      <c r="EM11" s="57">
        <v>42862</v>
      </c>
      <c r="EN11" s="57">
        <v>42863</v>
      </c>
      <c r="EO11" s="57">
        <v>42864</v>
      </c>
      <c r="EP11" s="57">
        <v>42865</v>
      </c>
      <c r="EQ11" s="57">
        <v>42866</v>
      </c>
      <c r="ER11" s="57">
        <v>42867</v>
      </c>
      <c r="ES11" s="57">
        <v>42868</v>
      </c>
      <c r="ET11" s="57">
        <v>42869</v>
      </c>
      <c r="EU11" s="57">
        <v>42870</v>
      </c>
      <c r="EV11" s="57">
        <v>42871</v>
      </c>
      <c r="EW11" s="57">
        <v>42872</v>
      </c>
      <c r="EX11" s="57">
        <v>42873</v>
      </c>
      <c r="EY11" s="57">
        <v>42874</v>
      </c>
      <c r="EZ11" s="57">
        <v>42875</v>
      </c>
      <c r="FA11" s="57">
        <v>42876</v>
      </c>
      <c r="FB11" s="57">
        <v>42877</v>
      </c>
      <c r="FC11" s="57">
        <v>42878</v>
      </c>
      <c r="FD11" s="57">
        <v>42879</v>
      </c>
      <c r="FE11" s="57">
        <v>42880</v>
      </c>
      <c r="FF11" s="57">
        <v>42881</v>
      </c>
      <c r="FG11" s="57">
        <v>42882</v>
      </c>
      <c r="FH11" s="57">
        <v>42883</v>
      </c>
      <c r="FI11" s="57">
        <v>42884</v>
      </c>
      <c r="FJ11" s="57">
        <v>42885</v>
      </c>
      <c r="FK11" s="57">
        <v>42886</v>
      </c>
      <c r="FL11" s="57">
        <v>42887</v>
      </c>
      <c r="FM11" s="57">
        <v>42888</v>
      </c>
      <c r="FN11" s="57">
        <v>42889</v>
      </c>
      <c r="FO11" s="57">
        <v>42890</v>
      </c>
      <c r="FP11" s="57">
        <v>42891</v>
      </c>
      <c r="FQ11" s="57">
        <v>42892</v>
      </c>
      <c r="FR11" s="57">
        <v>42893</v>
      </c>
      <c r="FS11" s="57">
        <v>42894</v>
      </c>
      <c r="FT11" s="57">
        <v>42895</v>
      </c>
      <c r="FU11" s="57">
        <v>42896</v>
      </c>
      <c r="FV11" s="57">
        <v>42897</v>
      </c>
      <c r="FW11" s="57">
        <v>42898</v>
      </c>
      <c r="FX11" s="57">
        <v>42899</v>
      </c>
      <c r="FY11" s="57">
        <v>42900</v>
      </c>
      <c r="FZ11" s="57">
        <v>42901</v>
      </c>
      <c r="GA11" s="57">
        <v>42902</v>
      </c>
      <c r="GB11" s="57">
        <v>42903</v>
      </c>
      <c r="GC11" s="57">
        <v>42904</v>
      </c>
      <c r="GD11" s="57">
        <v>42905</v>
      </c>
      <c r="GE11" s="57">
        <v>42906</v>
      </c>
      <c r="GF11" s="57">
        <v>42907</v>
      </c>
      <c r="GG11" s="57">
        <v>42908</v>
      </c>
      <c r="GH11" s="57">
        <v>42909</v>
      </c>
      <c r="GI11" s="57">
        <v>42910</v>
      </c>
      <c r="GJ11" s="57">
        <v>42911</v>
      </c>
      <c r="GK11" s="57">
        <v>42912</v>
      </c>
      <c r="GL11" s="57">
        <v>42913</v>
      </c>
      <c r="GM11" s="57">
        <v>42914</v>
      </c>
      <c r="GN11" s="57">
        <v>42915</v>
      </c>
      <c r="GO11" s="57">
        <v>42916</v>
      </c>
      <c r="GP11" s="57">
        <v>42917</v>
      </c>
      <c r="GQ11" s="57">
        <v>42918</v>
      </c>
      <c r="GR11" s="57">
        <v>42919</v>
      </c>
      <c r="GS11" s="57">
        <v>42920</v>
      </c>
      <c r="GT11" s="57">
        <v>42921</v>
      </c>
      <c r="GU11" s="57">
        <v>42922</v>
      </c>
      <c r="GV11" s="57">
        <v>42923</v>
      </c>
      <c r="GW11" s="57">
        <v>42924</v>
      </c>
      <c r="GX11" s="57">
        <v>42925</v>
      </c>
      <c r="GY11" s="57">
        <v>42926</v>
      </c>
      <c r="GZ11" s="57">
        <v>42927</v>
      </c>
      <c r="HA11" s="57">
        <v>42928</v>
      </c>
      <c r="HB11" s="57">
        <v>42929</v>
      </c>
      <c r="HC11" s="57">
        <v>42930</v>
      </c>
      <c r="HD11" s="57">
        <v>42931</v>
      </c>
      <c r="HE11" s="57">
        <v>42932</v>
      </c>
      <c r="HF11" s="57">
        <v>42933</v>
      </c>
      <c r="HG11" s="57">
        <v>42934</v>
      </c>
      <c r="HH11" s="57">
        <v>42935</v>
      </c>
      <c r="HI11" s="57">
        <v>42936</v>
      </c>
      <c r="HJ11" s="57">
        <v>42937</v>
      </c>
      <c r="HK11" s="57">
        <v>42938</v>
      </c>
      <c r="HL11" s="57">
        <v>42939</v>
      </c>
      <c r="HM11" s="57">
        <v>42940</v>
      </c>
      <c r="HN11" s="57">
        <v>42941</v>
      </c>
      <c r="HO11" s="57">
        <v>42942</v>
      </c>
      <c r="HP11" s="57">
        <v>42943</v>
      </c>
      <c r="HQ11" s="57">
        <v>42944</v>
      </c>
      <c r="HR11" s="57">
        <v>42945</v>
      </c>
      <c r="HS11" s="57">
        <v>42946</v>
      </c>
      <c r="HT11" s="57">
        <v>42947</v>
      </c>
      <c r="HU11" s="57">
        <v>42948</v>
      </c>
      <c r="HV11" s="57">
        <v>42949</v>
      </c>
      <c r="HW11" s="57">
        <v>42950</v>
      </c>
      <c r="HX11" s="57">
        <v>42951</v>
      </c>
      <c r="HY11" s="57">
        <v>42952</v>
      </c>
      <c r="HZ11" s="57">
        <v>42953</v>
      </c>
      <c r="IA11" s="57">
        <v>42954</v>
      </c>
      <c r="IB11" s="57">
        <v>42955</v>
      </c>
      <c r="IC11" s="57">
        <v>42956</v>
      </c>
      <c r="ID11" s="57">
        <v>42957</v>
      </c>
      <c r="IE11" s="57">
        <v>42958</v>
      </c>
      <c r="IF11" s="57">
        <v>42959</v>
      </c>
      <c r="IG11" s="57">
        <v>42960</v>
      </c>
      <c r="IH11" s="57">
        <v>42961</v>
      </c>
      <c r="II11" s="57">
        <v>42962</v>
      </c>
      <c r="IJ11" s="57">
        <v>42963</v>
      </c>
      <c r="IK11" s="57">
        <v>42964</v>
      </c>
      <c r="IL11" s="57">
        <v>42965</v>
      </c>
      <c r="IM11" s="57">
        <v>42966</v>
      </c>
      <c r="IN11" s="57">
        <v>42967</v>
      </c>
      <c r="IO11" s="57">
        <v>42968</v>
      </c>
      <c r="IP11" s="57">
        <v>42969</v>
      </c>
      <c r="IQ11" s="57">
        <v>42970</v>
      </c>
      <c r="IR11" s="57">
        <v>42971</v>
      </c>
      <c r="IS11" s="57">
        <v>42972</v>
      </c>
      <c r="IT11" s="57">
        <v>42973</v>
      </c>
      <c r="IU11" s="57">
        <v>42974</v>
      </c>
      <c r="IV11" s="57">
        <v>42975</v>
      </c>
      <c r="IW11" s="57">
        <v>42976</v>
      </c>
      <c r="IX11" s="57">
        <v>42977</v>
      </c>
      <c r="IY11" s="57">
        <v>42978</v>
      </c>
      <c r="IZ11" s="57">
        <v>42979</v>
      </c>
      <c r="JA11" s="57">
        <v>42980</v>
      </c>
      <c r="JB11" s="57">
        <v>42981</v>
      </c>
      <c r="JC11" s="57">
        <v>42982</v>
      </c>
      <c r="JD11" s="57">
        <v>42983</v>
      </c>
      <c r="JE11" s="57">
        <v>42984</v>
      </c>
      <c r="JF11" s="57">
        <v>42985</v>
      </c>
      <c r="JG11" s="57">
        <v>42986</v>
      </c>
      <c r="JH11" s="57">
        <v>42987</v>
      </c>
      <c r="JI11" s="57">
        <v>42988</v>
      </c>
      <c r="JJ11" s="57">
        <v>42989</v>
      </c>
      <c r="JK11" s="57">
        <v>42990</v>
      </c>
      <c r="JL11" s="57">
        <v>42991</v>
      </c>
      <c r="JM11" s="57">
        <v>42992</v>
      </c>
      <c r="JN11" s="57">
        <v>42993</v>
      </c>
      <c r="JO11" s="57">
        <v>42994</v>
      </c>
      <c r="JP11" s="57">
        <v>42995</v>
      </c>
      <c r="JQ11" s="57">
        <v>42996</v>
      </c>
      <c r="JR11" s="57">
        <v>42997</v>
      </c>
      <c r="JS11" s="57">
        <v>42998</v>
      </c>
      <c r="JT11" s="57">
        <v>42999</v>
      </c>
      <c r="JU11" s="57">
        <v>43000</v>
      </c>
      <c r="JV11" s="57">
        <v>43001</v>
      </c>
      <c r="JW11" s="57">
        <v>43002</v>
      </c>
      <c r="JX11" s="57">
        <v>43003</v>
      </c>
      <c r="JY11" s="57">
        <v>43004</v>
      </c>
      <c r="JZ11" s="57">
        <v>43005</v>
      </c>
      <c r="KA11" s="57">
        <v>43006</v>
      </c>
      <c r="KB11" s="57">
        <v>43007</v>
      </c>
      <c r="KC11" s="57">
        <v>43008</v>
      </c>
      <c r="KD11" s="57">
        <v>43009</v>
      </c>
      <c r="KE11" s="57">
        <v>43010</v>
      </c>
      <c r="KF11" s="57">
        <v>43011</v>
      </c>
      <c r="KG11" s="57">
        <v>43012</v>
      </c>
      <c r="KH11" s="57">
        <v>43013</v>
      </c>
      <c r="KI11" s="57">
        <v>43014</v>
      </c>
      <c r="KJ11" s="57">
        <v>43015</v>
      </c>
      <c r="KK11" s="57">
        <v>43016</v>
      </c>
      <c r="KL11" s="57">
        <v>43017</v>
      </c>
      <c r="KM11" s="57">
        <v>43018</v>
      </c>
      <c r="KN11" s="57">
        <v>43019</v>
      </c>
      <c r="KO11" s="57">
        <v>43020</v>
      </c>
      <c r="KP11" s="57">
        <v>43021</v>
      </c>
      <c r="KQ11" s="57">
        <v>43022</v>
      </c>
      <c r="KR11" s="57">
        <v>43023</v>
      </c>
      <c r="KS11" s="57">
        <v>43024</v>
      </c>
      <c r="KT11" s="57">
        <v>43025</v>
      </c>
      <c r="KU11" s="57">
        <v>43026</v>
      </c>
      <c r="KV11" s="57">
        <v>43027</v>
      </c>
      <c r="KW11" s="57">
        <v>43028</v>
      </c>
      <c r="KX11" s="57">
        <v>43029</v>
      </c>
      <c r="KY11" s="57">
        <v>43030</v>
      </c>
      <c r="KZ11" s="57">
        <v>43031</v>
      </c>
      <c r="LA11" s="57">
        <v>43032</v>
      </c>
      <c r="LB11" s="57">
        <v>43033</v>
      </c>
      <c r="LC11" s="57">
        <v>43034</v>
      </c>
      <c r="LD11" s="57">
        <v>43035</v>
      </c>
      <c r="LE11" s="57">
        <v>43036</v>
      </c>
      <c r="LF11" s="57">
        <v>43037</v>
      </c>
      <c r="LG11" s="57">
        <v>43038</v>
      </c>
      <c r="LH11" s="57">
        <v>43039</v>
      </c>
      <c r="LI11" s="57">
        <v>43040</v>
      </c>
      <c r="LJ11" s="57">
        <v>43041</v>
      </c>
      <c r="LK11" s="57">
        <v>43042</v>
      </c>
      <c r="LL11" s="57">
        <v>43043</v>
      </c>
      <c r="LM11" s="57">
        <v>43044</v>
      </c>
      <c r="LN11" s="57">
        <v>43045</v>
      </c>
      <c r="LO11" s="57">
        <v>43046</v>
      </c>
      <c r="LP11" s="57">
        <v>43047</v>
      </c>
      <c r="LQ11" s="57">
        <v>43048</v>
      </c>
      <c r="LR11" s="57">
        <v>43049</v>
      </c>
      <c r="LS11" s="57">
        <v>43050</v>
      </c>
      <c r="LT11" s="57">
        <v>43051</v>
      </c>
      <c r="LU11" s="57">
        <v>43052</v>
      </c>
      <c r="LV11" s="57">
        <v>43053</v>
      </c>
      <c r="LW11" s="57">
        <v>43054</v>
      </c>
      <c r="LX11" s="57">
        <v>43055</v>
      </c>
      <c r="LY11" s="57">
        <v>43056</v>
      </c>
      <c r="LZ11" s="57">
        <v>43057</v>
      </c>
      <c r="MA11" s="57">
        <v>43058</v>
      </c>
      <c r="MB11" s="57">
        <v>43059</v>
      </c>
      <c r="MC11" s="57">
        <v>43060</v>
      </c>
      <c r="MD11" s="57">
        <v>43061</v>
      </c>
      <c r="ME11" s="57">
        <v>43062</v>
      </c>
      <c r="MF11" s="57">
        <v>43063</v>
      </c>
      <c r="MG11" s="57">
        <v>43064</v>
      </c>
      <c r="MH11" s="57">
        <v>43065</v>
      </c>
      <c r="MI11" s="57">
        <v>43066</v>
      </c>
      <c r="MJ11" s="57">
        <v>43067</v>
      </c>
      <c r="MK11" s="57">
        <v>43068</v>
      </c>
      <c r="ML11" s="57">
        <v>43069</v>
      </c>
      <c r="MM11" s="57">
        <v>43070</v>
      </c>
      <c r="MN11" s="57">
        <v>43071</v>
      </c>
      <c r="MO11" s="57">
        <v>43072</v>
      </c>
      <c r="MP11" s="57">
        <v>43073</v>
      </c>
      <c r="MQ11" s="57">
        <v>43074</v>
      </c>
      <c r="MR11" s="57">
        <v>43075</v>
      </c>
      <c r="MS11" s="57">
        <v>43076</v>
      </c>
      <c r="MT11" s="57">
        <v>43077</v>
      </c>
      <c r="MU11" s="57">
        <v>43078</v>
      </c>
      <c r="MV11" s="57">
        <v>43079</v>
      </c>
      <c r="MW11" s="57">
        <v>43080</v>
      </c>
      <c r="MX11" s="57">
        <v>43081</v>
      </c>
      <c r="MY11" s="57">
        <v>43082</v>
      </c>
      <c r="MZ11" s="57">
        <v>43083</v>
      </c>
      <c r="NA11" s="57">
        <v>43084</v>
      </c>
      <c r="NB11" s="57">
        <v>43085</v>
      </c>
      <c r="NC11" s="57">
        <v>43086</v>
      </c>
      <c r="ND11" s="57">
        <v>43087</v>
      </c>
      <c r="NE11" s="57">
        <v>43088</v>
      </c>
      <c r="NF11" s="57">
        <v>43089</v>
      </c>
      <c r="NG11" s="57">
        <v>43090</v>
      </c>
      <c r="NH11" s="57">
        <v>43091</v>
      </c>
      <c r="NI11" s="57">
        <v>43092</v>
      </c>
      <c r="NJ11" s="57">
        <v>43093</v>
      </c>
      <c r="NK11" s="57">
        <v>43094</v>
      </c>
      <c r="NL11" s="57">
        <v>43095</v>
      </c>
      <c r="NM11" s="57">
        <v>43096</v>
      </c>
      <c r="NN11" s="57">
        <v>43097</v>
      </c>
      <c r="NO11" s="57">
        <v>43098</v>
      </c>
      <c r="NP11" s="57">
        <v>43099</v>
      </c>
      <c r="NQ11" s="57">
        <v>43100</v>
      </c>
      <c r="NR11" s="57">
        <v>43101</v>
      </c>
    </row>
    <row r="12" spans="1:395" s="27" customFormat="1" ht="15.5">
      <c r="A12" s="58" t="s">
        <v>38</v>
      </c>
      <c r="B12" s="59">
        <f>COUNTIF(R12:NS12,"CPC")</f>
        <v>0</v>
      </c>
      <c r="C12" s="60">
        <f>COUNTIF(R12:NS12,"G")+COUNTIF(R12:NS12,"Gt")+COUNTIF(R12:NS12,"CT")</f>
        <v>0</v>
      </c>
      <c r="D12" s="61">
        <f>COUNTIF(R12:NS12,"TAV")</f>
        <v>0</v>
      </c>
      <c r="E12" s="62">
        <f>B12+C12+D12</f>
        <v>0</v>
      </c>
      <c r="F12" s="59">
        <f>COUNTIF(R12:NS12,"MCO")+COUNTIF(R12:NS12,"TIR")</f>
        <v>0</v>
      </c>
      <c r="G12" s="60">
        <f>COUNTIF(R12:NS12,"TN")</f>
        <v>0</v>
      </c>
      <c r="H12" s="61">
        <f>COUNTIF(R12:NS12,"STG")</f>
        <v>78</v>
      </c>
      <c r="I12" s="60">
        <f>COUNTIF(R12:NS12,"MI")</f>
        <v>0</v>
      </c>
      <c r="J12" s="60">
        <f>COUNTIF(R12:NS12,"OPEX")</f>
        <v>0</v>
      </c>
      <c r="K12" s="63">
        <f>COUNTIF(R12:NS12,"A3")+COUNTIF(R12:NS12,"A24")</f>
        <v>0</v>
      </c>
      <c r="L12" s="64"/>
      <c r="M12" s="60">
        <f>COUNTIF(R12:NS12,"PLD")</f>
        <v>0</v>
      </c>
      <c r="N12" s="60">
        <f>COUNTIF(R12:NS12,"PLD +")</f>
        <v>0</v>
      </c>
      <c r="O12" s="65">
        <f>45-M12+L12</f>
        <v>45</v>
      </c>
      <c r="P12" s="66">
        <f>COUNTIF(R12:NS12,"PATC")</f>
        <v>0</v>
      </c>
      <c r="Q12" s="67"/>
      <c r="R12" s="68" t="s">
        <v>14</v>
      </c>
      <c r="S12" s="69" t="s">
        <v>47</v>
      </c>
      <c r="T12" s="69" t="s">
        <v>48</v>
      </c>
      <c r="U12" s="69" t="s">
        <v>31</v>
      </c>
      <c r="V12" s="69" t="s">
        <v>21</v>
      </c>
      <c r="W12" s="69" t="s">
        <v>14</v>
      </c>
      <c r="X12" s="70" t="s">
        <v>49</v>
      </c>
      <c r="Y12" s="69" t="s">
        <v>47</v>
      </c>
      <c r="Z12" s="69" t="s">
        <v>48</v>
      </c>
      <c r="AA12" s="69" t="s">
        <v>31</v>
      </c>
      <c r="AB12" s="69" t="s">
        <v>21</v>
      </c>
      <c r="AC12" s="69" t="s">
        <v>14</v>
      </c>
      <c r="AD12" s="69" t="s">
        <v>21</v>
      </c>
      <c r="AE12" s="69" t="s">
        <v>14</v>
      </c>
      <c r="AF12" s="68" t="s">
        <v>14</v>
      </c>
      <c r="AG12" s="69" t="s">
        <v>47</v>
      </c>
      <c r="AH12" s="69" t="s">
        <v>48</v>
      </c>
      <c r="AI12" s="69" t="s">
        <v>31</v>
      </c>
      <c r="AJ12" s="69" t="s">
        <v>21</v>
      </c>
      <c r="AK12" s="69" t="s">
        <v>14</v>
      </c>
      <c r="AL12" s="70" t="s">
        <v>49</v>
      </c>
      <c r="AM12" s="69" t="s">
        <v>47</v>
      </c>
      <c r="AN12" s="69" t="s">
        <v>48</v>
      </c>
      <c r="AO12" s="69" t="s">
        <v>31</v>
      </c>
      <c r="AP12" s="69" t="s">
        <v>21</v>
      </c>
      <c r="AQ12" s="69" t="s">
        <v>14</v>
      </c>
      <c r="AR12" s="69" t="s">
        <v>21</v>
      </c>
      <c r="AS12" s="69" t="s">
        <v>14</v>
      </c>
      <c r="AT12" s="68" t="s">
        <v>14</v>
      </c>
      <c r="AU12" s="69" t="s">
        <v>47</v>
      </c>
      <c r="AV12" s="69" t="s">
        <v>48</v>
      </c>
      <c r="AW12" s="69" t="s">
        <v>31</v>
      </c>
      <c r="AX12" s="69" t="s">
        <v>21</v>
      </c>
      <c r="AY12" s="69" t="s">
        <v>14</v>
      </c>
      <c r="AZ12" s="70" t="s">
        <v>49</v>
      </c>
      <c r="BA12" s="69" t="s">
        <v>47</v>
      </c>
      <c r="BB12" s="69" t="s">
        <v>48</v>
      </c>
      <c r="BC12" s="69" t="s">
        <v>31</v>
      </c>
      <c r="BD12" s="69" t="s">
        <v>21</v>
      </c>
      <c r="BE12" s="69" t="s">
        <v>14</v>
      </c>
      <c r="BF12" s="69" t="s">
        <v>21</v>
      </c>
      <c r="BG12" s="69" t="s">
        <v>14</v>
      </c>
      <c r="BH12" s="68" t="s">
        <v>14</v>
      </c>
      <c r="BI12" s="69" t="s">
        <v>47</v>
      </c>
      <c r="BJ12" s="69" t="s">
        <v>48</v>
      </c>
      <c r="BK12" s="69" t="s">
        <v>31</v>
      </c>
      <c r="BL12" s="69" t="s">
        <v>21</v>
      </c>
      <c r="BM12" s="69" t="s">
        <v>14</v>
      </c>
      <c r="BN12" s="70" t="s">
        <v>49</v>
      </c>
      <c r="BO12" s="69" t="s">
        <v>47</v>
      </c>
      <c r="BP12" s="69" t="s">
        <v>48</v>
      </c>
      <c r="BQ12" s="69" t="s">
        <v>31</v>
      </c>
      <c r="BR12" s="69" t="s">
        <v>21</v>
      </c>
      <c r="BS12" s="69" t="s">
        <v>14</v>
      </c>
      <c r="BT12" s="69" t="s">
        <v>21</v>
      </c>
      <c r="BU12" s="69" t="s">
        <v>14</v>
      </c>
      <c r="BV12" s="68" t="s">
        <v>14</v>
      </c>
      <c r="BW12" s="69" t="s">
        <v>47</v>
      </c>
      <c r="BX12" s="69" t="s">
        <v>48</v>
      </c>
      <c r="BY12" s="69" t="s">
        <v>31</v>
      </c>
      <c r="BZ12" s="69" t="s">
        <v>21</v>
      </c>
      <c r="CA12" s="69" t="s">
        <v>14</v>
      </c>
      <c r="CB12" s="70" t="s">
        <v>49</v>
      </c>
      <c r="CC12" s="69" t="s">
        <v>47</v>
      </c>
      <c r="CD12" s="69" t="s">
        <v>48</v>
      </c>
      <c r="CE12" s="69" t="s">
        <v>31</v>
      </c>
      <c r="CF12" s="69" t="s">
        <v>21</v>
      </c>
      <c r="CG12" s="69" t="s">
        <v>14</v>
      </c>
      <c r="CH12" s="69" t="s">
        <v>21</v>
      </c>
      <c r="CI12" s="69" t="s">
        <v>14</v>
      </c>
      <c r="CJ12" s="68" t="s">
        <v>14</v>
      </c>
      <c r="CK12" s="69" t="s">
        <v>47</v>
      </c>
      <c r="CL12" s="69" t="s">
        <v>48</v>
      </c>
      <c r="CM12" s="69" t="s">
        <v>31</v>
      </c>
      <c r="CN12" s="69" t="s">
        <v>21</v>
      </c>
      <c r="CO12" s="69" t="s">
        <v>14</v>
      </c>
      <c r="CP12" s="70" t="s">
        <v>49</v>
      </c>
      <c r="CQ12" s="69" t="s">
        <v>47</v>
      </c>
      <c r="CR12" s="69" t="s">
        <v>48</v>
      </c>
      <c r="CS12" s="69" t="s">
        <v>31</v>
      </c>
      <c r="CT12" s="69" t="s">
        <v>21</v>
      </c>
      <c r="CU12" s="69" t="s">
        <v>14</v>
      </c>
      <c r="CV12" s="69" t="s">
        <v>21</v>
      </c>
      <c r="CW12" s="69" t="s">
        <v>14</v>
      </c>
      <c r="CX12" s="68" t="s">
        <v>14</v>
      </c>
      <c r="CY12" s="69" t="s">
        <v>47</v>
      </c>
      <c r="CZ12" s="69" t="s">
        <v>48</v>
      </c>
      <c r="DA12" s="69" t="s">
        <v>31</v>
      </c>
      <c r="DB12" s="69" t="s">
        <v>21</v>
      </c>
      <c r="DC12" s="69" t="s">
        <v>14</v>
      </c>
      <c r="DD12" s="70" t="s">
        <v>49</v>
      </c>
      <c r="DE12" s="69" t="s">
        <v>47</v>
      </c>
      <c r="DF12" s="69" t="s">
        <v>48</v>
      </c>
      <c r="DG12" s="69" t="s">
        <v>31</v>
      </c>
      <c r="DH12" s="69" t="s">
        <v>21</v>
      </c>
      <c r="DI12" s="69" t="s">
        <v>14</v>
      </c>
      <c r="DJ12" s="69" t="s">
        <v>21</v>
      </c>
      <c r="DK12" s="69" t="s">
        <v>14</v>
      </c>
      <c r="DL12" s="68" t="s">
        <v>14</v>
      </c>
      <c r="DM12" s="69" t="s">
        <v>47</v>
      </c>
      <c r="DN12" s="69" t="s">
        <v>48</v>
      </c>
      <c r="DO12" s="69" t="s">
        <v>31</v>
      </c>
      <c r="DP12" s="69" t="s">
        <v>21</v>
      </c>
      <c r="DQ12" s="69" t="s">
        <v>14</v>
      </c>
      <c r="DR12" s="70" t="s">
        <v>49</v>
      </c>
      <c r="DS12" s="69" t="s">
        <v>47</v>
      </c>
      <c r="DT12" s="69" t="s">
        <v>48</v>
      </c>
      <c r="DU12" s="69" t="s">
        <v>31</v>
      </c>
      <c r="DV12" s="69" t="s">
        <v>21</v>
      </c>
      <c r="DW12" s="69" t="s">
        <v>14</v>
      </c>
      <c r="DX12" s="69" t="s">
        <v>21</v>
      </c>
      <c r="DY12" s="69" t="s">
        <v>14</v>
      </c>
      <c r="DZ12" s="68" t="s">
        <v>14</v>
      </c>
      <c r="EA12" s="69" t="s">
        <v>47</v>
      </c>
      <c r="EB12" s="69" t="s">
        <v>48</v>
      </c>
      <c r="EC12" s="69" t="s">
        <v>31</v>
      </c>
      <c r="ED12" s="69" t="s">
        <v>21</v>
      </c>
      <c r="EE12" s="69" t="s">
        <v>14</v>
      </c>
      <c r="EF12" s="70" t="s">
        <v>49</v>
      </c>
      <c r="EG12" s="69" t="s">
        <v>47</v>
      </c>
      <c r="EH12" s="69" t="s">
        <v>48</v>
      </c>
      <c r="EI12" s="69" t="s">
        <v>31</v>
      </c>
      <c r="EJ12" s="69" t="s">
        <v>21</v>
      </c>
      <c r="EK12" s="69" t="s">
        <v>14</v>
      </c>
      <c r="EL12" s="69" t="s">
        <v>21</v>
      </c>
      <c r="EM12" s="69" t="s">
        <v>14</v>
      </c>
      <c r="EN12" s="68" t="s">
        <v>14</v>
      </c>
      <c r="EO12" s="69" t="s">
        <v>47</v>
      </c>
      <c r="EP12" s="69" t="s">
        <v>48</v>
      </c>
      <c r="EQ12" s="69" t="s">
        <v>31</v>
      </c>
      <c r="ER12" s="69" t="s">
        <v>21</v>
      </c>
      <c r="ES12" s="69" t="s">
        <v>14</v>
      </c>
      <c r="ET12" s="70" t="s">
        <v>49</v>
      </c>
      <c r="EU12" s="69" t="s">
        <v>47</v>
      </c>
      <c r="EV12" s="69" t="s">
        <v>48</v>
      </c>
      <c r="EW12" s="69" t="s">
        <v>31</v>
      </c>
      <c r="EX12" s="69" t="s">
        <v>21</v>
      </c>
      <c r="EY12" s="69" t="s">
        <v>14</v>
      </c>
      <c r="EZ12" s="69" t="s">
        <v>21</v>
      </c>
      <c r="FA12" s="69" t="s">
        <v>14</v>
      </c>
      <c r="FB12" s="68" t="s">
        <v>14</v>
      </c>
      <c r="FC12" s="69" t="s">
        <v>47</v>
      </c>
      <c r="FD12" s="69" t="s">
        <v>48</v>
      </c>
      <c r="FE12" s="69" t="s">
        <v>31</v>
      </c>
      <c r="FF12" s="69" t="s">
        <v>21</v>
      </c>
      <c r="FG12" s="69" t="s">
        <v>14</v>
      </c>
      <c r="FH12" s="70" t="s">
        <v>49</v>
      </c>
      <c r="FI12" s="69" t="s">
        <v>47</v>
      </c>
      <c r="FJ12" s="69" t="s">
        <v>48</v>
      </c>
      <c r="FK12" s="69" t="s">
        <v>31</v>
      </c>
      <c r="FL12" s="69" t="s">
        <v>21</v>
      </c>
      <c r="FM12" s="69" t="s">
        <v>14</v>
      </c>
      <c r="FN12" s="69" t="s">
        <v>21</v>
      </c>
      <c r="FO12" s="69" t="s">
        <v>14</v>
      </c>
      <c r="FP12" s="68" t="s">
        <v>14</v>
      </c>
      <c r="FQ12" s="69" t="s">
        <v>47</v>
      </c>
      <c r="FR12" s="69" t="s">
        <v>48</v>
      </c>
      <c r="FS12" s="69" t="s">
        <v>31</v>
      </c>
      <c r="FT12" s="69" t="s">
        <v>21</v>
      </c>
      <c r="FU12" s="69" t="s">
        <v>14</v>
      </c>
      <c r="FV12" s="70" t="s">
        <v>49</v>
      </c>
      <c r="FW12" s="69" t="s">
        <v>47</v>
      </c>
      <c r="FX12" s="69" t="s">
        <v>48</v>
      </c>
      <c r="FY12" s="69" t="s">
        <v>31</v>
      </c>
      <c r="FZ12" s="69" t="s">
        <v>21</v>
      </c>
      <c r="GA12" s="69" t="s">
        <v>14</v>
      </c>
      <c r="GB12" s="69" t="s">
        <v>21</v>
      </c>
      <c r="GC12" s="69" t="s">
        <v>14</v>
      </c>
      <c r="GD12" s="68" t="s">
        <v>14</v>
      </c>
      <c r="GE12" s="69" t="s">
        <v>47</v>
      </c>
      <c r="GF12" s="69" t="s">
        <v>48</v>
      </c>
      <c r="GG12" s="69" t="s">
        <v>31</v>
      </c>
      <c r="GH12" s="69" t="s">
        <v>21</v>
      </c>
      <c r="GI12" s="69" t="s">
        <v>14</v>
      </c>
      <c r="GJ12" s="70" t="s">
        <v>49</v>
      </c>
      <c r="GK12" s="69" t="s">
        <v>47</v>
      </c>
      <c r="GL12" s="69" t="s">
        <v>48</v>
      </c>
      <c r="GM12" s="69" t="s">
        <v>31</v>
      </c>
      <c r="GN12" s="69" t="s">
        <v>21</v>
      </c>
      <c r="GO12" s="69" t="s">
        <v>14</v>
      </c>
      <c r="GP12" s="69" t="s">
        <v>21</v>
      </c>
      <c r="GQ12" s="69" t="s">
        <v>14</v>
      </c>
      <c r="GR12" s="68" t="s">
        <v>14</v>
      </c>
      <c r="GS12" s="69" t="s">
        <v>47</v>
      </c>
      <c r="GT12" s="69" t="s">
        <v>48</v>
      </c>
      <c r="GU12" s="69" t="s">
        <v>31</v>
      </c>
      <c r="GV12" s="69" t="s">
        <v>21</v>
      </c>
      <c r="GW12" s="69" t="s">
        <v>14</v>
      </c>
      <c r="GX12" s="70" t="s">
        <v>49</v>
      </c>
      <c r="GY12" s="69" t="s">
        <v>47</v>
      </c>
      <c r="GZ12" s="69" t="s">
        <v>48</v>
      </c>
      <c r="HA12" s="69" t="s">
        <v>31</v>
      </c>
      <c r="HB12" s="69" t="s">
        <v>21</v>
      </c>
      <c r="HC12" s="69" t="s">
        <v>14</v>
      </c>
      <c r="HD12" s="69" t="s">
        <v>21</v>
      </c>
      <c r="HE12" s="69" t="s">
        <v>14</v>
      </c>
      <c r="HF12" s="68" t="s">
        <v>14</v>
      </c>
      <c r="HG12" s="69" t="s">
        <v>47</v>
      </c>
      <c r="HH12" s="69" t="s">
        <v>48</v>
      </c>
      <c r="HI12" s="69" t="s">
        <v>31</v>
      </c>
      <c r="HJ12" s="69" t="s">
        <v>21</v>
      </c>
      <c r="HK12" s="69" t="s">
        <v>14</v>
      </c>
      <c r="HL12" s="70" t="s">
        <v>49</v>
      </c>
      <c r="HM12" s="69" t="s">
        <v>47</v>
      </c>
      <c r="HN12" s="69" t="s">
        <v>48</v>
      </c>
      <c r="HO12" s="69" t="s">
        <v>31</v>
      </c>
      <c r="HP12" s="69" t="s">
        <v>21</v>
      </c>
      <c r="HQ12" s="69" t="s">
        <v>14</v>
      </c>
      <c r="HR12" s="69" t="s">
        <v>21</v>
      </c>
      <c r="HS12" s="69" t="s">
        <v>14</v>
      </c>
      <c r="HT12" s="68" t="s">
        <v>14</v>
      </c>
      <c r="HU12" s="69" t="s">
        <v>47</v>
      </c>
      <c r="HV12" s="69" t="s">
        <v>48</v>
      </c>
      <c r="HW12" s="69" t="s">
        <v>31</v>
      </c>
      <c r="HX12" s="69" t="s">
        <v>21</v>
      </c>
      <c r="HY12" s="69" t="s">
        <v>14</v>
      </c>
      <c r="HZ12" s="70" t="s">
        <v>49</v>
      </c>
      <c r="IA12" s="69" t="s">
        <v>47</v>
      </c>
      <c r="IB12" s="69" t="s">
        <v>48</v>
      </c>
      <c r="IC12" s="69" t="s">
        <v>31</v>
      </c>
      <c r="ID12" s="69" t="s">
        <v>21</v>
      </c>
      <c r="IE12" s="69" t="s">
        <v>14</v>
      </c>
      <c r="IF12" s="69" t="s">
        <v>21</v>
      </c>
      <c r="IG12" s="69" t="s">
        <v>14</v>
      </c>
      <c r="IH12" s="68" t="s">
        <v>14</v>
      </c>
      <c r="II12" s="69" t="s">
        <v>47</v>
      </c>
      <c r="IJ12" s="69" t="s">
        <v>48</v>
      </c>
      <c r="IK12" s="69" t="s">
        <v>31</v>
      </c>
      <c r="IL12" s="69" t="s">
        <v>21</v>
      </c>
      <c r="IM12" s="69" t="s">
        <v>14</v>
      </c>
      <c r="IN12" s="70" t="s">
        <v>49</v>
      </c>
      <c r="IO12" s="69" t="s">
        <v>47</v>
      </c>
      <c r="IP12" s="69" t="s">
        <v>48</v>
      </c>
      <c r="IQ12" s="69" t="s">
        <v>31</v>
      </c>
      <c r="IR12" s="69" t="s">
        <v>21</v>
      </c>
      <c r="IS12" s="69" t="s">
        <v>14</v>
      </c>
      <c r="IT12" s="69" t="s">
        <v>21</v>
      </c>
      <c r="IU12" s="69" t="s">
        <v>14</v>
      </c>
      <c r="IV12" s="68" t="s">
        <v>14</v>
      </c>
      <c r="IW12" s="69" t="s">
        <v>47</v>
      </c>
      <c r="IX12" s="69" t="s">
        <v>48</v>
      </c>
      <c r="IY12" s="69" t="s">
        <v>31</v>
      </c>
      <c r="IZ12" s="69" t="s">
        <v>21</v>
      </c>
      <c r="JA12" s="69" t="s">
        <v>14</v>
      </c>
      <c r="JB12" s="70" t="s">
        <v>49</v>
      </c>
      <c r="JC12" s="69" t="s">
        <v>47</v>
      </c>
      <c r="JD12" s="69" t="s">
        <v>48</v>
      </c>
      <c r="JE12" s="69" t="s">
        <v>31</v>
      </c>
      <c r="JF12" s="69" t="s">
        <v>21</v>
      </c>
      <c r="JG12" s="69" t="s">
        <v>14</v>
      </c>
      <c r="JH12" s="69" t="s">
        <v>21</v>
      </c>
      <c r="JI12" s="69" t="s">
        <v>14</v>
      </c>
      <c r="JJ12" s="68" t="s">
        <v>14</v>
      </c>
      <c r="JK12" s="69" t="s">
        <v>47</v>
      </c>
      <c r="JL12" s="69" t="s">
        <v>48</v>
      </c>
      <c r="JM12" s="69" t="s">
        <v>31</v>
      </c>
      <c r="JN12" s="69" t="s">
        <v>21</v>
      </c>
      <c r="JO12" s="69" t="s">
        <v>14</v>
      </c>
      <c r="JP12" s="70" t="s">
        <v>49</v>
      </c>
      <c r="JQ12" s="69" t="s">
        <v>47</v>
      </c>
      <c r="JR12" s="69" t="s">
        <v>48</v>
      </c>
      <c r="JS12" s="69" t="s">
        <v>31</v>
      </c>
      <c r="JT12" s="69" t="s">
        <v>21</v>
      </c>
      <c r="JU12" s="69" t="s">
        <v>14</v>
      </c>
      <c r="JV12" s="69" t="s">
        <v>21</v>
      </c>
      <c r="JW12" s="69" t="s">
        <v>14</v>
      </c>
      <c r="JX12" s="68" t="s">
        <v>14</v>
      </c>
      <c r="JY12" s="69" t="s">
        <v>47</v>
      </c>
      <c r="JZ12" s="69" t="s">
        <v>48</v>
      </c>
      <c r="KA12" s="69" t="s">
        <v>31</v>
      </c>
      <c r="KB12" s="69" t="s">
        <v>21</v>
      </c>
      <c r="KC12" s="69" t="s">
        <v>14</v>
      </c>
      <c r="KD12" s="70" t="s">
        <v>49</v>
      </c>
      <c r="KE12" s="69" t="s">
        <v>47</v>
      </c>
      <c r="KF12" s="69" t="s">
        <v>48</v>
      </c>
      <c r="KG12" s="69" t="s">
        <v>31</v>
      </c>
      <c r="KH12" s="69" t="s">
        <v>21</v>
      </c>
      <c r="KI12" s="69" t="s">
        <v>14</v>
      </c>
      <c r="KJ12" s="69" t="s">
        <v>21</v>
      </c>
      <c r="KK12" s="69" t="s">
        <v>14</v>
      </c>
      <c r="KL12" s="68" t="s">
        <v>14</v>
      </c>
      <c r="KM12" s="69" t="s">
        <v>47</v>
      </c>
      <c r="KN12" s="69" t="s">
        <v>48</v>
      </c>
      <c r="KO12" s="69" t="s">
        <v>31</v>
      </c>
      <c r="KP12" s="69" t="s">
        <v>21</v>
      </c>
      <c r="KQ12" s="69" t="s">
        <v>14</v>
      </c>
      <c r="KR12" s="70" t="s">
        <v>49</v>
      </c>
      <c r="KS12" s="69" t="s">
        <v>47</v>
      </c>
      <c r="KT12" s="69" t="s">
        <v>48</v>
      </c>
      <c r="KU12" s="69" t="s">
        <v>31</v>
      </c>
      <c r="KV12" s="69" t="s">
        <v>21</v>
      </c>
      <c r="KW12" s="69" t="s">
        <v>14</v>
      </c>
      <c r="KX12" s="69" t="s">
        <v>21</v>
      </c>
      <c r="KY12" s="69" t="s">
        <v>14</v>
      </c>
      <c r="KZ12" s="68" t="s">
        <v>14</v>
      </c>
      <c r="LA12" s="69" t="s">
        <v>47</v>
      </c>
      <c r="LB12" s="69" t="s">
        <v>48</v>
      </c>
      <c r="LC12" s="69" t="s">
        <v>31</v>
      </c>
      <c r="LD12" s="69" t="s">
        <v>21</v>
      </c>
      <c r="LE12" s="69" t="s">
        <v>14</v>
      </c>
      <c r="LF12" s="70" t="s">
        <v>49</v>
      </c>
      <c r="LG12" s="69" t="s">
        <v>47</v>
      </c>
      <c r="LH12" s="69" t="s">
        <v>48</v>
      </c>
      <c r="LI12" s="69" t="s">
        <v>31</v>
      </c>
      <c r="LJ12" s="69" t="s">
        <v>21</v>
      </c>
      <c r="LK12" s="69" t="s">
        <v>14</v>
      </c>
      <c r="LL12" s="69" t="s">
        <v>21</v>
      </c>
      <c r="LM12" s="69" t="s">
        <v>14</v>
      </c>
      <c r="LN12" s="68" t="s">
        <v>14</v>
      </c>
      <c r="LO12" s="69" t="s">
        <v>47</v>
      </c>
      <c r="LP12" s="69" t="s">
        <v>48</v>
      </c>
      <c r="LQ12" s="69" t="s">
        <v>31</v>
      </c>
      <c r="LR12" s="69" t="s">
        <v>21</v>
      </c>
      <c r="LS12" s="69" t="s">
        <v>14</v>
      </c>
      <c r="LT12" s="70" t="s">
        <v>49</v>
      </c>
      <c r="LU12" s="69" t="s">
        <v>47</v>
      </c>
      <c r="LV12" s="69" t="s">
        <v>48</v>
      </c>
      <c r="LW12" s="69" t="s">
        <v>31</v>
      </c>
      <c r="LX12" s="69" t="s">
        <v>21</v>
      </c>
      <c r="LY12" s="69" t="s">
        <v>14</v>
      </c>
      <c r="LZ12" s="69" t="s">
        <v>21</v>
      </c>
      <c r="MA12" s="69" t="s">
        <v>14</v>
      </c>
      <c r="MB12" s="68" t="s">
        <v>14</v>
      </c>
      <c r="MC12" s="69" t="s">
        <v>47</v>
      </c>
      <c r="MD12" s="69" t="s">
        <v>48</v>
      </c>
      <c r="ME12" s="69" t="s">
        <v>31</v>
      </c>
      <c r="MF12" s="69" t="s">
        <v>21</v>
      </c>
      <c r="MG12" s="69" t="s">
        <v>14</v>
      </c>
      <c r="MH12" s="70" t="s">
        <v>49</v>
      </c>
      <c r="MI12" s="69" t="s">
        <v>47</v>
      </c>
      <c r="MJ12" s="69" t="s">
        <v>48</v>
      </c>
      <c r="MK12" s="69" t="s">
        <v>31</v>
      </c>
      <c r="ML12" s="69" t="s">
        <v>21</v>
      </c>
      <c r="MM12" s="69" t="s">
        <v>14</v>
      </c>
      <c r="MN12" s="69" t="s">
        <v>21</v>
      </c>
      <c r="MO12" s="69" t="s">
        <v>14</v>
      </c>
      <c r="MP12" s="68" t="s">
        <v>14</v>
      </c>
      <c r="MQ12" s="69" t="s">
        <v>47</v>
      </c>
      <c r="MR12" s="69" t="s">
        <v>48</v>
      </c>
      <c r="MS12" s="69" t="s">
        <v>31</v>
      </c>
      <c r="MT12" s="69" t="s">
        <v>21</v>
      </c>
      <c r="MU12" s="69" t="s">
        <v>14</v>
      </c>
      <c r="MV12" s="70" t="s">
        <v>49</v>
      </c>
      <c r="MW12" s="69" t="s">
        <v>47</v>
      </c>
      <c r="MX12" s="69" t="s">
        <v>48</v>
      </c>
      <c r="MY12" s="69" t="s">
        <v>31</v>
      </c>
      <c r="MZ12" s="69" t="s">
        <v>21</v>
      </c>
      <c r="NA12" s="69" t="s">
        <v>14</v>
      </c>
      <c r="NB12" s="69" t="s">
        <v>21</v>
      </c>
      <c r="NC12" s="69" t="s">
        <v>14</v>
      </c>
      <c r="ND12" s="68" t="s">
        <v>14</v>
      </c>
      <c r="NE12" s="69" t="s">
        <v>47</v>
      </c>
      <c r="NF12" s="69" t="s">
        <v>48</v>
      </c>
      <c r="NG12" s="69" t="s">
        <v>31</v>
      </c>
      <c r="NH12" s="69" t="s">
        <v>21</v>
      </c>
      <c r="NI12" s="69" t="s">
        <v>14</v>
      </c>
      <c r="NJ12" s="70" t="s">
        <v>49</v>
      </c>
      <c r="NK12" s="69" t="s">
        <v>47</v>
      </c>
      <c r="NL12" s="69" t="s">
        <v>48</v>
      </c>
      <c r="NM12" s="69" t="s">
        <v>31</v>
      </c>
      <c r="NN12" s="69" t="s">
        <v>21</v>
      </c>
      <c r="NO12" s="69" t="s">
        <v>14</v>
      </c>
      <c r="NP12" s="69" t="s">
        <v>21</v>
      </c>
      <c r="NQ12" s="69" t="s">
        <v>14</v>
      </c>
      <c r="NR12" s="68" t="s">
        <v>14</v>
      </c>
    </row>
    <row r="13" spans="1:395" s="27" customFormat="1" ht="15.5">
      <c r="A13" s="74" t="s">
        <v>39</v>
      </c>
      <c r="B13" s="75">
        <f t="shared" ref="B13:B21" si="18">COUNTIF(R13:NS13,"CPC")</f>
        <v>0</v>
      </c>
      <c r="C13" s="76">
        <f t="shared" ref="C13:C21" si="19">COUNTIF(R13:NS13,"G")+COUNTIF(R13:NS13,"Gt")+COUNTIF(R13:NS13,"CT")</f>
        <v>0</v>
      </c>
      <c r="D13" s="77">
        <f t="shared" ref="D13:D21" si="20">COUNTIF(R13:NS13,"TAV")</f>
        <v>0</v>
      </c>
      <c r="E13" s="78">
        <f t="shared" ref="E13:E21" si="21">B13+C13+D13</f>
        <v>0</v>
      </c>
      <c r="F13" s="75">
        <f t="shared" ref="F13:F21" si="22">COUNTIF(R13:NS13,"MCO")+COUNTIF(R13:NS13,"TIR")</f>
        <v>0</v>
      </c>
      <c r="G13" s="76">
        <f t="shared" ref="G13:G21" si="23">COUNTIF(R13:NS13,"TN")</f>
        <v>0</v>
      </c>
      <c r="H13" s="76">
        <f t="shared" ref="H13:H21" si="24">COUNTIF(R13:NS13,"STG")</f>
        <v>0</v>
      </c>
      <c r="I13" s="76">
        <f t="shared" ref="I13:I21" si="25">COUNTIF(R13:NS13,"MI")</f>
        <v>0</v>
      </c>
      <c r="J13" s="76">
        <f t="shared" ref="J13:J21" si="26">COUNTIF(R13:NS13,"OPEX")</f>
        <v>0</v>
      </c>
      <c r="K13" s="79">
        <f t="shared" ref="K13:K21" si="27">COUNTIF(R13:NS13,"A3")+COUNTIF(R13:NS13,"A24")</f>
        <v>0</v>
      </c>
      <c r="L13" s="80">
        <v>10</v>
      </c>
      <c r="M13" s="76">
        <f t="shared" ref="M13:M21" si="28">COUNTIF(R13:NS13,"PLD")</f>
        <v>0</v>
      </c>
      <c r="N13" s="76">
        <f t="shared" ref="N13:N21" si="29">COUNTIF(R13:NS13,"PLD +")</f>
        <v>0</v>
      </c>
      <c r="O13" s="81">
        <f t="shared" ref="O13:O14" si="30">45-M13+L13</f>
        <v>55</v>
      </c>
      <c r="P13" s="82">
        <f t="shared" ref="P13:P21" si="31">COUNTIF(R13:NS13,"PATC")</f>
        <v>0</v>
      </c>
      <c r="Q13" s="83"/>
      <c r="R13" s="71" t="s">
        <v>14</v>
      </c>
      <c r="S13" s="72" t="s">
        <v>48</v>
      </c>
      <c r="T13" s="72" t="s">
        <v>37</v>
      </c>
      <c r="U13" s="72" t="s">
        <v>47</v>
      </c>
      <c r="V13" s="72" t="s">
        <v>31</v>
      </c>
      <c r="W13" s="72" t="s">
        <v>14</v>
      </c>
      <c r="X13" s="73" t="s">
        <v>36</v>
      </c>
      <c r="Y13" s="72" t="s">
        <v>48</v>
      </c>
      <c r="Z13" s="72" t="s">
        <v>37</v>
      </c>
      <c r="AA13" s="72" t="s">
        <v>47</v>
      </c>
      <c r="AB13" s="72" t="s">
        <v>31</v>
      </c>
      <c r="AC13" s="72" t="s">
        <v>14</v>
      </c>
      <c r="AD13" s="72" t="s">
        <v>31</v>
      </c>
      <c r="AE13" s="72" t="s">
        <v>14</v>
      </c>
      <c r="AF13" s="71" t="s">
        <v>14</v>
      </c>
      <c r="AG13" s="72" t="s">
        <v>48</v>
      </c>
      <c r="AH13" s="72" t="s">
        <v>37</v>
      </c>
      <c r="AI13" s="72" t="s">
        <v>47</v>
      </c>
      <c r="AJ13" s="72" t="s">
        <v>31</v>
      </c>
      <c r="AK13" s="72" t="s">
        <v>14</v>
      </c>
      <c r="AL13" s="73" t="s">
        <v>36</v>
      </c>
      <c r="AM13" s="72" t="s">
        <v>48</v>
      </c>
      <c r="AN13" s="72" t="s">
        <v>37</v>
      </c>
      <c r="AO13" s="72" t="s">
        <v>47</v>
      </c>
      <c r="AP13" s="72" t="s">
        <v>31</v>
      </c>
      <c r="AQ13" s="72" t="s">
        <v>14</v>
      </c>
      <c r="AR13" s="72" t="s">
        <v>31</v>
      </c>
      <c r="AS13" s="72" t="s">
        <v>14</v>
      </c>
      <c r="AT13" s="71" t="s">
        <v>14</v>
      </c>
      <c r="AU13" s="72" t="s">
        <v>48</v>
      </c>
      <c r="AV13" s="72" t="s">
        <v>37</v>
      </c>
      <c r="AW13" s="72" t="s">
        <v>47</v>
      </c>
      <c r="AX13" s="72" t="s">
        <v>31</v>
      </c>
      <c r="AY13" s="72" t="s">
        <v>14</v>
      </c>
      <c r="AZ13" s="73" t="s">
        <v>36</v>
      </c>
      <c r="BA13" s="72" t="s">
        <v>48</v>
      </c>
      <c r="BB13" s="72" t="s">
        <v>37</v>
      </c>
      <c r="BC13" s="72" t="s">
        <v>47</v>
      </c>
      <c r="BD13" s="72" t="s">
        <v>31</v>
      </c>
      <c r="BE13" s="72" t="s">
        <v>14</v>
      </c>
      <c r="BF13" s="72" t="s">
        <v>31</v>
      </c>
      <c r="BG13" s="72" t="s">
        <v>14</v>
      </c>
      <c r="BH13" s="71" t="s">
        <v>14</v>
      </c>
      <c r="BI13" s="72" t="s">
        <v>48</v>
      </c>
      <c r="BJ13" s="72" t="s">
        <v>37</v>
      </c>
      <c r="BK13" s="72" t="s">
        <v>47</v>
      </c>
      <c r="BL13" s="72" t="s">
        <v>31</v>
      </c>
      <c r="BM13" s="72" t="s">
        <v>14</v>
      </c>
      <c r="BN13" s="73" t="s">
        <v>36</v>
      </c>
      <c r="BO13" s="72" t="s">
        <v>48</v>
      </c>
      <c r="BP13" s="72" t="s">
        <v>37</v>
      </c>
      <c r="BQ13" s="72" t="s">
        <v>47</v>
      </c>
      <c r="BR13" s="72" t="s">
        <v>31</v>
      </c>
      <c r="BS13" s="72" t="s">
        <v>14</v>
      </c>
      <c r="BT13" s="72" t="s">
        <v>31</v>
      </c>
      <c r="BU13" s="72" t="s">
        <v>14</v>
      </c>
      <c r="BV13" s="71" t="s">
        <v>14</v>
      </c>
      <c r="BW13" s="72" t="s">
        <v>48</v>
      </c>
      <c r="BX13" s="72" t="s">
        <v>37</v>
      </c>
      <c r="BY13" s="72" t="s">
        <v>47</v>
      </c>
      <c r="BZ13" s="72" t="s">
        <v>31</v>
      </c>
      <c r="CA13" s="72" t="s">
        <v>14</v>
      </c>
      <c r="CB13" s="73" t="s">
        <v>36</v>
      </c>
      <c r="CC13" s="72" t="s">
        <v>48</v>
      </c>
      <c r="CD13" s="72" t="s">
        <v>37</v>
      </c>
      <c r="CE13" s="72" t="s">
        <v>47</v>
      </c>
      <c r="CF13" s="72" t="s">
        <v>31</v>
      </c>
      <c r="CG13" s="72" t="s">
        <v>14</v>
      </c>
      <c r="CH13" s="72" t="s">
        <v>31</v>
      </c>
      <c r="CI13" s="72" t="s">
        <v>14</v>
      </c>
      <c r="CJ13" s="71" t="s">
        <v>14</v>
      </c>
      <c r="CK13" s="72" t="s">
        <v>48</v>
      </c>
      <c r="CL13" s="72" t="s">
        <v>37</v>
      </c>
      <c r="CM13" s="72" t="s">
        <v>47</v>
      </c>
      <c r="CN13" s="72" t="s">
        <v>31</v>
      </c>
      <c r="CO13" s="72" t="s">
        <v>14</v>
      </c>
      <c r="CP13" s="73" t="s">
        <v>36</v>
      </c>
      <c r="CQ13" s="72" t="s">
        <v>48</v>
      </c>
      <c r="CR13" s="72" t="s">
        <v>37</v>
      </c>
      <c r="CS13" s="72" t="s">
        <v>47</v>
      </c>
      <c r="CT13" s="72" t="s">
        <v>31</v>
      </c>
      <c r="CU13" s="72" t="s">
        <v>14</v>
      </c>
      <c r="CV13" s="72" t="s">
        <v>31</v>
      </c>
      <c r="CW13" s="72" t="s">
        <v>14</v>
      </c>
      <c r="CX13" s="71" t="s">
        <v>14</v>
      </c>
      <c r="CY13" s="72" t="s">
        <v>48</v>
      </c>
      <c r="CZ13" s="72" t="s">
        <v>37</v>
      </c>
      <c r="DA13" s="72" t="s">
        <v>47</v>
      </c>
      <c r="DB13" s="72" t="s">
        <v>31</v>
      </c>
      <c r="DC13" s="72" t="s">
        <v>14</v>
      </c>
      <c r="DD13" s="73" t="s">
        <v>36</v>
      </c>
      <c r="DE13" s="72" t="s">
        <v>48</v>
      </c>
      <c r="DF13" s="72" t="s">
        <v>37</v>
      </c>
      <c r="DG13" s="72" t="s">
        <v>47</v>
      </c>
      <c r="DH13" s="72" t="s">
        <v>31</v>
      </c>
      <c r="DI13" s="72" t="s">
        <v>14</v>
      </c>
      <c r="DJ13" s="72" t="s">
        <v>31</v>
      </c>
      <c r="DK13" s="72" t="s">
        <v>14</v>
      </c>
      <c r="DL13" s="71" t="s">
        <v>14</v>
      </c>
      <c r="DM13" s="72" t="s">
        <v>48</v>
      </c>
      <c r="DN13" s="72" t="s">
        <v>37</v>
      </c>
      <c r="DO13" s="72" t="s">
        <v>47</v>
      </c>
      <c r="DP13" s="72" t="s">
        <v>31</v>
      </c>
      <c r="DQ13" s="72" t="s">
        <v>14</v>
      </c>
      <c r="DR13" s="73" t="s">
        <v>36</v>
      </c>
      <c r="DS13" s="72" t="s">
        <v>48</v>
      </c>
      <c r="DT13" s="72" t="s">
        <v>37</v>
      </c>
      <c r="DU13" s="72" t="s">
        <v>47</v>
      </c>
      <c r="DV13" s="72" t="s">
        <v>31</v>
      </c>
      <c r="DW13" s="72" t="s">
        <v>14</v>
      </c>
      <c r="DX13" s="72" t="s">
        <v>31</v>
      </c>
      <c r="DY13" s="72" t="s">
        <v>14</v>
      </c>
      <c r="DZ13" s="71" t="s">
        <v>14</v>
      </c>
      <c r="EA13" s="72" t="s">
        <v>48</v>
      </c>
      <c r="EB13" s="72" t="s">
        <v>37</v>
      </c>
      <c r="EC13" s="72" t="s">
        <v>47</v>
      </c>
      <c r="ED13" s="72" t="s">
        <v>31</v>
      </c>
      <c r="EE13" s="72" t="s">
        <v>14</v>
      </c>
      <c r="EF13" s="73" t="s">
        <v>36</v>
      </c>
      <c r="EG13" s="72" t="s">
        <v>48</v>
      </c>
      <c r="EH13" s="72" t="s">
        <v>37</v>
      </c>
      <c r="EI13" s="72" t="s">
        <v>47</v>
      </c>
      <c r="EJ13" s="72" t="s">
        <v>31</v>
      </c>
      <c r="EK13" s="72" t="s">
        <v>14</v>
      </c>
      <c r="EL13" s="72" t="s">
        <v>31</v>
      </c>
      <c r="EM13" s="72" t="s">
        <v>14</v>
      </c>
      <c r="EN13" s="71" t="s">
        <v>14</v>
      </c>
      <c r="EO13" s="72" t="s">
        <v>48</v>
      </c>
      <c r="EP13" s="72" t="s">
        <v>37</v>
      </c>
      <c r="EQ13" s="72" t="s">
        <v>47</v>
      </c>
      <c r="ER13" s="72" t="s">
        <v>31</v>
      </c>
      <c r="ES13" s="72" t="s">
        <v>14</v>
      </c>
      <c r="ET13" s="73" t="s">
        <v>36</v>
      </c>
      <c r="EU13" s="72" t="s">
        <v>48</v>
      </c>
      <c r="EV13" s="72" t="s">
        <v>37</v>
      </c>
      <c r="EW13" s="72" t="s">
        <v>47</v>
      </c>
      <c r="EX13" s="72" t="s">
        <v>31</v>
      </c>
      <c r="EY13" s="72" t="s">
        <v>14</v>
      </c>
      <c r="EZ13" s="72" t="s">
        <v>31</v>
      </c>
      <c r="FA13" s="72" t="s">
        <v>14</v>
      </c>
      <c r="FB13" s="71" t="s">
        <v>14</v>
      </c>
      <c r="FC13" s="72" t="s">
        <v>48</v>
      </c>
      <c r="FD13" s="72" t="s">
        <v>37</v>
      </c>
      <c r="FE13" s="72" t="s">
        <v>47</v>
      </c>
      <c r="FF13" s="72" t="s">
        <v>31</v>
      </c>
      <c r="FG13" s="72" t="s">
        <v>14</v>
      </c>
      <c r="FH13" s="73" t="s">
        <v>36</v>
      </c>
      <c r="FI13" s="72" t="s">
        <v>48</v>
      </c>
      <c r="FJ13" s="72" t="s">
        <v>37</v>
      </c>
      <c r="FK13" s="72" t="s">
        <v>47</v>
      </c>
      <c r="FL13" s="72" t="s">
        <v>31</v>
      </c>
      <c r="FM13" s="72" t="s">
        <v>14</v>
      </c>
      <c r="FN13" s="72" t="s">
        <v>31</v>
      </c>
      <c r="FO13" s="72" t="s">
        <v>14</v>
      </c>
      <c r="FP13" s="71" t="s">
        <v>14</v>
      </c>
      <c r="FQ13" s="72" t="s">
        <v>48</v>
      </c>
      <c r="FR13" s="72" t="s">
        <v>37</v>
      </c>
      <c r="FS13" s="72" t="s">
        <v>47</v>
      </c>
      <c r="FT13" s="72" t="s">
        <v>31</v>
      </c>
      <c r="FU13" s="72" t="s">
        <v>14</v>
      </c>
      <c r="FV13" s="73" t="s">
        <v>36</v>
      </c>
      <c r="FW13" s="72" t="s">
        <v>48</v>
      </c>
      <c r="FX13" s="72" t="s">
        <v>37</v>
      </c>
      <c r="FY13" s="72" t="s">
        <v>47</v>
      </c>
      <c r="FZ13" s="72" t="s">
        <v>31</v>
      </c>
      <c r="GA13" s="72" t="s">
        <v>14</v>
      </c>
      <c r="GB13" s="72" t="s">
        <v>31</v>
      </c>
      <c r="GC13" s="72" t="s">
        <v>14</v>
      </c>
      <c r="GD13" s="71" t="s">
        <v>14</v>
      </c>
      <c r="GE13" s="72" t="s">
        <v>48</v>
      </c>
      <c r="GF13" s="72" t="s">
        <v>37</v>
      </c>
      <c r="GG13" s="72" t="s">
        <v>47</v>
      </c>
      <c r="GH13" s="72" t="s">
        <v>31</v>
      </c>
      <c r="GI13" s="72" t="s">
        <v>14</v>
      </c>
      <c r="GJ13" s="73" t="s">
        <v>36</v>
      </c>
      <c r="GK13" s="72" t="s">
        <v>48</v>
      </c>
      <c r="GL13" s="72" t="s">
        <v>37</v>
      </c>
      <c r="GM13" s="72" t="s">
        <v>47</v>
      </c>
      <c r="GN13" s="72" t="s">
        <v>31</v>
      </c>
      <c r="GO13" s="72" t="s">
        <v>14</v>
      </c>
      <c r="GP13" s="72" t="s">
        <v>31</v>
      </c>
      <c r="GQ13" s="72" t="s">
        <v>14</v>
      </c>
      <c r="GR13" s="71" t="s">
        <v>14</v>
      </c>
      <c r="GS13" s="72" t="s">
        <v>48</v>
      </c>
      <c r="GT13" s="72" t="s">
        <v>37</v>
      </c>
      <c r="GU13" s="72" t="s">
        <v>47</v>
      </c>
      <c r="GV13" s="72" t="s">
        <v>31</v>
      </c>
      <c r="GW13" s="72" t="s">
        <v>14</v>
      </c>
      <c r="GX13" s="73" t="s">
        <v>36</v>
      </c>
      <c r="GY13" s="72" t="s">
        <v>48</v>
      </c>
      <c r="GZ13" s="72" t="s">
        <v>37</v>
      </c>
      <c r="HA13" s="72" t="s">
        <v>47</v>
      </c>
      <c r="HB13" s="72" t="s">
        <v>31</v>
      </c>
      <c r="HC13" s="72" t="s">
        <v>14</v>
      </c>
      <c r="HD13" s="72" t="s">
        <v>31</v>
      </c>
      <c r="HE13" s="72" t="s">
        <v>14</v>
      </c>
      <c r="HF13" s="71" t="s">
        <v>14</v>
      </c>
      <c r="HG13" s="72" t="s">
        <v>48</v>
      </c>
      <c r="HH13" s="72" t="s">
        <v>37</v>
      </c>
      <c r="HI13" s="72" t="s">
        <v>47</v>
      </c>
      <c r="HJ13" s="72" t="s">
        <v>31</v>
      </c>
      <c r="HK13" s="72" t="s">
        <v>14</v>
      </c>
      <c r="HL13" s="73" t="s">
        <v>36</v>
      </c>
      <c r="HM13" s="72" t="s">
        <v>48</v>
      </c>
      <c r="HN13" s="72" t="s">
        <v>37</v>
      </c>
      <c r="HO13" s="72" t="s">
        <v>47</v>
      </c>
      <c r="HP13" s="72" t="s">
        <v>31</v>
      </c>
      <c r="HQ13" s="72" t="s">
        <v>14</v>
      </c>
      <c r="HR13" s="72" t="s">
        <v>31</v>
      </c>
      <c r="HS13" s="72" t="s">
        <v>14</v>
      </c>
      <c r="HT13" s="71" t="s">
        <v>14</v>
      </c>
      <c r="HU13" s="72" t="s">
        <v>48</v>
      </c>
      <c r="HV13" s="72" t="s">
        <v>37</v>
      </c>
      <c r="HW13" s="72" t="s">
        <v>47</v>
      </c>
      <c r="HX13" s="72" t="s">
        <v>31</v>
      </c>
      <c r="HY13" s="72" t="s">
        <v>14</v>
      </c>
      <c r="HZ13" s="73" t="s">
        <v>36</v>
      </c>
      <c r="IA13" s="72" t="s">
        <v>48</v>
      </c>
      <c r="IB13" s="72" t="s">
        <v>37</v>
      </c>
      <c r="IC13" s="72" t="s">
        <v>47</v>
      </c>
      <c r="ID13" s="72" t="s">
        <v>31</v>
      </c>
      <c r="IE13" s="72" t="s">
        <v>14</v>
      </c>
      <c r="IF13" s="72" t="s">
        <v>31</v>
      </c>
      <c r="IG13" s="72" t="s">
        <v>14</v>
      </c>
      <c r="IH13" s="71" t="s">
        <v>14</v>
      </c>
      <c r="II13" s="72" t="s">
        <v>48</v>
      </c>
      <c r="IJ13" s="72" t="s">
        <v>37</v>
      </c>
      <c r="IK13" s="72" t="s">
        <v>47</v>
      </c>
      <c r="IL13" s="72" t="s">
        <v>31</v>
      </c>
      <c r="IM13" s="72" t="s">
        <v>14</v>
      </c>
      <c r="IN13" s="73" t="s">
        <v>36</v>
      </c>
      <c r="IO13" s="72" t="s">
        <v>48</v>
      </c>
      <c r="IP13" s="72" t="s">
        <v>37</v>
      </c>
      <c r="IQ13" s="72" t="s">
        <v>47</v>
      </c>
      <c r="IR13" s="72" t="s">
        <v>31</v>
      </c>
      <c r="IS13" s="72" t="s">
        <v>14</v>
      </c>
      <c r="IT13" s="72" t="s">
        <v>31</v>
      </c>
      <c r="IU13" s="72" t="s">
        <v>14</v>
      </c>
      <c r="IV13" s="71" t="s">
        <v>14</v>
      </c>
      <c r="IW13" s="72" t="s">
        <v>48</v>
      </c>
      <c r="IX13" s="72" t="s">
        <v>37</v>
      </c>
      <c r="IY13" s="72" t="s">
        <v>47</v>
      </c>
      <c r="IZ13" s="72" t="s">
        <v>31</v>
      </c>
      <c r="JA13" s="72" t="s">
        <v>14</v>
      </c>
      <c r="JB13" s="73" t="s">
        <v>36</v>
      </c>
      <c r="JC13" s="72" t="s">
        <v>48</v>
      </c>
      <c r="JD13" s="72" t="s">
        <v>37</v>
      </c>
      <c r="JE13" s="72" t="s">
        <v>47</v>
      </c>
      <c r="JF13" s="72" t="s">
        <v>31</v>
      </c>
      <c r="JG13" s="72" t="s">
        <v>14</v>
      </c>
      <c r="JH13" s="72" t="s">
        <v>31</v>
      </c>
      <c r="JI13" s="72" t="s">
        <v>14</v>
      </c>
      <c r="JJ13" s="71" t="s">
        <v>14</v>
      </c>
      <c r="JK13" s="72" t="s">
        <v>48</v>
      </c>
      <c r="JL13" s="72" t="s">
        <v>37</v>
      </c>
      <c r="JM13" s="72" t="s">
        <v>47</v>
      </c>
      <c r="JN13" s="72" t="s">
        <v>31</v>
      </c>
      <c r="JO13" s="72" t="s">
        <v>14</v>
      </c>
      <c r="JP13" s="73" t="s">
        <v>36</v>
      </c>
      <c r="JQ13" s="72" t="s">
        <v>48</v>
      </c>
      <c r="JR13" s="72" t="s">
        <v>37</v>
      </c>
      <c r="JS13" s="72" t="s">
        <v>47</v>
      </c>
      <c r="JT13" s="72" t="s">
        <v>31</v>
      </c>
      <c r="JU13" s="72" t="s">
        <v>14</v>
      </c>
      <c r="JV13" s="72" t="s">
        <v>31</v>
      </c>
      <c r="JW13" s="72" t="s">
        <v>14</v>
      </c>
      <c r="JX13" s="71" t="s">
        <v>14</v>
      </c>
      <c r="JY13" s="72" t="s">
        <v>48</v>
      </c>
      <c r="JZ13" s="72" t="s">
        <v>37</v>
      </c>
      <c r="KA13" s="72" t="s">
        <v>47</v>
      </c>
      <c r="KB13" s="72" t="s">
        <v>31</v>
      </c>
      <c r="KC13" s="72" t="s">
        <v>14</v>
      </c>
      <c r="KD13" s="73" t="s">
        <v>36</v>
      </c>
      <c r="KE13" s="72" t="s">
        <v>48</v>
      </c>
      <c r="KF13" s="72" t="s">
        <v>37</v>
      </c>
      <c r="KG13" s="72" t="s">
        <v>47</v>
      </c>
      <c r="KH13" s="72" t="s">
        <v>31</v>
      </c>
      <c r="KI13" s="72" t="s">
        <v>14</v>
      </c>
      <c r="KJ13" s="72" t="s">
        <v>31</v>
      </c>
      <c r="KK13" s="72" t="s">
        <v>14</v>
      </c>
      <c r="KL13" s="71" t="s">
        <v>14</v>
      </c>
      <c r="KM13" s="72" t="s">
        <v>48</v>
      </c>
      <c r="KN13" s="72" t="s">
        <v>37</v>
      </c>
      <c r="KO13" s="72" t="s">
        <v>47</v>
      </c>
      <c r="KP13" s="72" t="s">
        <v>31</v>
      </c>
      <c r="KQ13" s="72" t="s">
        <v>14</v>
      </c>
      <c r="KR13" s="73" t="s">
        <v>36</v>
      </c>
      <c r="KS13" s="72" t="s">
        <v>48</v>
      </c>
      <c r="KT13" s="72" t="s">
        <v>37</v>
      </c>
      <c r="KU13" s="72" t="s">
        <v>47</v>
      </c>
      <c r="KV13" s="72" t="s">
        <v>31</v>
      </c>
      <c r="KW13" s="72" t="s">
        <v>14</v>
      </c>
      <c r="KX13" s="72" t="s">
        <v>31</v>
      </c>
      <c r="KY13" s="72" t="s">
        <v>14</v>
      </c>
      <c r="KZ13" s="71" t="s">
        <v>14</v>
      </c>
      <c r="LA13" s="72" t="s">
        <v>48</v>
      </c>
      <c r="LB13" s="72" t="s">
        <v>37</v>
      </c>
      <c r="LC13" s="72" t="s">
        <v>47</v>
      </c>
      <c r="LD13" s="72" t="s">
        <v>31</v>
      </c>
      <c r="LE13" s="72" t="s">
        <v>14</v>
      </c>
      <c r="LF13" s="73" t="s">
        <v>36</v>
      </c>
      <c r="LG13" s="72" t="s">
        <v>48</v>
      </c>
      <c r="LH13" s="72" t="s">
        <v>37</v>
      </c>
      <c r="LI13" s="72" t="s">
        <v>47</v>
      </c>
      <c r="LJ13" s="72" t="s">
        <v>31</v>
      </c>
      <c r="LK13" s="72" t="s">
        <v>14</v>
      </c>
      <c r="LL13" s="72" t="s">
        <v>31</v>
      </c>
      <c r="LM13" s="72" t="s">
        <v>14</v>
      </c>
      <c r="LN13" s="71" t="s">
        <v>14</v>
      </c>
      <c r="LO13" s="72" t="s">
        <v>48</v>
      </c>
      <c r="LP13" s="72" t="s">
        <v>37</v>
      </c>
      <c r="LQ13" s="72" t="s">
        <v>47</v>
      </c>
      <c r="LR13" s="72" t="s">
        <v>31</v>
      </c>
      <c r="LS13" s="72" t="s">
        <v>14</v>
      </c>
      <c r="LT13" s="73" t="s">
        <v>36</v>
      </c>
      <c r="LU13" s="72" t="s">
        <v>48</v>
      </c>
      <c r="LV13" s="72" t="s">
        <v>37</v>
      </c>
      <c r="LW13" s="72" t="s">
        <v>47</v>
      </c>
      <c r="LX13" s="72" t="s">
        <v>31</v>
      </c>
      <c r="LY13" s="72" t="s">
        <v>14</v>
      </c>
      <c r="LZ13" s="72" t="s">
        <v>31</v>
      </c>
      <c r="MA13" s="72" t="s">
        <v>14</v>
      </c>
      <c r="MB13" s="71" t="s">
        <v>14</v>
      </c>
      <c r="MC13" s="72" t="s">
        <v>48</v>
      </c>
      <c r="MD13" s="72" t="s">
        <v>37</v>
      </c>
      <c r="ME13" s="72" t="s">
        <v>47</v>
      </c>
      <c r="MF13" s="72" t="s">
        <v>31</v>
      </c>
      <c r="MG13" s="72" t="s">
        <v>14</v>
      </c>
      <c r="MH13" s="73" t="s">
        <v>36</v>
      </c>
      <c r="MI13" s="72" t="s">
        <v>48</v>
      </c>
      <c r="MJ13" s="72" t="s">
        <v>37</v>
      </c>
      <c r="MK13" s="72" t="s">
        <v>47</v>
      </c>
      <c r="ML13" s="72" t="s">
        <v>31</v>
      </c>
      <c r="MM13" s="72" t="s">
        <v>14</v>
      </c>
      <c r="MN13" s="72" t="s">
        <v>31</v>
      </c>
      <c r="MO13" s="72" t="s">
        <v>14</v>
      </c>
      <c r="MP13" s="71" t="s">
        <v>14</v>
      </c>
      <c r="MQ13" s="72" t="s">
        <v>48</v>
      </c>
      <c r="MR13" s="72" t="s">
        <v>37</v>
      </c>
      <c r="MS13" s="72" t="s">
        <v>47</v>
      </c>
      <c r="MT13" s="72" t="s">
        <v>31</v>
      </c>
      <c r="MU13" s="72" t="s">
        <v>14</v>
      </c>
      <c r="MV13" s="73" t="s">
        <v>36</v>
      </c>
      <c r="MW13" s="72" t="s">
        <v>48</v>
      </c>
      <c r="MX13" s="72" t="s">
        <v>37</v>
      </c>
      <c r="MY13" s="72" t="s">
        <v>47</v>
      </c>
      <c r="MZ13" s="72" t="s">
        <v>31</v>
      </c>
      <c r="NA13" s="72" t="s">
        <v>14</v>
      </c>
      <c r="NB13" s="72" t="s">
        <v>31</v>
      </c>
      <c r="NC13" s="72" t="s">
        <v>14</v>
      </c>
      <c r="ND13" s="71" t="s">
        <v>14</v>
      </c>
      <c r="NE13" s="72" t="s">
        <v>48</v>
      </c>
      <c r="NF13" s="72" t="s">
        <v>37</v>
      </c>
      <c r="NG13" s="72" t="s">
        <v>47</v>
      </c>
      <c r="NH13" s="72" t="s">
        <v>31</v>
      </c>
      <c r="NI13" s="72" t="s">
        <v>14</v>
      </c>
      <c r="NJ13" s="73" t="s">
        <v>36</v>
      </c>
      <c r="NK13" s="72" t="s">
        <v>48</v>
      </c>
      <c r="NL13" s="72" t="s">
        <v>37</v>
      </c>
      <c r="NM13" s="72" t="s">
        <v>47</v>
      </c>
      <c r="NN13" s="72" t="s">
        <v>31</v>
      </c>
      <c r="NO13" s="72" t="s">
        <v>14</v>
      </c>
      <c r="NP13" s="72" t="s">
        <v>31</v>
      </c>
      <c r="NQ13" s="72" t="s">
        <v>14</v>
      </c>
      <c r="NR13" s="71" t="s">
        <v>14</v>
      </c>
    </row>
    <row r="14" spans="1:395" s="27" customFormat="1" ht="16" thickBot="1">
      <c r="A14" s="85" t="s">
        <v>40</v>
      </c>
      <c r="B14" s="86">
        <f t="shared" si="18"/>
        <v>0</v>
      </c>
      <c r="C14" s="87">
        <f t="shared" si="19"/>
        <v>0</v>
      </c>
      <c r="D14" s="87">
        <f t="shared" si="20"/>
        <v>0</v>
      </c>
      <c r="E14" s="88">
        <f t="shared" si="21"/>
        <v>0</v>
      </c>
      <c r="F14" s="86">
        <f t="shared" si="22"/>
        <v>0</v>
      </c>
      <c r="G14" s="89">
        <f t="shared" si="23"/>
        <v>0</v>
      </c>
      <c r="H14" s="87">
        <f t="shared" si="24"/>
        <v>78</v>
      </c>
      <c r="I14" s="89">
        <f t="shared" si="25"/>
        <v>0</v>
      </c>
      <c r="J14" s="87">
        <f t="shared" si="26"/>
        <v>0</v>
      </c>
      <c r="K14" s="90">
        <f t="shared" si="27"/>
        <v>0</v>
      </c>
      <c r="L14" s="91"/>
      <c r="M14" s="89">
        <f t="shared" si="28"/>
        <v>0</v>
      </c>
      <c r="N14" s="89">
        <f t="shared" si="29"/>
        <v>0</v>
      </c>
      <c r="O14" s="92">
        <f t="shared" si="30"/>
        <v>45</v>
      </c>
      <c r="P14" s="93">
        <f t="shared" si="31"/>
        <v>0</v>
      </c>
      <c r="Q14" s="83"/>
      <c r="R14" s="84" t="s">
        <v>47</v>
      </c>
      <c r="S14" s="94" t="s">
        <v>49</v>
      </c>
      <c r="T14" s="94"/>
      <c r="U14" s="94" t="s">
        <v>14</v>
      </c>
      <c r="V14" s="94" t="s">
        <v>21</v>
      </c>
      <c r="W14" s="94" t="s">
        <v>47</v>
      </c>
      <c r="X14" s="95" t="s">
        <v>50</v>
      </c>
      <c r="Y14" s="94" t="s">
        <v>49</v>
      </c>
      <c r="Z14" s="94"/>
      <c r="AA14" s="94" t="s">
        <v>14</v>
      </c>
      <c r="AB14" s="94" t="s">
        <v>21</v>
      </c>
      <c r="AC14" s="94" t="s">
        <v>47</v>
      </c>
      <c r="AD14" s="94" t="s">
        <v>21</v>
      </c>
      <c r="AE14" s="94" t="s">
        <v>47</v>
      </c>
      <c r="AF14" s="84" t="s">
        <v>47</v>
      </c>
      <c r="AG14" s="94" t="s">
        <v>49</v>
      </c>
      <c r="AH14" s="94"/>
      <c r="AI14" s="94" t="s">
        <v>14</v>
      </c>
      <c r="AJ14" s="94" t="s">
        <v>21</v>
      </c>
      <c r="AK14" s="94" t="s">
        <v>47</v>
      </c>
      <c r="AL14" s="95" t="s">
        <v>50</v>
      </c>
      <c r="AM14" s="94" t="s">
        <v>49</v>
      </c>
      <c r="AN14" s="94"/>
      <c r="AO14" s="94" t="s">
        <v>14</v>
      </c>
      <c r="AP14" s="94" t="s">
        <v>21</v>
      </c>
      <c r="AQ14" s="94" t="s">
        <v>47</v>
      </c>
      <c r="AR14" s="94" t="s">
        <v>21</v>
      </c>
      <c r="AS14" s="94" t="s">
        <v>47</v>
      </c>
      <c r="AT14" s="84" t="s">
        <v>47</v>
      </c>
      <c r="AU14" s="94" t="s">
        <v>49</v>
      </c>
      <c r="AV14" s="94"/>
      <c r="AW14" s="94" t="s">
        <v>14</v>
      </c>
      <c r="AX14" s="94" t="s">
        <v>21</v>
      </c>
      <c r="AY14" s="94" t="s">
        <v>47</v>
      </c>
      <c r="AZ14" s="95" t="s">
        <v>50</v>
      </c>
      <c r="BA14" s="94" t="s">
        <v>49</v>
      </c>
      <c r="BB14" s="94"/>
      <c r="BC14" s="94" t="s">
        <v>14</v>
      </c>
      <c r="BD14" s="94" t="s">
        <v>21</v>
      </c>
      <c r="BE14" s="94" t="s">
        <v>47</v>
      </c>
      <c r="BF14" s="94" t="s">
        <v>21</v>
      </c>
      <c r="BG14" s="94" t="s">
        <v>47</v>
      </c>
      <c r="BH14" s="84" t="s">
        <v>47</v>
      </c>
      <c r="BI14" s="94" t="s">
        <v>49</v>
      </c>
      <c r="BJ14" s="94"/>
      <c r="BK14" s="94" t="s">
        <v>14</v>
      </c>
      <c r="BL14" s="94" t="s">
        <v>21</v>
      </c>
      <c r="BM14" s="94" t="s">
        <v>47</v>
      </c>
      <c r="BN14" s="95" t="s">
        <v>50</v>
      </c>
      <c r="BO14" s="94" t="s">
        <v>49</v>
      </c>
      <c r="BP14" s="94"/>
      <c r="BQ14" s="94" t="s">
        <v>14</v>
      </c>
      <c r="BR14" s="94" t="s">
        <v>21</v>
      </c>
      <c r="BS14" s="94" t="s">
        <v>47</v>
      </c>
      <c r="BT14" s="94" t="s">
        <v>21</v>
      </c>
      <c r="BU14" s="94" t="s">
        <v>47</v>
      </c>
      <c r="BV14" s="84" t="s">
        <v>47</v>
      </c>
      <c r="BW14" s="94" t="s">
        <v>49</v>
      </c>
      <c r="BX14" s="94"/>
      <c r="BY14" s="94" t="s">
        <v>14</v>
      </c>
      <c r="BZ14" s="94" t="s">
        <v>21</v>
      </c>
      <c r="CA14" s="94" t="s">
        <v>47</v>
      </c>
      <c r="CB14" s="95" t="s">
        <v>50</v>
      </c>
      <c r="CC14" s="94" t="s">
        <v>49</v>
      </c>
      <c r="CD14" s="94"/>
      <c r="CE14" s="94" t="s">
        <v>14</v>
      </c>
      <c r="CF14" s="94" t="s">
        <v>21</v>
      </c>
      <c r="CG14" s="94" t="s">
        <v>47</v>
      </c>
      <c r="CH14" s="94" t="s">
        <v>21</v>
      </c>
      <c r="CI14" s="94" t="s">
        <v>47</v>
      </c>
      <c r="CJ14" s="84" t="s">
        <v>47</v>
      </c>
      <c r="CK14" s="94" t="s">
        <v>49</v>
      </c>
      <c r="CL14" s="94"/>
      <c r="CM14" s="94" t="s">
        <v>14</v>
      </c>
      <c r="CN14" s="94" t="s">
        <v>21</v>
      </c>
      <c r="CO14" s="94" t="s">
        <v>47</v>
      </c>
      <c r="CP14" s="95" t="s">
        <v>50</v>
      </c>
      <c r="CQ14" s="94" t="s">
        <v>49</v>
      </c>
      <c r="CR14" s="94"/>
      <c r="CS14" s="94" t="s">
        <v>14</v>
      </c>
      <c r="CT14" s="94" t="s">
        <v>21</v>
      </c>
      <c r="CU14" s="94" t="s">
        <v>47</v>
      </c>
      <c r="CV14" s="94" t="s">
        <v>21</v>
      </c>
      <c r="CW14" s="94" t="s">
        <v>47</v>
      </c>
      <c r="CX14" s="84" t="s">
        <v>47</v>
      </c>
      <c r="CY14" s="94" t="s">
        <v>49</v>
      </c>
      <c r="CZ14" s="94"/>
      <c r="DA14" s="94" t="s">
        <v>14</v>
      </c>
      <c r="DB14" s="94" t="s">
        <v>21</v>
      </c>
      <c r="DC14" s="94" t="s">
        <v>47</v>
      </c>
      <c r="DD14" s="95" t="s">
        <v>50</v>
      </c>
      <c r="DE14" s="94" t="s">
        <v>49</v>
      </c>
      <c r="DF14" s="94"/>
      <c r="DG14" s="94" t="s">
        <v>14</v>
      </c>
      <c r="DH14" s="94" t="s">
        <v>21</v>
      </c>
      <c r="DI14" s="94" t="s">
        <v>47</v>
      </c>
      <c r="DJ14" s="94" t="s">
        <v>21</v>
      </c>
      <c r="DK14" s="94" t="s">
        <v>47</v>
      </c>
      <c r="DL14" s="84" t="s">
        <v>47</v>
      </c>
      <c r="DM14" s="94" t="s">
        <v>49</v>
      </c>
      <c r="DN14" s="94"/>
      <c r="DO14" s="94" t="s">
        <v>14</v>
      </c>
      <c r="DP14" s="94" t="s">
        <v>21</v>
      </c>
      <c r="DQ14" s="94" t="s">
        <v>47</v>
      </c>
      <c r="DR14" s="95" t="s">
        <v>50</v>
      </c>
      <c r="DS14" s="94" t="s">
        <v>49</v>
      </c>
      <c r="DT14" s="94"/>
      <c r="DU14" s="94" t="s">
        <v>14</v>
      </c>
      <c r="DV14" s="94" t="s">
        <v>21</v>
      </c>
      <c r="DW14" s="94" t="s">
        <v>47</v>
      </c>
      <c r="DX14" s="94" t="s">
        <v>21</v>
      </c>
      <c r="DY14" s="94" t="s">
        <v>47</v>
      </c>
      <c r="DZ14" s="84" t="s">
        <v>47</v>
      </c>
      <c r="EA14" s="94" t="s">
        <v>49</v>
      </c>
      <c r="EB14" s="94"/>
      <c r="EC14" s="94" t="s">
        <v>14</v>
      </c>
      <c r="ED14" s="94" t="s">
        <v>21</v>
      </c>
      <c r="EE14" s="94" t="s">
        <v>47</v>
      </c>
      <c r="EF14" s="95" t="s">
        <v>50</v>
      </c>
      <c r="EG14" s="94" t="s">
        <v>49</v>
      </c>
      <c r="EH14" s="94"/>
      <c r="EI14" s="94" t="s">
        <v>14</v>
      </c>
      <c r="EJ14" s="94" t="s">
        <v>21</v>
      </c>
      <c r="EK14" s="94" t="s">
        <v>47</v>
      </c>
      <c r="EL14" s="94" t="s">
        <v>21</v>
      </c>
      <c r="EM14" s="94" t="s">
        <v>47</v>
      </c>
      <c r="EN14" s="84" t="s">
        <v>47</v>
      </c>
      <c r="EO14" s="94" t="s">
        <v>49</v>
      </c>
      <c r="EP14" s="94"/>
      <c r="EQ14" s="94" t="s">
        <v>14</v>
      </c>
      <c r="ER14" s="94" t="s">
        <v>21</v>
      </c>
      <c r="ES14" s="94" t="s">
        <v>47</v>
      </c>
      <c r="ET14" s="95" t="s">
        <v>50</v>
      </c>
      <c r="EU14" s="94" t="s">
        <v>49</v>
      </c>
      <c r="EV14" s="94"/>
      <c r="EW14" s="94" t="s">
        <v>14</v>
      </c>
      <c r="EX14" s="94" t="s">
        <v>21</v>
      </c>
      <c r="EY14" s="94" t="s">
        <v>47</v>
      </c>
      <c r="EZ14" s="94" t="s">
        <v>21</v>
      </c>
      <c r="FA14" s="94" t="s">
        <v>47</v>
      </c>
      <c r="FB14" s="84" t="s">
        <v>47</v>
      </c>
      <c r="FC14" s="94" t="s">
        <v>49</v>
      </c>
      <c r="FD14" s="94"/>
      <c r="FE14" s="94" t="s">
        <v>14</v>
      </c>
      <c r="FF14" s="94" t="s">
        <v>21</v>
      </c>
      <c r="FG14" s="94" t="s">
        <v>47</v>
      </c>
      <c r="FH14" s="95" t="s">
        <v>50</v>
      </c>
      <c r="FI14" s="94" t="s">
        <v>49</v>
      </c>
      <c r="FJ14" s="94"/>
      <c r="FK14" s="94" t="s">
        <v>14</v>
      </c>
      <c r="FL14" s="94" t="s">
        <v>21</v>
      </c>
      <c r="FM14" s="94" t="s">
        <v>47</v>
      </c>
      <c r="FN14" s="94" t="s">
        <v>21</v>
      </c>
      <c r="FO14" s="94" t="s">
        <v>47</v>
      </c>
      <c r="FP14" s="84" t="s">
        <v>47</v>
      </c>
      <c r="FQ14" s="94" t="s">
        <v>49</v>
      </c>
      <c r="FR14" s="94"/>
      <c r="FS14" s="94" t="s">
        <v>14</v>
      </c>
      <c r="FT14" s="94" t="s">
        <v>21</v>
      </c>
      <c r="FU14" s="94" t="s">
        <v>47</v>
      </c>
      <c r="FV14" s="95" t="s">
        <v>50</v>
      </c>
      <c r="FW14" s="94" t="s">
        <v>49</v>
      </c>
      <c r="FX14" s="94"/>
      <c r="FY14" s="94" t="s">
        <v>14</v>
      </c>
      <c r="FZ14" s="94" t="s">
        <v>21</v>
      </c>
      <c r="GA14" s="94" t="s">
        <v>47</v>
      </c>
      <c r="GB14" s="94" t="s">
        <v>21</v>
      </c>
      <c r="GC14" s="94" t="s">
        <v>47</v>
      </c>
      <c r="GD14" s="84" t="s">
        <v>47</v>
      </c>
      <c r="GE14" s="94" t="s">
        <v>49</v>
      </c>
      <c r="GF14" s="94"/>
      <c r="GG14" s="94" t="s">
        <v>14</v>
      </c>
      <c r="GH14" s="94" t="s">
        <v>21</v>
      </c>
      <c r="GI14" s="94" t="s">
        <v>47</v>
      </c>
      <c r="GJ14" s="95" t="s">
        <v>50</v>
      </c>
      <c r="GK14" s="94" t="s">
        <v>49</v>
      </c>
      <c r="GL14" s="94"/>
      <c r="GM14" s="94" t="s">
        <v>14</v>
      </c>
      <c r="GN14" s="94" t="s">
        <v>21</v>
      </c>
      <c r="GO14" s="94" t="s">
        <v>47</v>
      </c>
      <c r="GP14" s="94" t="s">
        <v>21</v>
      </c>
      <c r="GQ14" s="94" t="s">
        <v>47</v>
      </c>
      <c r="GR14" s="84" t="s">
        <v>47</v>
      </c>
      <c r="GS14" s="94" t="s">
        <v>49</v>
      </c>
      <c r="GT14" s="94"/>
      <c r="GU14" s="94" t="s">
        <v>14</v>
      </c>
      <c r="GV14" s="94" t="s">
        <v>21</v>
      </c>
      <c r="GW14" s="94" t="s">
        <v>47</v>
      </c>
      <c r="GX14" s="95" t="s">
        <v>50</v>
      </c>
      <c r="GY14" s="94" t="s">
        <v>49</v>
      </c>
      <c r="GZ14" s="94"/>
      <c r="HA14" s="94" t="s">
        <v>14</v>
      </c>
      <c r="HB14" s="94" t="s">
        <v>21</v>
      </c>
      <c r="HC14" s="94" t="s">
        <v>47</v>
      </c>
      <c r="HD14" s="94" t="s">
        <v>21</v>
      </c>
      <c r="HE14" s="94" t="s">
        <v>47</v>
      </c>
      <c r="HF14" s="84" t="s">
        <v>47</v>
      </c>
      <c r="HG14" s="94" t="s">
        <v>49</v>
      </c>
      <c r="HH14" s="94"/>
      <c r="HI14" s="94" t="s">
        <v>14</v>
      </c>
      <c r="HJ14" s="94" t="s">
        <v>21</v>
      </c>
      <c r="HK14" s="94" t="s">
        <v>47</v>
      </c>
      <c r="HL14" s="95" t="s">
        <v>50</v>
      </c>
      <c r="HM14" s="94" t="s">
        <v>49</v>
      </c>
      <c r="HN14" s="94"/>
      <c r="HO14" s="94" t="s">
        <v>14</v>
      </c>
      <c r="HP14" s="94" t="s">
        <v>21</v>
      </c>
      <c r="HQ14" s="94" t="s">
        <v>47</v>
      </c>
      <c r="HR14" s="94" t="s">
        <v>21</v>
      </c>
      <c r="HS14" s="94" t="s">
        <v>47</v>
      </c>
      <c r="HT14" s="84" t="s">
        <v>47</v>
      </c>
      <c r="HU14" s="94" t="s">
        <v>49</v>
      </c>
      <c r="HV14" s="94"/>
      <c r="HW14" s="94" t="s">
        <v>14</v>
      </c>
      <c r="HX14" s="94" t="s">
        <v>21</v>
      </c>
      <c r="HY14" s="94" t="s">
        <v>47</v>
      </c>
      <c r="HZ14" s="95" t="s">
        <v>50</v>
      </c>
      <c r="IA14" s="94" t="s">
        <v>49</v>
      </c>
      <c r="IB14" s="94"/>
      <c r="IC14" s="94" t="s">
        <v>14</v>
      </c>
      <c r="ID14" s="94" t="s">
        <v>21</v>
      </c>
      <c r="IE14" s="94" t="s">
        <v>47</v>
      </c>
      <c r="IF14" s="94" t="s">
        <v>21</v>
      </c>
      <c r="IG14" s="94" t="s">
        <v>47</v>
      </c>
      <c r="IH14" s="84" t="s">
        <v>47</v>
      </c>
      <c r="II14" s="94" t="s">
        <v>49</v>
      </c>
      <c r="IJ14" s="94"/>
      <c r="IK14" s="94" t="s">
        <v>14</v>
      </c>
      <c r="IL14" s="94" t="s">
        <v>21</v>
      </c>
      <c r="IM14" s="94" t="s">
        <v>47</v>
      </c>
      <c r="IN14" s="95" t="s">
        <v>50</v>
      </c>
      <c r="IO14" s="94" t="s">
        <v>49</v>
      </c>
      <c r="IP14" s="94"/>
      <c r="IQ14" s="94" t="s">
        <v>14</v>
      </c>
      <c r="IR14" s="94" t="s">
        <v>21</v>
      </c>
      <c r="IS14" s="94" t="s">
        <v>47</v>
      </c>
      <c r="IT14" s="94" t="s">
        <v>21</v>
      </c>
      <c r="IU14" s="94" t="s">
        <v>47</v>
      </c>
      <c r="IV14" s="84" t="s">
        <v>47</v>
      </c>
      <c r="IW14" s="94" t="s">
        <v>49</v>
      </c>
      <c r="IX14" s="94"/>
      <c r="IY14" s="94" t="s">
        <v>14</v>
      </c>
      <c r="IZ14" s="94" t="s">
        <v>21</v>
      </c>
      <c r="JA14" s="94" t="s">
        <v>47</v>
      </c>
      <c r="JB14" s="95" t="s">
        <v>50</v>
      </c>
      <c r="JC14" s="94" t="s">
        <v>49</v>
      </c>
      <c r="JD14" s="94"/>
      <c r="JE14" s="94" t="s">
        <v>14</v>
      </c>
      <c r="JF14" s="94" t="s">
        <v>21</v>
      </c>
      <c r="JG14" s="94" t="s">
        <v>47</v>
      </c>
      <c r="JH14" s="94" t="s">
        <v>21</v>
      </c>
      <c r="JI14" s="94" t="s">
        <v>47</v>
      </c>
      <c r="JJ14" s="84" t="s">
        <v>47</v>
      </c>
      <c r="JK14" s="94" t="s">
        <v>49</v>
      </c>
      <c r="JL14" s="94"/>
      <c r="JM14" s="94" t="s">
        <v>14</v>
      </c>
      <c r="JN14" s="94" t="s">
        <v>21</v>
      </c>
      <c r="JO14" s="94" t="s">
        <v>47</v>
      </c>
      <c r="JP14" s="95" t="s">
        <v>50</v>
      </c>
      <c r="JQ14" s="94" t="s">
        <v>49</v>
      </c>
      <c r="JR14" s="94"/>
      <c r="JS14" s="94" t="s">
        <v>14</v>
      </c>
      <c r="JT14" s="94" t="s">
        <v>21</v>
      </c>
      <c r="JU14" s="94" t="s">
        <v>47</v>
      </c>
      <c r="JV14" s="94" t="s">
        <v>21</v>
      </c>
      <c r="JW14" s="94" t="s">
        <v>47</v>
      </c>
      <c r="JX14" s="84" t="s">
        <v>47</v>
      </c>
      <c r="JY14" s="94" t="s">
        <v>49</v>
      </c>
      <c r="JZ14" s="94"/>
      <c r="KA14" s="94" t="s">
        <v>14</v>
      </c>
      <c r="KB14" s="94" t="s">
        <v>21</v>
      </c>
      <c r="KC14" s="94" t="s">
        <v>47</v>
      </c>
      <c r="KD14" s="95" t="s">
        <v>50</v>
      </c>
      <c r="KE14" s="94" t="s">
        <v>49</v>
      </c>
      <c r="KF14" s="94"/>
      <c r="KG14" s="94" t="s">
        <v>14</v>
      </c>
      <c r="KH14" s="94" t="s">
        <v>21</v>
      </c>
      <c r="KI14" s="94" t="s">
        <v>47</v>
      </c>
      <c r="KJ14" s="94" t="s">
        <v>21</v>
      </c>
      <c r="KK14" s="94" t="s">
        <v>47</v>
      </c>
      <c r="KL14" s="84" t="s">
        <v>47</v>
      </c>
      <c r="KM14" s="94" t="s">
        <v>49</v>
      </c>
      <c r="KN14" s="94"/>
      <c r="KO14" s="94" t="s">
        <v>14</v>
      </c>
      <c r="KP14" s="94" t="s">
        <v>21</v>
      </c>
      <c r="KQ14" s="94" t="s">
        <v>47</v>
      </c>
      <c r="KR14" s="95" t="s">
        <v>50</v>
      </c>
      <c r="KS14" s="94" t="s">
        <v>49</v>
      </c>
      <c r="KT14" s="94"/>
      <c r="KU14" s="94" t="s">
        <v>14</v>
      </c>
      <c r="KV14" s="94" t="s">
        <v>21</v>
      </c>
      <c r="KW14" s="94" t="s">
        <v>47</v>
      </c>
      <c r="KX14" s="94" t="s">
        <v>21</v>
      </c>
      <c r="KY14" s="94" t="s">
        <v>47</v>
      </c>
      <c r="KZ14" s="84" t="s">
        <v>47</v>
      </c>
      <c r="LA14" s="94" t="s">
        <v>49</v>
      </c>
      <c r="LB14" s="94"/>
      <c r="LC14" s="94" t="s">
        <v>14</v>
      </c>
      <c r="LD14" s="94" t="s">
        <v>21</v>
      </c>
      <c r="LE14" s="94" t="s">
        <v>47</v>
      </c>
      <c r="LF14" s="95" t="s">
        <v>50</v>
      </c>
      <c r="LG14" s="94" t="s">
        <v>49</v>
      </c>
      <c r="LH14" s="94"/>
      <c r="LI14" s="94" t="s">
        <v>14</v>
      </c>
      <c r="LJ14" s="94" t="s">
        <v>21</v>
      </c>
      <c r="LK14" s="94" t="s">
        <v>47</v>
      </c>
      <c r="LL14" s="94" t="s">
        <v>21</v>
      </c>
      <c r="LM14" s="94" t="s">
        <v>47</v>
      </c>
      <c r="LN14" s="84" t="s">
        <v>47</v>
      </c>
      <c r="LO14" s="94" t="s">
        <v>49</v>
      </c>
      <c r="LP14" s="94"/>
      <c r="LQ14" s="94" t="s">
        <v>14</v>
      </c>
      <c r="LR14" s="94" t="s">
        <v>21</v>
      </c>
      <c r="LS14" s="94" t="s">
        <v>47</v>
      </c>
      <c r="LT14" s="95" t="s">
        <v>50</v>
      </c>
      <c r="LU14" s="94" t="s">
        <v>49</v>
      </c>
      <c r="LV14" s="94"/>
      <c r="LW14" s="94" t="s">
        <v>14</v>
      </c>
      <c r="LX14" s="94" t="s">
        <v>21</v>
      </c>
      <c r="LY14" s="94" t="s">
        <v>47</v>
      </c>
      <c r="LZ14" s="94" t="s">
        <v>21</v>
      </c>
      <c r="MA14" s="94" t="s">
        <v>47</v>
      </c>
      <c r="MB14" s="84" t="s">
        <v>47</v>
      </c>
      <c r="MC14" s="94" t="s">
        <v>49</v>
      </c>
      <c r="MD14" s="94"/>
      <c r="ME14" s="94" t="s">
        <v>14</v>
      </c>
      <c r="MF14" s="94" t="s">
        <v>21</v>
      </c>
      <c r="MG14" s="94" t="s">
        <v>47</v>
      </c>
      <c r="MH14" s="95" t="s">
        <v>50</v>
      </c>
      <c r="MI14" s="94" t="s">
        <v>49</v>
      </c>
      <c r="MJ14" s="94"/>
      <c r="MK14" s="94" t="s">
        <v>14</v>
      </c>
      <c r="ML14" s="94" t="s">
        <v>21</v>
      </c>
      <c r="MM14" s="94" t="s">
        <v>47</v>
      </c>
      <c r="MN14" s="94" t="s">
        <v>21</v>
      </c>
      <c r="MO14" s="94" t="s">
        <v>47</v>
      </c>
      <c r="MP14" s="84" t="s">
        <v>47</v>
      </c>
      <c r="MQ14" s="94" t="s">
        <v>49</v>
      </c>
      <c r="MR14" s="94"/>
      <c r="MS14" s="94" t="s">
        <v>14</v>
      </c>
      <c r="MT14" s="94" t="s">
        <v>21</v>
      </c>
      <c r="MU14" s="94" t="s">
        <v>47</v>
      </c>
      <c r="MV14" s="95" t="s">
        <v>50</v>
      </c>
      <c r="MW14" s="94" t="s">
        <v>49</v>
      </c>
      <c r="MX14" s="94"/>
      <c r="MY14" s="94" t="s">
        <v>14</v>
      </c>
      <c r="MZ14" s="94" t="s">
        <v>21</v>
      </c>
      <c r="NA14" s="94" t="s">
        <v>47</v>
      </c>
      <c r="NB14" s="94" t="s">
        <v>21</v>
      </c>
      <c r="NC14" s="94" t="s">
        <v>47</v>
      </c>
      <c r="ND14" s="84" t="s">
        <v>47</v>
      </c>
      <c r="NE14" s="94" t="s">
        <v>49</v>
      </c>
      <c r="NF14" s="94"/>
      <c r="NG14" s="94" t="s">
        <v>14</v>
      </c>
      <c r="NH14" s="94" t="s">
        <v>21</v>
      </c>
      <c r="NI14" s="94" t="s">
        <v>47</v>
      </c>
      <c r="NJ14" s="95" t="s">
        <v>50</v>
      </c>
      <c r="NK14" s="94" t="s">
        <v>49</v>
      </c>
      <c r="NL14" s="94"/>
      <c r="NM14" s="94" t="s">
        <v>14</v>
      </c>
      <c r="NN14" s="94" t="s">
        <v>21</v>
      </c>
      <c r="NO14" s="94" t="s">
        <v>47</v>
      </c>
      <c r="NP14" s="94" t="s">
        <v>21</v>
      </c>
      <c r="NQ14" s="94" t="s">
        <v>47</v>
      </c>
      <c r="NR14" s="84" t="s">
        <v>47</v>
      </c>
    </row>
    <row r="15" spans="1:395" ht="15.5">
      <c r="A15" s="102" t="s">
        <v>41</v>
      </c>
      <c r="B15" s="103">
        <f t="shared" si="18"/>
        <v>0</v>
      </c>
      <c r="C15" s="76">
        <f t="shared" si="19"/>
        <v>0</v>
      </c>
      <c r="D15" s="76">
        <f t="shared" si="20"/>
        <v>0</v>
      </c>
      <c r="E15" s="78">
        <f t="shared" si="21"/>
        <v>0</v>
      </c>
      <c r="F15" s="75">
        <f t="shared" si="22"/>
        <v>0</v>
      </c>
      <c r="G15" s="76">
        <f t="shared" si="23"/>
        <v>0</v>
      </c>
      <c r="H15" s="76">
        <f t="shared" si="24"/>
        <v>104</v>
      </c>
      <c r="I15" s="76">
        <f t="shared" si="25"/>
        <v>0</v>
      </c>
      <c r="J15" s="76">
        <f t="shared" si="26"/>
        <v>0</v>
      </c>
      <c r="K15" s="79">
        <f t="shared" si="27"/>
        <v>0</v>
      </c>
      <c r="L15" s="80"/>
      <c r="M15" s="76">
        <f t="shared" si="28"/>
        <v>0</v>
      </c>
      <c r="N15" s="76">
        <f t="shared" si="29"/>
        <v>0</v>
      </c>
      <c r="O15" s="81">
        <f t="shared" ref="O15:O21" si="32">45-M15+L15</f>
        <v>45</v>
      </c>
      <c r="P15" s="82">
        <f t="shared" si="31"/>
        <v>0</v>
      </c>
      <c r="Q15" s="109"/>
      <c r="R15" s="96" t="s">
        <v>48</v>
      </c>
      <c r="S15" s="97" t="s">
        <v>14</v>
      </c>
      <c r="T15" s="97" t="s">
        <v>21</v>
      </c>
      <c r="U15" s="69" t="s">
        <v>31</v>
      </c>
      <c r="V15" s="69" t="s">
        <v>21</v>
      </c>
      <c r="W15" s="97" t="s">
        <v>36</v>
      </c>
      <c r="X15" s="98" t="s">
        <v>36</v>
      </c>
      <c r="Y15" s="96" t="s">
        <v>48</v>
      </c>
      <c r="Z15" s="97" t="s">
        <v>14</v>
      </c>
      <c r="AA15" s="97" t="s">
        <v>21</v>
      </c>
      <c r="AB15" s="69" t="s">
        <v>31</v>
      </c>
      <c r="AC15" s="69" t="s">
        <v>21</v>
      </c>
      <c r="AD15" s="97" t="s">
        <v>36</v>
      </c>
      <c r="AE15" s="98" t="s">
        <v>36</v>
      </c>
      <c r="AF15" s="96" t="s">
        <v>48</v>
      </c>
      <c r="AG15" s="97" t="s">
        <v>14</v>
      </c>
      <c r="AH15" s="97" t="s">
        <v>21</v>
      </c>
      <c r="AI15" s="69" t="s">
        <v>31</v>
      </c>
      <c r="AJ15" s="69" t="s">
        <v>21</v>
      </c>
      <c r="AK15" s="97" t="s">
        <v>36</v>
      </c>
      <c r="AL15" s="98" t="s">
        <v>36</v>
      </c>
      <c r="AM15" s="96" t="s">
        <v>48</v>
      </c>
      <c r="AN15" s="97" t="s">
        <v>14</v>
      </c>
      <c r="AO15" s="97" t="s">
        <v>21</v>
      </c>
      <c r="AP15" s="69" t="s">
        <v>31</v>
      </c>
      <c r="AQ15" s="69" t="s">
        <v>21</v>
      </c>
      <c r="AR15" s="97" t="s">
        <v>36</v>
      </c>
      <c r="AS15" s="98" t="s">
        <v>36</v>
      </c>
      <c r="AT15" s="96" t="s">
        <v>48</v>
      </c>
      <c r="AU15" s="97" t="s">
        <v>14</v>
      </c>
      <c r="AV15" s="97" t="s">
        <v>21</v>
      </c>
      <c r="AW15" s="69" t="s">
        <v>31</v>
      </c>
      <c r="AX15" s="69" t="s">
        <v>21</v>
      </c>
      <c r="AY15" s="97" t="s">
        <v>36</v>
      </c>
      <c r="AZ15" s="98" t="s">
        <v>36</v>
      </c>
      <c r="BA15" s="96" t="s">
        <v>48</v>
      </c>
      <c r="BB15" s="97" t="s">
        <v>14</v>
      </c>
      <c r="BC15" s="97" t="s">
        <v>21</v>
      </c>
      <c r="BD15" s="69" t="s">
        <v>31</v>
      </c>
      <c r="BE15" s="69" t="s">
        <v>21</v>
      </c>
      <c r="BF15" s="97" t="s">
        <v>36</v>
      </c>
      <c r="BG15" s="98" t="s">
        <v>36</v>
      </c>
      <c r="BH15" s="96" t="s">
        <v>48</v>
      </c>
      <c r="BI15" s="97" t="s">
        <v>14</v>
      </c>
      <c r="BJ15" s="97" t="s">
        <v>21</v>
      </c>
      <c r="BK15" s="69" t="s">
        <v>31</v>
      </c>
      <c r="BL15" s="69" t="s">
        <v>21</v>
      </c>
      <c r="BM15" s="97" t="s">
        <v>36</v>
      </c>
      <c r="BN15" s="98" t="s">
        <v>36</v>
      </c>
      <c r="BO15" s="96" t="s">
        <v>48</v>
      </c>
      <c r="BP15" s="97" t="s">
        <v>14</v>
      </c>
      <c r="BQ15" s="97" t="s">
        <v>21</v>
      </c>
      <c r="BR15" s="69" t="s">
        <v>31</v>
      </c>
      <c r="BS15" s="69" t="s">
        <v>21</v>
      </c>
      <c r="BT15" s="97" t="s">
        <v>36</v>
      </c>
      <c r="BU15" s="98" t="s">
        <v>36</v>
      </c>
      <c r="BV15" s="96" t="s">
        <v>48</v>
      </c>
      <c r="BW15" s="97" t="s">
        <v>14</v>
      </c>
      <c r="BX15" s="97" t="s">
        <v>21</v>
      </c>
      <c r="BY15" s="69" t="s">
        <v>31</v>
      </c>
      <c r="BZ15" s="69" t="s">
        <v>21</v>
      </c>
      <c r="CA15" s="97" t="s">
        <v>36</v>
      </c>
      <c r="CB15" s="98" t="s">
        <v>36</v>
      </c>
      <c r="CC15" s="96" t="s">
        <v>48</v>
      </c>
      <c r="CD15" s="97" t="s">
        <v>14</v>
      </c>
      <c r="CE15" s="97" t="s">
        <v>21</v>
      </c>
      <c r="CF15" s="69" t="s">
        <v>31</v>
      </c>
      <c r="CG15" s="69" t="s">
        <v>21</v>
      </c>
      <c r="CH15" s="97" t="s">
        <v>36</v>
      </c>
      <c r="CI15" s="98" t="s">
        <v>36</v>
      </c>
      <c r="CJ15" s="96" t="s">
        <v>48</v>
      </c>
      <c r="CK15" s="97" t="s">
        <v>14</v>
      </c>
      <c r="CL15" s="97" t="s">
        <v>21</v>
      </c>
      <c r="CM15" s="69" t="s">
        <v>31</v>
      </c>
      <c r="CN15" s="69" t="s">
        <v>21</v>
      </c>
      <c r="CO15" s="97" t="s">
        <v>36</v>
      </c>
      <c r="CP15" s="98" t="s">
        <v>36</v>
      </c>
      <c r="CQ15" s="96" t="s">
        <v>48</v>
      </c>
      <c r="CR15" s="97" t="s">
        <v>14</v>
      </c>
      <c r="CS15" s="97" t="s">
        <v>21</v>
      </c>
      <c r="CT15" s="69" t="s">
        <v>31</v>
      </c>
      <c r="CU15" s="69" t="s">
        <v>21</v>
      </c>
      <c r="CV15" s="97" t="s">
        <v>36</v>
      </c>
      <c r="CW15" s="98" t="s">
        <v>36</v>
      </c>
      <c r="CX15" s="96" t="s">
        <v>48</v>
      </c>
      <c r="CY15" s="97" t="s">
        <v>14</v>
      </c>
      <c r="CZ15" s="97" t="s">
        <v>21</v>
      </c>
      <c r="DA15" s="69" t="s">
        <v>31</v>
      </c>
      <c r="DB15" s="69" t="s">
        <v>21</v>
      </c>
      <c r="DC15" s="97" t="s">
        <v>36</v>
      </c>
      <c r="DD15" s="98" t="s">
        <v>36</v>
      </c>
      <c r="DE15" s="96" t="s">
        <v>48</v>
      </c>
      <c r="DF15" s="97" t="s">
        <v>14</v>
      </c>
      <c r="DG15" s="97" t="s">
        <v>21</v>
      </c>
      <c r="DH15" s="69" t="s">
        <v>31</v>
      </c>
      <c r="DI15" s="69" t="s">
        <v>21</v>
      </c>
      <c r="DJ15" s="97" t="s">
        <v>36</v>
      </c>
      <c r="DK15" s="98" t="s">
        <v>36</v>
      </c>
      <c r="DL15" s="96" t="s">
        <v>48</v>
      </c>
      <c r="DM15" s="97" t="s">
        <v>14</v>
      </c>
      <c r="DN15" s="97" t="s">
        <v>21</v>
      </c>
      <c r="DO15" s="69" t="s">
        <v>31</v>
      </c>
      <c r="DP15" s="69" t="s">
        <v>21</v>
      </c>
      <c r="DQ15" s="97" t="s">
        <v>36</v>
      </c>
      <c r="DR15" s="98" t="s">
        <v>36</v>
      </c>
      <c r="DS15" s="96" t="s">
        <v>48</v>
      </c>
      <c r="DT15" s="97" t="s">
        <v>14</v>
      </c>
      <c r="DU15" s="97" t="s">
        <v>21</v>
      </c>
      <c r="DV15" s="69" t="s">
        <v>31</v>
      </c>
      <c r="DW15" s="69" t="s">
        <v>21</v>
      </c>
      <c r="DX15" s="97" t="s">
        <v>36</v>
      </c>
      <c r="DY15" s="98" t="s">
        <v>36</v>
      </c>
      <c r="DZ15" s="96" t="s">
        <v>48</v>
      </c>
      <c r="EA15" s="97" t="s">
        <v>14</v>
      </c>
      <c r="EB15" s="97" t="s">
        <v>21</v>
      </c>
      <c r="EC15" s="69" t="s">
        <v>31</v>
      </c>
      <c r="ED15" s="69" t="s">
        <v>21</v>
      </c>
      <c r="EE15" s="97" t="s">
        <v>36</v>
      </c>
      <c r="EF15" s="98" t="s">
        <v>36</v>
      </c>
      <c r="EG15" s="96" t="s">
        <v>48</v>
      </c>
      <c r="EH15" s="97" t="s">
        <v>14</v>
      </c>
      <c r="EI15" s="97" t="s">
        <v>21</v>
      </c>
      <c r="EJ15" s="69" t="s">
        <v>31</v>
      </c>
      <c r="EK15" s="69" t="s">
        <v>21</v>
      </c>
      <c r="EL15" s="97" t="s">
        <v>36</v>
      </c>
      <c r="EM15" s="98" t="s">
        <v>36</v>
      </c>
      <c r="EN15" s="96" t="s">
        <v>48</v>
      </c>
      <c r="EO15" s="97" t="s">
        <v>14</v>
      </c>
      <c r="EP15" s="97" t="s">
        <v>21</v>
      </c>
      <c r="EQ15" s="69" t="s">
        <v>31</v>
      </c>
      <c r="ER15" s="69" t="s">
        <v>21</v>
      </c>
      <c r="ES15" s="97" t="s">
        <v>36</v>
      </c>
      <c r="ET15" s="98" t="s">
        <v>36</v>
      </c>
      <c r="EU15" s="96" t="s">
        <v>48</v>
      </c>
      <c r="EV15" s="97" t="s">
        <v>14</v>
      </c>
      <c r="EW15" s="97" t="s">
        <v>21</v>
      </c>
      <c r="EX15" s="69" t="s">
        <v>31</v>
      </c>
      <c r="EY15" s="69" t="s">
        <v>21</v>
      </c>
      <c r="EZ15" s="97" t="s">
        <v>36</v>
      </c>
      <c r="FA15" s="98" t="s">
        <v>36</v>
      </c>
      <c r="FB15" s="96" t="s">
        <v>48</v>
      </c>
      <c r="FC15" s="97" t="s">
        <v>14</v>
      </c>
      <c r="FD15" s="97" t="s">
        <v>21</v>
      </c>
      <c r="FE15" s="69" t="s">
        <v>31</v>
      </c>
      <c r="FF15" s="69" t="s">
        <v>21</v>
      </c>
      <c r="FG15" s="97" t="s">
        <v>36</v>
      </c>
      <c r="FH15" s="98" t="s">
        <v>36</v>
      </c>
      <c r="FI15" s="96" t="s">
        <v>48</v>
      </c>
      <c r="FJ15" s="97" t="s">
        <v>14</v>
      </c>
      <c r="FK15" s="97" t="s">
        <v>21</v>
      </c>
      <c r="FL15" s="69" t="s">
        <v>31</v>
      </c>
      <c r="FM15" s="69" t="s">
        <v>21</v>
      </c>
      <c r="FN15" s="97" t="s">
        <v>36</v>
      </c>
      <c r="FO15" s="98" t="s">
        <v>36</v>
      </c>
      <c r="FP15" s="96" t="s">
        <v>48</v>
      </c>
      <c r="FQ15" s="97" t="s">
        <v>14</v>
      </c>
      <c r="FR15" s="97" t="s">
        <v>21</v>
      </c>
      <c r="FS15" s="69" t="s">
        <v>31</v>
      </c>
      <c r="FT15" s="69" t="s">
        <v>21</v>
      </c>
      <c r="FU15" s="97" t="s">
        <v>36</v>
      </c>
      <c r="FV15" s="98" t="s">
        <v>36</v>
      </c>
      <c r="FW15" s="96" t="s">
        <v>48</v>
      </c>
      <c r="FX15" s="97" t="s">
        <v>14</v>
      </c>
      <c r="FY15" s="97" t="s">
        <v>21</v>
      </c>
      <c r="FZ15" s="69" t="s">
        <v>31</v>
      </c>
      <c r="GA15" s="69" t="s">
        <v>21</v>
      </c>
      <c r="GB15" s="97" t="s">
        <v>36</v>
      </c>
      <c r="GC15" s="98" t="s">
        <v>36</v>
      </c>
      <c r="GD15" s="96" t="s">
        <v>48</v>
      </c>
      <c r="GE15" s="97" t="s">
        <v>14</v>
      </c>
      <c r="GF15" s="97" t="s">
        <v>21</v>
      </c>
      <c r="GG15" s="69" t="s">
        <v>31</v>
      </c>
      <c r="GH15" s="69" t="s">
        <v>21</v>
      </c>
      <c r="GI15" s="97" t="s">
        <v>36</v>
      </c>
      <c r="GJ15" s="98" t="s">
        <v>36</v>
      </c>
      <c r="GK15" s="96" t="s">
        <v>48</v>
      </c>
      <c r="GL15" s="97" t="s">
        <v>14</v>
      </c>
      <c r="GM15" s="97" t="s">
        <v>21</v>
      </c>
      <c r="GN15" s="69" t="s">
        <v>31</v>
      </c>
      <c r="GO15" s="69" t="s">
        <v>21</v>
      </c>
      <c r="GP15" s="97" t="s">
        <v>36</v>
      </c>
      <c r="GQ15" s="98" t="s">
        <v>36</v>
      </c>
      <c r="GR15" s="96" t="s">
        <v>48</v>
      </c>
      <c r="GS15" s="97" t="s">
        <v>14</v>
      </c>
      <c r="GT15" s="97" t="s">
        <v>21</v>
      </c>
      <c r="GU15" s="69" t="s">
        <v>31</v>
      </c>
      <c r="GV15" s="69" t="s">
        <v>21</v>
      </c>
      <c r="GW15" s="97" t="s">
        <v>36</v>
      </c>
      <c r="GX15" s="98" t="s">
        <v>36</v>
      </c>
      <c r="GY15" s="96" t="s">
        <v>48</v>
      </c>
      <c r="GZ15" s="97" t="s">
        <v>14</v>
      </c>
      <c r="HA15" s="97" t="s">
        <v>21</v>
      </c>
      <c r="HB15" s="69" t="s">
        <v>31</v>
      </c>
      <c r="HC15" s="69" t="s">
        <v>21</v>
      </c>
      <c r="HD15" s="97" t="s">
        <v>36</v>
      </c>
      <c r="HE15" s="98" t="s">
        <v>36</v>
      </c>
      <c r="HF15" s="96" t="s">
        <v>48</v>
      </c>
      <c r="HG15" s="97" t="s">
        <v>14</v>
      </c>
      <c r="HH15" s="97" t="s">
        <v>21</v>
      </c>
      <c r="HI15" s="69" t="s">
        <v>31</v>
      </c>
      <c r="HJ15" s="69" t="s">
        <v>21</v>
      </c>
      <c r="HK15" s="97" t="s">
        <v>36</v>
      </c>
      <c r="HL15" s="98" t="s">
        <v>36</v>
      </c>
      <c r="HM15" s="96" t="s">
        <v>48</v>
      </c>
      <c r="HN15" s="97" t="s">
        <v>14</v>
      </c>
      <c r="HO15" s="97" t="s">
        <v>21</v>
      </c>
      <c r="HP15" s="69" t="s">
        <v>31</v>
      </c>
      <c r="HQ15" s="69" t="s">
        <v>21</v>
      </c>
      <c r="HR15" s="97" t="s">
        <v>36</v>
      </c>
      <c r="HS15" s="98" t="s">
        <v>36</v>
      </c>
      <c r="HT15" s="96" t="s">
        <v>48</v>
      </c>
      <c r="HU15" s="97" t="s">
        <v>14</v>
      </c>
      <c r="HV15" s="97" t="s">
        <v>21</v>
      </c>
      <c r="HW15" s="69" t="s">
        <v>31</v>
      </c>
      <c r="HX15" s="69" t="s">
        <v>21</v>
      </c>
      <c r="HY15" s="97" t="s">
        <v>36</v>
      </c>
      <c r="HZ15" s="98" t="s">
        <v>36</v>
      </c>
      <c r="IA15" s="96" t="s">
        <v>48</v>
      </c>
      <c r="IB15" s="97" t="s">
        <v>14</v>
      </c>
      <c r="IC15" s="97" t="s">
        <v>21</v>
      </c>
      <c r="ID15" s="69" t="s">
        <v>31</v>
      </c>
      <c r="IE15" s="69" t="s">
        <v>21</v>
      </c>
      <c r="IF15" s="97" t="s">
        <v>36</v>
      </c>
      <c r="IG15" s="98" t="s">
        <v>36</v>
      </c>
      <c r="IH15" s="96" t="s">
        <v>48</v>
      </c>
      <c r="II15" s="97" t="s">
        <v>14</v>
      </c>
      <c r="IJ15" s="97" t="s">
        <v>21</v>
      </c>
      <c r="IK15" s="69" t="s">
        <v>31</v>
      </c>
      <c r="IL15" s="69" t="s">
        <v>21</v>
      </c>
      <c r="IM15" s="97" t="s">
        <v>36</v>
      </c>
      <c r="IN15" s="98" t="s">
        <v>36</v>
      </c>
      <c r="IO15" s="96" t="s">
        <v>48</v>
      </c>
      <c r="IP15" s="97" t="s">
        <v>14</v>
      </c>
      <c r="IQ15" s="97" t="s">
        <v>21</v>
      </c>
      <c r="IR15" s="69" t="s">
        <v>31</v>
      </c>
      <c r="IS15" s="69" t="s">
        <v>21</v>
      </c>
      <c r="IT15" s="97" t="s">
        <v>36</v>
      </c>
      <c r="IU15" s="98" t="s">
        <v>36</v>
      </c>
      <c r="IV15" s="96" t="s">
        <v>48</v>
      </c>
      <c r="IW15" s="97" t="s">
        <v>14</v>
      </c>
      <c r="IX15" s="97" t="s">
        <v>21</v>
      </c>
      <c r="IY15" s="69" t="s">
        <v>31</v>
      </c>
      <c r="IZ15" s="69" t="s">
        <v>21</v>
      </c>
      <c r="JA15" s="97" t="s">
        <v>36</v>
      </c>
      <c r="JB15" s="98" t="s">
        <v>36</v>
      </c>
      <c r="JC15" s="96" t="s">
        <v>48</v>
      </c>
      <c r="JD15" s="97" t="s">
        <v>14</v>
      </c>
      <c r="JE15" s="97" t="s">
        <v>21</v>
      </c>
      <c r="JF15" s="69" t="s">
        <v>31</v>
      </c>
      <c r="JG15" s="69" t="s">
        <v>21</v>
      </c>
      <c r="JH15" s="97" t="s">
        <v>36</v>
      </c>
      <c r="JI15" s="98" t="s">
        <v>36</v>
      </c>
      <c r="JJ15" s="96" t="s">
        <v>48</v>
      </c>
      <c r="JK15" s="97" t="s">
        <v>14</v>
      </c>
      <c r="JL15" s="97" t="s">
        <v>21</v>
      </c>
      <c r="JM15" s="69" t="s">
        <v>31</v>
      </c>
      <c r="JN15" s="69" t="s">
        <v>21</v>
      </c>
      <c r="JO15" s="97" t="s">
        <v>36</v>
      </c>
      <c r="JP15" s="98" t="s">
        <v>36</v>
      </c>
      <c r="JQ15" s="96" t="s">
        <v>48</v>
      </c>
      <c r="JR15" s="97" t="s">
        <v>14</v>
      </c>
      <c r="JS15" s="97" t="s">
        <v>21</v>
      </c>
      <c r="JT15" s="69" t="s">
        <v>31</v>
      </c>
      <c r="JU15" s="69" t="s">
        <v>21</v>
      </c>
      <c r="JV15" s="97" t="s">
        <v>36</v>
      </c>
      <c r="JW15" s="98" t="s">
        <v>36</v>
      </c>
      <c r="JX15" s="96" t="s">
        <v>48</v>
      </c>
      <c r="JY15" s="97" t="s">
        <v>14</v>
      </c>
      <c r="JZ15" s="97" t="s">
        <v>21</v>
      </c>
      <c r="KA15" s="69" t="s">
        <v>31</v>
      </c>
      <c r="KB15" s="69" t="s">
        <v>21</v>
      </c>
      <c r="KC15" s="97" t="s">
        <v>36</v>
      </c>
      <c r="KD15" s="98" t="s">
        <v>36</v>
      </c>
      <c r="KE15" s="96" t="s">
        <v>48</v>
      </c>
      <c r="KF15" s="97" t="s">
        <v>14</v>
      </c>
      <c r="KG15" s="97" t="s">
        <v>21</v>
      </c>
      <c r="KH15" s="69" t="s">
        <v>31</v>
      </c>
      <c r="KI15" s="69" t="s">
        <v>21</v>
      </c>
      <c r="KJ15" s="97" t="s">
        <v>36</v>
      </c>
      <c r="KK15" s="98" t="s">
        <v>36</v>
      </c>
      <c r="KL15" s="96" t="s">
        <v>48</v>
      </c>
      <c r="KM15" s="97" t="s">
        <v>14</v>
      </c>
      <c r="KN15" s="97" t="s">
        <v>21</v>
      </c>
      <c r="KO15" s="69" t="s">
        <v>31</v>
      </c>
      <c r="KP15" s="69" t="s">
        <v>21</v>
      </c>
      <c r="KQ15" s="97" t="s">
        <v>36</v>
      </c>
      <c r="KR15" s="98" t="s">
        <v>36</v>
      </c>
      <c r="KS15" s="96" t="s">
        <v>48</v>
      </c>
      <c r="KT15" s="97" t="s">
        <v>14</v>
      </c>
      <c r="KU15" s="97" t="s">
        <v>21</v>
      </c>
      <c r="KV15" s="69" t="s">
        <v>31</v>
      </c>
      <c r="KW15" s="69" t="s">
        <v>21</v>
      </c>
      <c r="KX15" s="97" t="s">
        <v>36</v>
      </c>
      <c r="KY15" s="98" t="s">
        <v>36</v>
      </c>
      <c r="KZ15" s="96" t="s">
        <v>48</v>
      </c>
      <c r="LA15" s="97" t="s">
        <v>14</v>
      </c>
      <c r="LB15" s="97" t="s">
        <v>21</v>
      </c>
      <c r="LC15" s="69" t="s">
        <v>31</v>
      </c>
      <c r="LD15" s="69" t="s">
        <v>21</v>
      </c>
      <c r="LE15" s="97" t="s">
        <v>36</v>
      </c>
      <c r="LF15" s="98" t="s">
        <v>36</v>
      </c>
      <c r="LG15" s="96" t="s">
        <v>48</v>
      </c>
      <c r="LH15" s="97" t="s">
        <v>14</v>
      </c>
      <c r="LI15" s="97" t="s">
        <v>21</v>
      </c>
      <c r="LJ15" s="69" t="s">
        <v>31</v>
      </c>
      <c r="LK15" s="69" t="s">
        <v>21</v>
      </c>
      <c r="LL15" s="97" t="s">
        <v>36</v>
      </c>
      <c r="LM15" s="98" t="s">
        <v>36</v>
      </c>
      <c r="LN15" s="96" t="s">
        <v>48</v>
      </c>
      <c r="LO15" s="97" t="s">
        <v>14</v>
      </c>
      <c r="LP15" s="97" t="s">
        <v>21</v>
      </c>
      <c r="LQ15" s="69" t="s">
        <v>31</v>
      </c>
      <c r="LR15" s="69" t="s">
        <v>21</v>
      </c>
      <c r="LS15" s="97" t="s">
        <v>36</v>
      </c>
      <c r="LT15" s="98" t="s">
        <v>36</v>
      </c>
      <c r="LU15" s="96" t="s">
        <v>48</v>
      </c>
      <c r="LV15" s="97" t="s">
        <v>14</v>
      </c>
      <c r="LW15" s="97" t="s">
        <v>21</v>
      </c>
      <c r="LX15" s="69" t="s">
        <v>31</v>
      </c>
      <c r="LY15" s="69" t="s">
        <v>21</v>
      </c>
      <c r="LZ15" s="97" t="s">
        <v>36</v>
      </c>
      <c r="MA15" s="98" t="s">
        <v>36</v>
      </c>
      <c r="MB15" s="96" t="s">
        <v>48</v>
      </c>
      <c r="MC15" s="97" t="s">
        <v>14</v>
      </c>
      <c r="MD15" s="97" t="s">
        <v>21</v>
      </c>
      <c r="ME15" s="69" t="s">
        <v>31</v>
      </c>
      <c r="MF15" s="69" t="s">
        <v>21</v>
      </c>
      <c r="MG15" s="97" t="s">
        <v>36</v>
      </c>
      <c r="MH15" s="98" t="s">
        <v>36</v>
      </c>
      <c r="MI15" s="96" t="s">
        <v>48</v>
      </c>
      <c r="MJ15" s="97" t="s">
        <v>14</v>
      </c>
      <c r="MK15" s="97" t="s">
        <v>21</v>
      </c>
      <c r="ML15" s="69" t="s">
        <v>31</v>
      </c>
      <c r="MM15" s="69" t="s">
        <v>21</v>
      </c>
      <c r="MN15" s="97" t="s">
        <v>36</v>
      </c>
      <c r="MO15" s="98" t="s">
        <v>36</v>
      </c>
      <c r="MP15" s="96" t="s">
        <v>48</v>
      </c>
      <c r="MQ15" s="97" t="s">
        <v>14</v>
      </c>
      <c r="MR15" s="97" t="s">
        <v>21</v>
      </c>
      <c r="MS15" s="69" t="s">
        <v>31</v>
      </c>
      <c r="MT15" s="69" t="s">
        <v>21</v>
      </c>
      <c r="MU15" s="97" t="s">
        <v>36</v>
      </c>
      <c r="MV15" s="98" t="s">
        <v>36</v>
      </c>
      <c r="MW15" s="96" t="s">
        <v>48</v>
      </c>
      <c r="MX15" s="97" t="s">
        <v>14</v>
      </c>
      <c r="MY15" s="97" t="s">
        <v>21</v>
      </c>
      <c r="MZ15" s="69" t="s">
        <v>31</v>
      </c>
      <c r="NA15" s="69" t="s">
        <v>21</v>
      </c>
      <c r="NB15" s="97" t="s">
        <v>36</v>
      </c>
      <c r="NC15" s="98" t="s">
        <v>36</v>
      </c>
      <c r="ND15" s="96" t="s">
        <v>48</v>
      </c>
      <c r="NE15" s="97" t="s">
        <v>14</v>
      </c>
      <c r="NF15" s="97" t="s">
        <v>21</v>
      </c>
      <c r="NG15" s="69" t="s">
        <v>31</v>
      </c>
      <c r="NH15" s="69" t="s">
        <v>21</v>
      </c>
      <c r="NI15" s="97" t="s">
        <v>36</v>
      </c>
      <c r="NJ15" s="98" t="s">
        <v>36</v>
      </c>
      <c r="NK15" s="96" t="s">
        <v>48</v>
      </c>
      <c r="NL15" s="97" t="s">
        <v>14</v>
      </c>
      <c r="NM15" s="97" t="s">
        <v>21</v>
      </c>
      <c r="NN15" s="69" t="s">
        <v>31</v>
      </c>
      <c r="NO15" s="69" t="s">
        <v>21</v>
      </c>
      <c r="NP15" s="97" t="s">
        <v>36</v>
      </c>
      <c r="NQ15" s="98" t="s">
        <v>36</v>
      </c>
      <c r="NR15" s="96" t="s">
        <v>48</v>
      </c>
    </row>
    <row r="16" spans="1:395" ht="15.5">
      <c r="A16" s="104" t="s">
        <v>42</v>
      </c>
      <c r="B16" s="103">
        <f t="shared" si="18"/>
        <v>0</v>
      </c>
      <c r="C16" s="76">
        <f t="shared" si="19"/>
        <v>0</v>
      </c>
      <c r="D16" s="76">
        <f t="shared" si="20"/>
        <v>0</v>
      </c>
      <c r="E16" s="78">
        <f t="shared" si="21"/>
        <v>0</v>
      </c>
      <c r="F16" s="75">
        <f t="shared" si="22"/>
        <v>0</v>
      </c>
      <c r="G16" s="76">
        <f t="shared" si="23"/>
        <v>0</v>
      </c>
      <c r="H16" s="76">
        <f t="shared" si="24"/>
        <v>0</v>
      </c>
      <c r="I16" s="76">
        <f t="shared" si="25"/>
        <v>0</v>
      </c>
      <c r="J16" s="76">
        <f t="shared" si="26"/>
        <v>0</v>
      </c>
      <c r="K16" s="79">
        <f t="shared" si="27"/>
        <v>0</v>
      </c>
      <c r="L16" s="80"/>
      <c r="M16" s="76">
        <f t="shared" si="28"/>
        <v>0</v>
      </c>
      <c r="N16" s="76">
        <f t="shared" si="29"/>
        <v>0</v>
      </c>
      <c r="O16" s="81">
        <f t="shared" si="32"/>
        <v>45</v>
      </c>
      <c r="P16" s="82">
        <f t="shared" si="31"/>
        <v>0</v>
      </c>
      <c r="Q16" s="109"/>
      <c r="R16" s="99" t="s">
        <v>34</v>
      </c>
      <c r="S16" s="100" t="s">
        <v>52</v>
      </c>
      <c r="T16" s="100" t="s">
        <v>49</v>
      </c>
      <c r="U16" s="72" t="s">
        <v>47</v>
      </c>
      <c r="V16" s="72" t="s">
        <v>31</v>
      </c>
      <c r="W16" s="100" t="s">
        <v>36</v>
      </c>
      <c r="X16" s="101" t="s">
        <v>36</v>
      </c>
      <c r="Y16" s="99" t="s">
        <v>34</v>
      </c>
      <c r="Z16" s="100" t="s">
        <v>52</v>
      </c>
      <c r="AA16" s="100" t="s">
        <v>49</v>
      </c>
      <c r="AB16" s="72" t="s">
        <v>47</v>
      </c>
      <c r="AC16" s="72" t="s">
        <v>31</v>
      </c>
      <c r="AD16" s="100" t="s">
        <v>36</v>
      </c>
      <c r="AE16" s="101" t="s">
        <v>36</v>
      </c>
      <c r="AF16" s="99" t="s">
        <v>34</v>
      </c>
      <c r="AG16" s="100" t="s">
        <v>52</v>
      </c>
      <c r="AH16" s="100" t="s">
        <v>49</v>
      </c>
      <c r="AI16" s="72" t="s">
        <v>47</v>
      </c>
      <c r="AJ16" s="72" t="s">
        <v>31</v>
      </c>
      <c r="AK16" s="100" t="s">
        <v>36</v>
      </c>
      <c r="AL16" s="101" t="s">
        <v>36</v>
      </c>
      <c r="AM16" s="99" t="s">
        <v>34</v>
      </c>
      <c r="AN16" s="100" t="s">
        <v>52</v>
      </c>
      <c r="AO16" s="100" t="s">
        <v>49</v>
      </c>
      <c r="AP16" s="72" t="s">
        <v>47</v>
      </c>
      <c r="AQ16" s="72" t="s">
        <v>31</v>
      </c>
      <c r="AR16" s="100" t="s">
        <v>36</v>
      </c>
      <c r="AS16" s="101" t="s">
        <v>36</v>
      </c>
      <c r="AT16" s="99" t="s">
        <v>34</v>
      </c>
      <c r="AU16" s="100" t="s">
        <v>52</v>
      </c>
      <c r="AV16" s="100" t="s">
        <v>49</v>
      </c>
      <c r="AW16" s="72" t="s">
        <v>47</v>
      </c>
      <c r="AX16" s="72" t="s">
        <v>31</v>
      </c>
      <c r="AY16" s="100" t="s">
        <v>36</v>
      </c>
      <c r="AZ16" s="101" t="s">
        <v>36</v>
      </c>
      <c r="BA16" s="99" t="s">
        <v>34</v>
      </c>
      <c r="BB16" s="100" t="s">
        <v>52</v>
      </c>
      <c r="BC16" s="100" t="s">
        <v>49</v>
      </c>
      <c r="BD16" s="72" t="s">
        <v>47</v>
      </c>
      <c r="BE16" s="72" t="s">
        <v>31</v>
      </c>
      <c r="BF16" s="100" t="s">
        <v>36</v>
      </c>
      <c r="BG16" s="101" t="s">
        <v>36</v>
      </c>
      <c r="BH16" s="99" t="s">
        <v>34</v>
      </c>
      <c r="BI16" s="100" t="s">
        <v>52</v>
      </c>
      <c r="BJ16" s="100" t="s">
        <v>49</v>
      </c>
      <c r="BK16" s="72" t="s">
        <v>47</v>
      </c>
      <c r="BL16" s="72" t="s">
        <v>31</v>
      </c>
      <c r="BM16" s="100" t="s">
        <v>36</v>
      </c>
      <c r="BN16" s="101" t="s">
        <v>36</v>
      </c>
      <c r="BO16" s="99" t="s">
        <v>34</v>
      </c>
      <c r="BP16" s="100" t="s">
        <v>52</v>
      </c>
      <c r="BQ16" s="100" t="s">
        <v>49</v>
      </c>
      <c r="BR16" s="72" t="s">
        <v>47</v>
      </c>
      <c r="BS16" s="72" t="s">
        <v>31</v>
      </c>
      <c r="BT16" s="100" t="s">
        <v>36</v>
      </c>
      <c r="BU16" s="101" t="s">
        <v>36</v>
      </c>
      <c r="BV16" s="99" t="s">
        <v>34</v>
      </c>
      <c r="BW16" s="100" t="s">
        <v>52</v>
      </c>
      <c r="BX16" s="100" t="s">
        <v>49</v>
      </c>
      <c r="BY16" s="72" t="s">
        <v>47</v>
      </c>
      <c r="BZ16" s="72" t="s">
        <v>31</v>
      </c>
      <c r="CA16" s="100" t="s">
        <v>36</v>
      </c>
      <c r="CB16" s="101" t="s">
        <v>36</v>
      </c>
      <c r="CC16" s="99" t="s">
        <v>34</v>
      </c>
      <c r="CD16" s="100" t="s">
        <v>52</v>
      </c>
      <c r="CE16" s="100" t="s">
        <v>49</v>
      </c>
      <c r="CF16" s="72" t="s">
        <v>47</v>
      </c>
      <c r="CG16" s="72" t="s">
        <v>31</v>
      </c>
      <c r="CH16" s="100" t="s">
        <v>36</v>
      </c>
      <c r="CI16" s="101" t="s">
        <v>36</v>
      </c>
      <c r="CJ16" s="99" t="s">
        <v>34</v>
      </c>
      <c r="CK16" s="100" t="s">
        <v>52</v>
      </c>
      <c r="CL16" s="100" t="s">
        <v>49</v>
      </c>
      <c r="CM16" s="72" t="s">
        <v>47</v>
      </c>
      <c r="CN16" s="72" t="s">
        <v>31</v>
      </c>
      <c r="CO16" s="100" t="s">
        <v>36</v>
      </c>
      <c r="CP16" s="101" t="s">
        <v>36</v>
      </c>
      <c r="CQ16" s="99" t="s">
        <v>34</v>
      </c>
      <c r="CR16" s="100" t="s">
        <v>52</v>
      </c>
      <c r="CS16" s="100" t="s">
        <v>49</v>
      </c>
      <c r="CT16" s="72" t="s">
        <v>47</v>
      </c>
      <c r="CU16" s="72" t="s">
        <v>31</v>
      </c>
      <c r="CV16" s="100" t="s">
        <v>36</v>
      </c>
      <c r="CW16" s="101" t="s">
        <v>36</v>
      </c>
      <c r="CX16" s="99" t="s">
        <v>34</v>
      </c>
      <c r="CY16" s="100" t="s">
        <v>52</v>
      </c>
      <c r="CZ16" s="100" t="s">
        <v>49</v>
      </c>
      <c r="DA16" s="72" t="s">
        <v>47</v>
      </c>
      <c r="DB16" s="72" t="s">
        <v>31</v>
      </c>
      <c r="DC16" s="100" t="s">
        <v>36</v>
      </c>
      <c r="DD16" s="101" t="s">
        <v>36</v>
      </c>
      <c r="DE16" s="99" t="s">
        <v>34</v>
      </c>
      <c r="DF16" s="100" t="s">
        <v>52</v>
      </c>
      <c r="DG16" s="100" t="s">
        <v>49</v>
      </c>
      <c r="DH16" s="72" t="s">
        <v>47</v>
      </c>
      <c r="DI16" s="72" t="s">
        <v>31</v>
      </c>
      <c r="DJ16" s="100" t="s">
        <v>36</v>
      </c>
      <c r="DK16" s="101" t="s">
        <v>36</v>
      </c>
      <c r="DL16" s="99" t="s">
        <v>34</v>
      </c>
      <c r="DM16" s="100" t="s">
        <v>52</v>
      </c>
      <c r="DN16" s="100" t="s">
        <v>49</v>
      </c>
      <c r="DO16" s="72" t="s">
        <v>47</v>
      </c>
      <c r="DP16" s="72" t="s">
        <v>31</v>
      </c>
      <c r="DQ16" s="100" t="s">
        <v>36</v>
      </c>
      <c r="DR16" s="101" t="s">
        <v>36</v>
      </c>
      <c r="DS16" s="99" t="s">
        <v>34</v>
      </c>
      <c r="DT16" s="100" t="s">
        <v>52</v>
      </c>
      <c r="DU16" s="100" t="s">
        <v>49</v>
      </c>
      <c r="DV16" s="72" t="s">
        <v>47</v>
      </c>
      <c r="DW16" s="72" t="s">
        <v>31</v>
      </c>
      <c r="DX16" s="100" t="s">
        <v>36</v>
      </c>
      <c r="DY16" s="101" t="s">
        <v>36</v>
      </c>
      <c r="DZ16" s="99" t="s">
        <v>34</v>
      </c>
      <c r="EA16" s="100" t="s">
        <v>52</v>
      </c>
      <c r="EB16" s="100" t="s">
        <v>49</v>
      </c>
      <c r="EC16" s="72" t="s">
        <v>47</v>
      </c>
      <c r="ED16" s="72" t="s">
        <v>31</v>
      </c>
      <c r="EE16" s="100" t="s">
        <v>36</v>
      </c>
      <c r="EF16" s="101" t="s">
        <v>36</v>
      </c>
      <c r="EG16" s="99" t="s">
        <v>34</v>
      </c>
      <c r="EH16" s="100" t="s">
        <v>52</v>
      </c>
      <c r="EI16" s="100" t="s">
        <v>49</v>
      </c>
      <c r="EJ16" s="72" t="s">
        <v>47</v>
      </c>
      <c r="EK16" s="72" t="s">
        <v>31</v>
      </c>
      <c r="EL16" s="100" t="s">
        <v>36</v>
      </c>
      <c r="EM16" s="101" t="s">
        <v>36</v>
      </c>
      <c r="EN16" s="99" t="s">
        <v>34</v>
      </c>
      <c r="EO16" s="100" t="s">
        <v>52</v>
      </c>
      <c r="EP16" s="100" t="s">
        <v>49</v>
      </c>
      <c r="EQ16" s="72" t="s">
        <v>47</v>
      </c>
      <c r="ER16" s="72" t="s">
        <v>31</v>
      </c>
      <c r="ES16" s="100" t="s">
        <v>36</v>
      </c>
      <c r="ET16" s="101" t="s">
        <v>36</v>
      </c>
      <c r="EU16" s="99" t="s">
        <v>34</v>
      </c>
      <c r="EV16" s="100" t="s">
        <v>52</v>
      </c>
      <c r="EW16" s="100" t="s">
        <v>49</v>
      </c>
      <c r="EX16" s="72" t="s">
        <v>47</v>
      </c>
      <c r="EY16" s="72" t="s">
        <v>31</v>
      </c>
      <c r="EZ16" s="100" t="s">
        <v>36</v>
      </c>
      <c r="FA16" s="101" t="s">
        <v>36</v>
      </c>
      <c r="FB16" s="99" t="s">
        <v>34</v>
      </c>
      <c r="FC16" s="100" t="s">
        <v>52</v>
      </c>
      <c r="FD16" s="100" t="s">
        <v>49</v>
      </c>
      <c r="FE16" s="72" t="s">
        <v>47</v>
      </c>
      <c r="FF16" s="72" t="s">
        <v>31</v>
      </c>
      <c r="FG16" s="100" t="s">
        <v>36</v>
      </c>
      <c r="FH16" s="101" t="s">
        <v>36</v>
      </c>
      <c r="FI16" s="99" t="s">
        <v>34</v>
      </c>
      <c r="FJ16" s="100" t="s">
        <v>52</v>
      </c>
      <c r="FK16" s="100" t="s">
        <v>49</v>
      </c>
      <c r="FL16" s="72" t="s">
        <v>47</v>
      </c>
      <c r="FM16" s="72" t="s">
        <v>31</v>
      </c>
      <c r="FN16" s="100" t="s">
        <v>36</v>
      </c>
      <c r="FO16" s="101" t="s">
        <v>36</v>
      </c>
      <c r="FP16" s="99" t="s">
        <v>34</v>
      </c>
      <c r="FQ16" s="100" t="s">
        <v>52</v>
      </c>
      <c r="FR16" s="100" t="s">
        <v>49</v>
      </c>
      <c r="FS16" s="72" t="s">
        <v>47</v>
      </c>
      <c r="FT16" s="72" t="s">
        <v>31</v>
      </c>
      <c r="FU16" s="100" t="s">
        <v>36</v>
      </c>
      <c r="FV16" s="101" t="s">
        <v>36</v>
      </c>
      <c r="FW16" s="99" t="s">
        <v>34</v>
      </c>
      <c r="FX16" s="100" t="s">
        <v>52</v>
      </c>
      <c r="FY16" s="100" t="s">
        <v>49</v>
      </c>
      <c r="FZ16" s="72" t="s">
        <v>47</v>
      </c>
      <c r="GA16" s="72" t="s">
        <v>31</v>
      </c>
      <c r="GB16" s="100" t="s">
        <v>36</v>
      </c>
      <c r="GC16" s="101" t="s">
        <v>36</v>
      </c>
      <c r="GD16" s="99" t="s">
        <v>34</v>
      </c>
      <c r="GE16" s="100" t="s">
        <v>52</v>
      </c>
      <c r="GF16" s="100" t="s">
        <v>49</v>
      </c>
      <c r="GG16" s="72" t="s">
        <v>47</v>
      </c>
      <c r="GH16" s="72" t="s">
        <v>31</v>
      </c>
      <c r="GI16" s="100" t="s">
        <v>36</v>
      </c>
      <c r="GJ16" s="101" t="s">
        <v>36</v>
      </c>
      <c r="GK16" s="99" t="s">
        <v>34</v>
      </c>
      <c r="GL16" s="100" t="s">
        <v>52</v>
      </c>
      <c r="GM16" s="100" t="s">
        <v>49</v>
      </c>
      <c r="GN16" s="72" t="s">
        <v>47</v>
      </c>
      <c r="GO16" s="72" t="s">
        <v>31</v>
      </c>
      <c r="GP16" s="100" t="s">
        <v>36</v>
      </c>
      <c r="GQ16" s="101" t="s">
        <v>36</v>
      </c>
      <c r="GR16" s="99" t="s">
        <v>34</v>
      </c>
      <c r="GS16" s="100" t="s">
        <v>52</v>
      </c>
      <c r="GT16" s="100" t="s">
        <v>49</v>
      </c>
      <c r="GU16" s="72" t="s">
        <v>47</v>
      </c>
      <c r="GV16" s="72" t="s">
        <v>31</v>
      </c>
      <c r="GW16" s="100" t="s">
        <v>36</v>
      </c>
      <c r="GX16" s="101" t="s">
        <v>36</v>
      </c>
      <c r="GY16" s="99" t="s">
        <v>34</v>
      </c>
      <c r="GZ16" s="100" t="s">
        <v>52</v>
      </c>
      <c r="HA16" s="100" t="s">
        <v>49</v>
      </c>
      <c r="HB16" s="72" t="s">
        <v>47</v>
      </c>
      <c r="HC16" s="72" t="s">
        <v>31</v>
      </c>
      <c r="HD16" s="100" t="s">
        <v>36</v>
      </c>
      <c r="HE16" s="101" t="s">
        <v>36</v>
      </c>
      <c r="HF16" s="99" t="s">
        <v>34</v>
      </c>
      <c r="HG16" s="100" t="s">
        <v>52</v>
      </c>
      <c r="HH16" s="100" t="s">
        <v>49</v>
      </c>
      <c r="HI16" s="72" t="s">
        <v>47</v>
      </c>
      <c r="HJ16" s="72" t="s">
        <v>31</v>
      </c>
      <c r="HK16" s="100" t="s">
        <v>36</v>
      </c>
      <c r="HL16" s="101" t="s">
        <v>36</v>
      </c>
      <c r="HM16" s="99" t="s">
        <v>34</v>
      </c>
      <c r="HN16" s="100" t="s">
        <v>52</v>
      </c>
      <c r="HO16" s="100" t="s">
        <v>49</v>
      </c>
      <c r="HP16" s="72" t="s">
        <v>47</v>
      </c>
      <c r="HQ16" s="72" t="s">
        <v>31</v>
      </c>
      <c r="HR16" s="100" t="s">
        <v>36</v>
      </c>
      <c r="HS16" s="101" t="s">
        <v>36</v>
      </c>
      <c r="HT16" s="99" t="s">
        <v>34</v>
      </c>
      <c r="HU16" s="100" t="s">
        <v>52</v>
      </c>
      <c r="HV16" s="100" t="s">
        <v>49</v>
      </c>
      <c r="HW16" s="72" t="s">
        <v>47</v>
      </c>
      <c r="HX16" s="72" t="s">
        <v>31</v>
      </c>
      <c r="HY16" s="100" t="s">
        <v>36</v>
      </c>
      <c r="HZ16" s="101" t="s">
        <v>36</v>
      </c>
      <c r="IA16" s="99" t="s">
        <v>34</v>
      </c>
      <c r="IB16" s="100" t="s">
        <v>52</v>
      </c>
      <c r="IC16" s="100" t="s">
        <v>49</v>
      </c>
      <c r="ID16" s="72" t="s">
        <v>47</v>
      </c>
      <c r="IE16" s="72" t="s">
        <v>31</v>
      </c>
      <c r="IF16" s="100" t="s">
        <v>36</v>
      </c>
      <c r="IG16" s="101" t="s">
        <v>36</v>
      </c>
      <c r="IH16" s="99" t="s">
        <v>34</v>
      </c>
      <c r="II16" s="100" t="s">
        <v>52</v>
      </c>
      <c r="IJ16" s="100" t="s">
        <v>49</v>
      </c>
      <c r="IK16" s="72" t="s">
        <v>47</v>
      </c>
      <c r="IL16" s="72" t="s">
        <v>31</v>
      </c>
      <c r="IM16" s="100" t="s">
        <v>36</v>
      </c>
      <c r="IN16" s="101" t="s">
        <v>36</v>
      </c>
      <c r="IO16" s="99" t="s">
        <v>34</v>
      </c>
      <c r="IP16" s="100" t="s">
        <v>52</v>
      </c>
      <c r="IQ16" s="100" t="s">
        <v>49</v>
      </c>
      <c r="IR16" s="72" t="s">
        <v>47</v>
      </c>
      <c r="IS16" s="72" t="s">
        <v>31</v>
      </c>
      <c r="IT16" s="100" t="s">
        <v>36</v>
      </c>
      <c r="IU16" s="101" t="s">
        <v>36</v>
      </c>
      <c r="IV16" s="99" t="s">
        <v>34</v>
      </c>
      <c r="IW16" s="100" t="s">
        <v>52</v>
      </c>
      <c r="IX16" s="100" t="s">
        <v>49</v>
      </c>
      <c r="IY16" s="72" t="s">
        <v>47</v>
      </c>
      <c r="IZ16" s="72" t="s">
        <v>31</v>
      </c>
      <c r="JA16" s="100" t="s">
        <v>36</v>
      </c>
      <c r="JB16" s="101" t="s">
        <v>36</v>
      </c>
      <c r="JC16" s="99" t="s">
        <v>34</v>
      </c>
      <c r="JD16" s="100" t="s">
        <v>52</v>
      </c>
      <c r="JE16" s="100" t="s">
        <v>49</v>
      </c>
      <c r="JF16" s="72" t="s">
        <v>47</v>
      </c>
      <c r="JG16" s="72" t="s">
        <v>31</v>
      </c>
      <c r="JH16" s="100" t="s">
        <v>36</v>
      </c>
      <c r="JI16" s="101" t="s">
        <v>36</v>
      </c>
      <c r="JJ16" s="99" t="s">
        <v>34</v>
      </c>
      <c r="JK16" s="100" t="s">
        <v>52</v>
      </c>
      <c r="JL16" s="100" t="s">
        <v>49</v>
      </c>
      <c r="JM16" s="72" t="s">
        <v>47</v>
      </c>
      <c r="JN16" s="72" t="s">
        <v>31</v>
      </c>
      <c r="JO16" s="100" t="s">
        <v>36</v>
      </c>
      <c r="JP16" s="101" t="s">
        <v>36</v>
      </c>
      <c r="JQ16" s="99" t="s">
        <v>34</v>
      </c>
      <c r="JR16" s="100" t="s">
        <v>52</v>
      </c>
      <c r="JS16" s="100" t="s">
        <v>49</v>
      </c>
      <c r="JT16" s="72" t="s">
        <v>47</v>
      </c>
      <c r="JU16" s="72" t="s">
        <v>31</v>
      </c>
      <c r="JV16" s="100" t="s">
        <v>36</v>
      </c>
      <c r="JW16" s="101" t="s">
        <v>36</v>
      </c>
      <c r="JX16" s="99" t="s">
        <v>34</v>
      </c>
      <c r="JY16" s="100" t="s">
        <v>52</v>
      </c>
      <c r="JZ16" s="100" t="s">
        <v>49</v>
      </c>
      <c r="KA16" s="72" t="s">
        <v>47</v>
      </c>
      <c r="KB16" s="72" t="s">
        <v>31</v>
      </c>
      <c r="KC16" s="100" t="s">
        <v>36</v>
      </c>
      <c r="KD16" s="101" t="s">
        <v>36</v>
      </c>
      <c r="KE16" s="99" t="s">
        <v>34</v>
      </c>
      <c r="KF16" s="100" t="s">
        <v>52</v>
      </c>
      <c r="KG16" s="100" t="s">
        <v>49</v>
      </c>
      <c r="KH16" s="72" t="s">
        <v>47</v>
      </c>
      <c r="KI16" s="72" t="s">
        <v>31</v>
      </c>
      <c r="KJ16" s="100" t="s">
        <v>36</v>
      </c>
      <c r="KK16" s="101" t="s">
        <v>36</v>
      </c>
      <c r="KL16" s="99" t="s">
        <v>34</v>
      </c>
      <c r="KM16" s="100" t="s">
        <v>52</v>
      </c>
      <c r="KN16" s="100" t="s">
        <v>49</v>
      </c>
      <c r="KO16" s="72" t="s">
        <v>47</v>
      </c>
      <c r="KP16" s="72" t="s">
        <v>31</v>
      </c>
      <c r="KQ16" s="100" t="s">
        <v>36</v>
      </c>
      <c r="KR16" s="101" t="s">
        <v>36</v>
      </c>
      <c r="KS16" s="99" t="s">
        <v>34</v>
      </c>
      <c r="KT16" s="100" t="s">
        <v>52</v>
      </c>
      <c r="KU16" s="100" t="s">
        <v>49</v>
      </c>
      <c r="KV16" s="72" t="s">
        <v>47</v>
      </c>
      <c r="KW16" s="72" t="s">
        <v>31</v>
      </c>
      <c r="KX16" s="100" t="s">
        <v>36</v>
      </c>
      <c r="KY16" s="101" t="s">
        <v>36</v>
      </c>
      <c r="KZ16" s="99" t="s">
        <v>34</v>
      </c>
      <c r="LA16" s="100" t="s">
        <v>52</v>
      </c>
      <c r="LB16" s="100" t="s">
        <v>49</v>
      </c>
      <c r="LC16" s="72" t="s">
        <v>47</v>
      </c>
      <c r="LD16" s="72" t="s">
        <v>31</v>
      </c>
      <c r="LE16" s="100" t="s">
        <v>36</v>
      </c>
      <c r="LF16" s="101" t="s">
        <v>36</v>
      </c>
      <c r="LG16" s="99" t="s">
        <v>34</v>
      </c>
      <c r="LH16" s="100" t="s">
        <v>52</v>
      </c>
      <c r="LI16" s="100" t="s">
        <v>49</v>
      </c>
      <c r="LJ16" s="72" t="s">
        <v>47</v>
      </c>
      <c r="LK16" s="72" t="s">
        <v>31</v>
      </c>
      <c r="LL16" s="100" t="s">
        <v>36</v>
      </c>
      <c r="LM16" s="101" t="s">
        <v>36</v>
      </c>
      <c r="LN16" s="99" t="s">
        <v>34</v>
      </c>
      <c r="LO16" s="100" t="s">
        <v>52</v>
      </c>
      <c r="LP16" s="100" t="s">
        <v>49</v>
      </c>
      <c r="LQ16" s="72" t="s">
        <v>47</v>
      </c>
      <c r="LR16" s="72" t="s">
        <v>31</v>
      </c>
      <c r="LS16" s="100" t="s">
        <v>36</v>
      </c>
      <c r="LT16" s="101" t="s">
        <v>36</v>
      </c>
      <c r="LU16" s="99" t="s">
        <v>34</v>
      </c>
      <c r="LV16" s="100" t="s">
        <v>52</v>
      </c>
      <c r="LW16" s="100" t="s">
        <v>49</v>
      </c>
      <c r="LX16" s="72" t="s">
        <v>47</v>
      </c>
      <c r="LY16" s="72" t="s">
        <v>31</v>
      </c>
      <c r="LZ16" s="100" t="s">
        <v>36</v>
      </c>
      <c r="MA16" s="101" t="s">
        <v>36</v>
      </c>
      <c r="MB16" s="99" t="s">
        <v>34</v>
      </c>
      <c r="MC16" s="100" t="s">
        <v>52</v>
      </c>
      <c r="MD16" s="100" t="s">
        <v>49</v>
      </c>
      <c r="ME16" s="72" t="s">
        <v>47</v>
      </c>
      <c r="MF16" s="72" t="s">
        <v>31</v>
      </c>
      <c r="MG16" s="100" t="s">
        <v>36</v>
      </c>
      <c r="MH16" s="101" t="s">
        <v>36</v>
      </c>
      <c r="MI16" s="99" t="s">
        <v>34</v>
      </c>
      <c r="MJ16" s="100" t="s">
        <v>52</v>
      </c>
      <c r="MK16" s="100" t="s">
        <v>49</v>
      </c>
      <c r="ML16" s="72" t="s">
        <v>47</v>
      </c>
      <c r="MM16" s="72" t="s">
        <v>31</v>
      </c>
      <c r="MN16" s="100" t="s">
        <v>36</v>
      </c>
      <c r="MO16" s="101" t="s">
        <v>36</v>
      </c>
      <c r="MP16" s="99" t="s">
        <v>34</v>
      </c>
      <c r="MQ16" s="100" t="s">
        <v>52</v>
      </c>
      <c r="MR16" s="100" t="s">
        <v>49</v>
      </c>
      <c r="MS16" s="72" t="s">
        <v>47</v>
      </c>
      <c r="MT16" s="72" t="s">
        <v>31</v>
      </c>
      <c r="MU16" s="100" t="s">
        <v>36</v>
      </c>
      <c r="MV16" s="101" t="s">
        <v>36</v>
      </c>
      <c r="MW16" s="99" t="s">
        <v>34</v>
      </c>
      <c r="MX16" s="100" t="s">
        <v>52</v>
      </c>
      <c r="MY16" s="100" t="s">
        <v>49</v>
      </c>
      <c r="MZ16" s="72" t="s">
        <v>47</v>
      </c>
      <c r="NA16" s="72" t="s">
        <v>31</v>
      </c>
      <c r="NB16" s="100" t="s">
        <v>36</v>
      </c>
      <c r="NC16" s="101" t="s">
        <v>36</v>
      </c>
      <c r="ND16" s="99" t="s">
        <v>34</v>
      </c>
      <c r="NE16" s="100" t="s">
        <v>52</v>
      </c>
      <c r="NF16" s="100" t="s">
        <v>49</v>
      </c>
      <c r="NG16" s="72" t="s">
        <v>47</v>
      </c>
      <c r="NH16" s="72" t="s">
        <v>31</v>
      </c>
      <c r="NI16" s="100" t="s">
        <v>36</v>
      </c>
      <c r="NJ16" s="101" t="s">
        <v>36</v>
      </c>
      <c r="NK16" s="99" t="s">
        <v>34</v>
      </c>
      <c r="NL16" s="100" t="s">
        <v>52</v>
      </c>
      <c r="NM16" s="100" t="s">
        <v>49</v>
      </c>
      <c r="NN16" s="72" t="s">
        <v>47</v>
      </c>
      <c r="NO16" s="72" t="s">
        <v>31</v>
      </c>
      <c r="NP16" s="100" t="s">
        <v>36</v>
      </c>
      <c r="NQ16" s="101" t="s">
        <v>36</v>
      </c>
      <c r="NR16" s="99" t="s">
        <v>34</v>
      </c>
    </row>
    <row r="17" spans="1:382" ht="15.5">
      <c r="A17" s="104" t="s">
        <v>41</v>
      </c>
      <c r="B17" s="103">
        <f t="shared" si="18"/>
        <v>0</v>
      </c>
      <c r="C17" s="76">
        <f t="shared" si="19"/>
        <v>0</v>
      </c>
      <c r="D17" s="76">
        <f t="shared" si="20"/>
        <v>0</v>
      </c>
      <c r="E17" s="78">
        <f t="shared" si="21"/>
        <v>0</v>
      </c>
      <c r="F17" s="75">
        <f t="shared" si="22"/>
        <v>0</v>
      </c>
      <c r="G17" s="76">
        <f t="shared" si="23"/>
        <v>0</v>
      </c>
      <c r="H17" s="76">
        <f t="shared" si="24"/>
        <v>52</v>
      </c>
      <c r="I17" s="76">
        <f t="shared" si="25"/>
        <v>0</v>
      </c>
      <c r="J17" s="76">
        <f t="shared" si="26"/>
        <v>0</v>
      </c>
      <c r="K17" s="79">
        <f t="shared" si="27"/>
        <v>0</v>
      </c>
      <c r="L17" s="80"/>
      <c r="M17" s="76">
        <f t="shared" si="28"/>
        <v>0</v>
      </c>
      <c r="N17" s="76">
        <f t="shared" si="29"/>
        <v>0</v>
      </c>
      <c r="O17" s="81">
        <f t="shared" si="32"/>
        <v>45</v>
      </c>
      <c r="P17" s="82">
        <f t="shared" si="31"/>
        <v>0</v>
      </c>
      <c r="Q17" s="109"/>
      <c r="R17" s="99" t="s">
        <v>51</v>
      </c>
      <c r="S17" s="72" t="s">
        <v>31</v>
      </c>
      <c r="T17" s="72" t="s">
        <v>31</v>
      </c>
      <c r="U17" s="72" t="s">
        <v>31</v>
      </c>
      <c r="V17" s="72" t="s">
        <v>21</v>
      </c>
      <c r="W17" s="100" t="s">
        <v>36</v>
      </c>
      <c r="X17" s="101" t="s">
        <v>36</v>
      </c>
      <c r="Y17" s="99" t="s">
        <v>51</v>
      </c>
      <c r="Z17" s="72" t="s">
        <v>31</v>
      </c>
      <c r="AA17" s="72" t="s">
        <v>31</v>
      </c>
      <c r="AB17" s="72" t="s">
        <v>31</v>
      </c>
      <c r="AC17" s="72" t="s">
        <v>21</v>
      </c>
      <c r="AD17" s="100" t="s">
        <v>36</v>
      </c>
      <c r="AE17" s="101" t="s">
        <v>36</v>
      </c>
      <c r="AF17" s="99" t="s">
        <v>51</v>
      </c>
      <c r="AG17" s="72" t="s">
        <v>31</v>
      </c>
      <c r="AH17" s="72" t="s">
        <v>31</v>
      </c>
      <c r="AI17" s="72" t="s">
        <v>31</v>
      </c>
      <c r="AJ17" s="72" t="s">
        <v>21</v>
      </c>
      <c r="AK17" s="100" t="s">
        <v>36</v>
      </c>
      <c r="AL17" s="101" t="s">
        <v>36</v>
      </c>
      <c r="AM17" s="99" t="s">
        <v>51</v>
      </c>
      <c r="AN17" s="72" t="s">
        <v>31</v>
      </c>
      <c r="AO17" s="72" t="s">
        <v>31</v>
      </c>
      <c r="AP17" s="72" t="s">
        <v>31</v>
      </c>
      <c r="AQ17" s="72" t="s">
        <v>21</v>
      </c>
      <c r="AR17" s="100" t="s">
        <v>36</v>
      </c>
      <c r="AS17" s="101" t="s">
        <v>36</v>
      </c>
      <c r="AT17" s="99" t="s">
        <v>51</v>
      </c>
      <c r="AU17" s="72" t="s">
        <v>31</v>
      </c>
      <c r="AV17" s="72" t="s">
        <v>31</v>
      </c>
      <c r="AW17" s="72" t="s">
        <v>31</v>
      </c>
      <c r="AX17" s="72" t="s">
        <v>21</v>
      </c>
      <c r="AY17" s="100" t="s">
        <v>36</v>
      </c>
      <c r="AZ17" s="101" t="s">
        <v>36</v>
      </c>
      <c r="BA17" s="99" t="s">
        <v>51</v>
      </c>
      <c r="BB17" s="72" t="s">
        <v>31</v>
      </c>
      <c r="BC17" s="72" t="s">
        <v>31</v>
      </c>
      <c r="BD17" s="72" t="s">
        <v>31</v>
      </c>
      <c r="BE17" s="72" t="s">
        <v>21</v>
      </c>
      <c r="BF17" s="100" t="s">
        <v>36</v>
      </c>
      <c r="BG17" s="101" t="s">
        <v>36</v>
      </c>
      <c r="BH17" s="99" t="s">
        <v>51</v>
      </c>
      <c r="BI17" s="72" t="s">
        <v>31</v>
      </c>
      <c r="BJ17" s="72" t="s">
        <v>31</v>
      </c>
      <c r="BK17" s="72" t="s">
        <v>31</v>
      </c>
      <c r="BL17" s="72" t="s">
        <v>21</v>
      </c>
      <c r="BM17" s="100" t="s">
        <v>36</v>
      </c>
      <c r="BN17" s="101" t="s">
        <v>36</v>
      </c>
      <c r="BO17" s="99" t="s">
        <v>51</v>
      </c>
      <c r="BP17" s="72" t="s">
        <v>31</v>
      </c>
      <c r="BQ17" s="72" t="s">
        <v>31</v>
      </c>
      <c r="BR17" s="72" t="s">
        <v>31</v>
      </c>
      <c r="BS17" s="72" t="s">
        <v>21</v>
      </c>
      <c r="BT17" s="100" t="s">
        <v>36</v>
      </c>
      <c r="BU17" s="101" t="s">
        <v>36</v>
      </c>
      <c r="BV17" s="99" t="s">
        <v>51</v>
      </c>
      <c r="BW17" s="72" t="s">
        <v>31</v>
      </c>
      <c r="BX17" s="72" t="s">
        <v>31</v>
      </c>
      <c r="BY17" s="72" t="s">
        <v>31</v>
      </c>
      <c r="BZ17" s="72" t="s">
        <v>21</v>
      </c>
      <c r="CA17" s="100" t="s">
        <v>36</v>
      </c>
      <c r="CB17" s="101" t="s">
        <v>36</v>
      </c>
      <c r="CC17" s="99" t="s">
        <v>51</v>
      </c>
      <c r="CD17" s="72" t="s">
        <v>31</v>
      </c>
      <c r="CE17" s="72" t="s">
        <v>31</v>
      </c>
      <c r="CF17" s="72" t="s">
        <v>31</v>
      </c>
      <c r="CG17" s="72" t="s">
        <v>21</v>
      </c>
      <c r="CH17" s="100" t="s">
        <v>36</v>
      </c>
      <c r="CI17" s="101" t="s">
        <v>36</v>
      </c>
      <c r="CJ17" s="99" t="s">
        <v>51</v>
      </c>
      <c r="CK17" s="72" t="s">
        <v>31</v>
      </c>
      <c r="CL17" s="72" t="s">
        <v>31</v>
      </c>
      <c r="CM17" s="72" t="s">
        <v>31</v>
      </c>
      <c r="CN17" s="72" t="s">
        <v>21</v>
      </c>
      <c r="CO17" s="100" t="s">
        <v>36</v>
      </c>
      <c r="CP17" s="101" t="s">
        <v>36</v>
      </c>
      <c r="CQ17" s="99" t="s">
        <v>51</v>
      </c>
      <c r="CR17" s="72" t="s">
        <v>31</v>
      </c>
      <c r="CS17" s="72" t="s">
        <v>31</v>
      </c>
      <c r="CT17" s="72" t="s">
        <v>31</v>
      </c>
      <c r="CU17" s="72" t="s">
        <v>21</v>
      </c>
      <c r="CV17" s="100" t="s">
        <v>36</v>
      </c>
      <c r="CW17" s="101" t="s">
        <v>36</v>
      </c>
      <c r="CX17" s="99" t="s">
        <v>51</v>
      </c>
      <c r="CY17" s="72" t="s">
        <v>31</v>
      </c>
      <c r="CZ17" s="72" t="s">
        <v>31</v>
      </c>
      <c r="DA17" s="72" t="s">
        <v>31</v>
      </c>
      <c r="DB17" s="72" t="s">
        <v>21</v>
      </c>
      <c r="DC17" s="100" t="s">
        <v>36</v>
      </c>
      <c r="DD17" s="101" t="s">
        <v>36</v>
      </c>
      <c r="DE17" s="99" t="s">
        <v>51</v>
      </c>
      <c r="DF17" s="72" t="s">
        <v>31</v>
      </c>
      <c r="DG17" s="72" t="s">
        <v>31</v>
      </c>
      <c r="DH17" s="72" t="s">
        <v>31</v>
      </c>
      <c r="DI17" s="72" t="s">
        <v>21</v>
      </c>
      <c r="DJ17" s="100" t="s">
        <v>36</v>
      </c>
      <c r="DK17" s="101" t="s">
        <v>36</v>
      </c>
      <c r="DL17" s="99" t="s">
        <v>51</v>
      </c>
      <c r="DM17" s="72" t="s">
        <v>31</v>
      </c>
      <c r="DN17" s="72" t="s">
        <v>31</v>
      </c>
      <c r="DO17" s="72" t="s">
        <v>31</v>
      </c>
      <c r="DP17" s="72" t="s">
        <v>21</v>
      </c>
      <c r="DQ17" s="100" t="s">
        <v>36</v>
      </c>
      <c r="DR17" s="101" t="s">
        <v>36</v>
      </c>
      <c r="DS17" s="99" t="s">
        <v>51</v>
      </c>
      <c r="DT17" s="72" t="s">
        <v>31</v>
      </c>
      <c r="DU17" s="72" t="s">
        <v>31</v>
      </c>
      <c r="DV17" s="72" t="s">
        <v>31</v>
      </c>
      <c r="DW17" s="72" t="s">
        <v>21</v>
      </c>
      <c r="DX17" s="100" t="s">
        <v>36</v>
      </c>
      <c r="DY17" s="101" t="s">
        <v>36</v>
      </c>
      <c r="DZ17" s="99" t="s">
        <v>51</v>
      </c>
      <c r="EA17" s="72" t="s">
        <v>31</v>
      </c>
      <c r="EB17" s="72" t="s">
        <v>31</v>
      </c>
      <c r="EC17" s="72" t="s">
        <v>31</v>
      </c>
      <c r="ED17" s="72" t="s">
        <v>21</v>
      </c>
      <c r="EE17" s="100" t="s">
        <v>36</v>
      </c>
      <c r="EF17" s="101" t="s">
        <v>36</v>
      </c>
      <c r="EG17" s="99" t="s">
        <v>51</v>
      </c>
      <c r="EH17" s="72" t="s">
        <v>31</v>
      </c>
      <c r="EI17" s="72" t="s">
        <v>31</v>
      </c>
      <c r="EJ17" s="72" t="s">
        <v>31</v>
      </c>
      <c r="EK17" s="72" t="s">
        <v>21</v>
      </c>
      <c r="EL17" s="100" t="s">
        <v>36</v>
      </c>
      <c r="EM17" s="101" t="s">
        <v>36</v>
      </c>
      <c r="EN17" s="99" t="s">
        <v>51</v>
      </c>
      <c r="EO17" s="72" t="s">
        <v>31</v>
      </c>
      <c r="EP17" s="72" t="s">
        <v>31</v>
      </c>
      <c r="EQ17" s="72" t="s">
        <v>31</v>
      </c>
      <c r="ER17" s="72" t="s">
        <v>21</v>
      </c>
      <c r="ES17" s="100" t="s">
        <v>36</v>
      </c>
      <c r="ET17" s="101" t="s">
        <v>36</v>
      </c>
      <c r="EU17" s="99" t="s">
        <v>51</v>
      </c>
      <c r="EV17" s="72" t="s">
        <v>31</v>
      </c>
      <c r="EW17" s="72" t="s">
        <v>31</v>
      </c>
      <c r="EX17" s="72" t="s">
        <v>31</v>
      </c>
      <c r="EY17" s="72" t="s">
        <v>21</v>
      </c>
      <c r="EZ17" s="100" t="s">
        <v>36</v>
      </c>
      <c r="FA17" s="101" t="s">
        <v>36</v>
      </c>
      <c r="FB17" s="99" t="s">
        <v>51</v>
      </c>
      <c r="FC17" s="72" t="s">
        <v>31</v>
      </c>
      <c r="FD17" s="72" t="s">
        <v>31</v>
      </c>
      <c r="FE17" s="72" t="s">
        <v>31</v>
      </c>
      <c r="FF17" s="72" t="s">
        <v>21</v>
      </c>
      <c r="FG17" s="100" t="s">
        <v>36</v>
      </c>
      <c r="FH17" s="101" t="s">
        <v>36</v>
      </c>
      <c r="FI17" s="99" t="s">
        <v>51</v>
      </c>
      <c r="FJ17" s="72" t="s">
        <v>31</v>
      </c>
      <c r="FK17" s="72" t="s">
        <v>31</v>
      </c>
      <c r="FL17" s="72" t="s">
        <v>31</v>
      </c>
      <c r="FM17" s="72" t="s">
        <v>21</v>
      </c>
      <c r="FN17" s="100" t="s">
        <v>36</v>
      </c>
      <c r="FO17" s="101" t="s">
        <v>36</v>
      </c>
      <c r="FP17" s="99" t="s">
        <v>51</v>
      </c>
      <c r="FQ17" s="72" t="s">
        <v>31</v>
      </c>
      <c r="FR17" s="72" t="s">
        <v>31</v>
      </c>
      <c r="FS17" s="72" t="s">
        <v>31</v>
      </c>
      <c r="FT17" s="72" t="s">
        <v>21</v>
      </c>
      <c r="FU17" s="100" t="s">
        <v>36</v>
      </c>
      <c r="FV17" s="101" t="s">
        <v>36</v>
      </c>
      <c r="FW17" s="99" t="s">
        <v>51</v>
      </c>
      <c r="FX17" s="72" t="s">
        <v>31</v>
      </c>
      <c r="FY17" s="72" t="s">
        <v>31</v>
      </c>
      <c r="FZ17" s="72" t="s">
        <v>31</v>
      </c>
      <c r="GA17" s="72" t="s">
        <v>21</v>
      </c>
      <c r="GB17" s="100" t="s">
        <v>36</v>
      </c>
      <c r="GC17" s="101" t="s">
        <v>36</v>
      </c>
      <c r="GD17" s="99" t="s">
        <v>51</v>
      </c>
      <c r="GE17" s="72" t="s">
        <v>31</v>
      </c>
      <c r="GF17" s="72" t="s">
        <v>31</v>
      </c>
      <c r="GG17" s="72" t="s">
        <v>31</v>
      </c>
      <c r="GH17" s="72" t="s">
        <v>21</v>
      </c>
      <c r="GI17" s="100" t="s">
        <v>36</v>
      </c>
      <c r="GJ17" s="101" t="s">
        <v>36</v>
      </c>
      <c r="GK17" s="99" t="s">
        <v>51</v>
      </c>
      <c r="GL17" s="72" t="s">
        <v>31</v>
      </c>
      <c r="GM17" s="72" t="s">
        <v>31</v>
      </c>
      <c r="GN17" s="72" t="s">
        <v>31</v>
      </c>
      <c r="GO17" s="72" t="s">
        <v>21</v>
      </c>
      <c r="GP17" s="100" t="s">
        <v>36</v>
      </c>
      <c r="GQ17" s="101" t="s">
        <v>36</v>
      </c>
      <c r="GR17" s="99" t="s">
        <v>51</v>
      </c>
      <c r="GS17" s="72" t="s">
        <v>31</v>
      </c>
      <c r="GT17" s="72" t="s">
        <v>31</v>
      </c>
      <c r="GU17" s="72" t="s">
        <v>31</v>
      </c>
      <c r="GV17" s="72" t="s">
        <v>21</v>
      </c>
      <c r="GW17" s="100" t="s">
        <v>36</v>
      </c>
      <c r="GX17" s="101" t="s">
        <v>36</v>
      </c>
      <c r="GY17" s="99" t="s">
        <v>51</v>
      </c>
      <c r="GZ17" s="72" t="s">
        <v>31</v>
      </c>
      <c r="HA17" s="72" t="s">
        <v>31</v>
      </c>
      <c r="HB17" s="72" t="s">
        <v>31</v>
      </c>
      <c r="HC17" s="72" t="s">
        <v>21</v>
      </c>
      <c r="HD17" s="100" t="s">
        <v>36</v>
      </c>
      <c r="HE17" s="101" t="s">
        <v>36</v>
      </c>
      <c r="HF17" s="99" t="s">
        <v>51</v>
      </c>
      <c r="HG17" s="72" t="s">
        <v>31</v>
      </c>
      <c r="HH17" s="72" t="s">
        <v>31</v>
      </c>
      <c r="HI17" s="72" t="s">
        <v>31</v>
      </c>
      <c r="HJ17" s="72" t="s">
        <v>21</v>
      </c>
      <c r="HK17" s="100" t="s">
        <v>36</v>
      </c>
      <c r="HL17" s="101" t="s">
        <v>36</v>
      </c>
      <c r="HM17" s="99" t="s">
        <v>51</v>
      </c>
      <c r="HN17" s="72" t="s">
        <v>31</v>
      </c>
      <c r="HO17" s="72" t="s">
        <v>31</v>
      </c>
      <c r="HP17" s="72" t="s">
        <v>31</v>
      </c>
      <c r="HQ17" s="72" t="s">
        <v>21</v>
      </c>
      <c r="HR17" s="100" t="s">
        <v>36</v>
      </c>
      <c r="HS17" s="101" t="s">
        <v>36</v>
      </c>
      <c r="HT17" s="99" t="s">
        <v>51</v>
      </c>
      <c r="HU17" s="72" t="s">
        <v>31</v>
      </c>
      <c r="HV17" s="72" t="s">
        <v>31</v>
      </c>
      <c r="HW17" s="72" t="s">
        <v>31</v>
      </c>
      <c r="HX17" s="72" t="s">
        <v>21</v>
      </c>
      <c r="HY17" s="100" t="s">
        <v>36</v>
      </c>
      <c r="HZ17" s="101" t="s">
        <v>36</v>
      </c>
      <c r="IA17" s="99" t="s">
        <v>51</v>
      </c>
      <c r="IB17" s="72" t="s">
        <v>31</v>
      </c>
      <c r="IC17" s="72" t="s">
        <v>31</v>
      </c>
      <c r="ID17" s="72" t="s">
        <v>31</v>
      </c>
      <c r="IE17" s="72" t="s">
        <v>21</v>
      </c>
      <c r="IF17" s="100" t="s">
        <v>36</v>
      </c>
      <c r="IG17" s="101" t="s">
        <v>36</v>
      </c>
      <c r="IH17" s="99" t="s">
        <v>51</v>
      </c>
      <c r="II17" s="72" t="s">
        <v>31</v>
      </c>
      <c r="IJ17" s="72" t="s">
        <v>31</v>
      </c>
      <c r="IK17" s="72" t="s">
        <v>31</v>
      </c>
      <c r="IL17" s="72" t="s">
        <v>21</v>
      </c>
      <c r="IM17" s="100" t="s">
        <v>36</v>
      </c>
      <c r="IN17" s="101" t="s">
        <v>36</v>
      </c>
      <c r="IO17" s="99" t="s">
        <v>51</v>
      </c>
      <c r="IP17" s="72" t="s">
        <v>31</v>
      </c>
      <c r="IQ17" s="72" t="s">
        <v>31</v>
      </c>
      <c r="IR17" s="72" t="s">
        <v>31</v>
      </c>
      <c r="IS17" s="72" t="s">
        <v>21</v>
      </c>
      <c r="IT17" s="100" t="s">
        <v>36</v>
      </c>
      <c r="IU17" s="101" t="s">
        <v>36</v>
      </c>
      <c r="IV17" s="99" t="s">
        <v>51</v>
      </c>
      <c r="IW17" s="72" t="s">
        <v>31</v>
      </c>
      <c r="IX17" s="72" t="s">
        <v>31</v>
      </c>
      <c r="IY17" s="72" t="s">
        <v>31</v>
      </c>
      <c r="IZ17" s="72" t="s">
        <v>21</v>
      </c>
      <c r="JA17" s="100" t="s">
        <v>36</v>
      </c>
      <c r="JB17" s="101" t="s">
        <v>36</v>
      </c>
      <c r="JC17" s="99" t="s">
        <v>51</v>
      </c>
      <c r="JD17" s="72" t="s">
        <v>31</v>
      </c>
      <c r="JE17" s="72" t="s">
        <v>31</v>
      </c>
      <c r="JF17" s="72" t="s">
        <v>31</v>
      </c>
      <c r="JG17" s="72" t="s">
        <v>21</v>
      </c>
      <c r="JH17" s="100" t="s">
        <v>36</v>
      </c>
      <c r="JI17" s="101" t="s">
        <v>36</v>
      </c>
      <c r="JJ17" s="99" t="s">
        <v>51</v>
      </c>
      <c r="JK17" s="72" t="s">
        <v>31</v>
      </c>
      <c r="JL17" s="72" t="s">
        <v>31</v>
      </c>
      <c r="JM17" s="72" t="s">
        <v>31</v>
      </c>
      <c r="JN17" s="72" t="s">
        <v>21</v>
      </c>
      <c r="JO17" s="100" t="s">
        <v>36</v>
      </c>
      <c r="JP17" s="101" t="s">
        <v>36</v>
      </c>
      <c r="JQ17" s="99" t="s">
        <v>51</v>
      </c>
      <c r="JR17" s="72" t="s">
        <v>31</v>
      </c>
      <c r="JS17" s="72" t="s">
        <v>31</v>
      </c>
      <c r="JT17" s="72" t="s">
        <v>31</v>
      </c>
      <c r="JU17" s="72" t="s">
        <v>21</v>
      </c>
      <c r="JV17" s="100" t="s">
        <v>36</v>
      </c>
      <c r="JW17" s="101" t="s">
        <v>36</v>
      </c>
      <c r="JX17" s="99" t="s">
        <v>51</v>
      </c>
      <c r="JY17" s="72" t="s">
        <v>31</v>
      </c>
      <c r="JZ17" s="72" t="s">
        <v>31</v>
      </c>
      <c r="KA17" s="72" t="s">
        <v>31</v>
      </c>
      <c r="KB17" s="72" t="s">
        <v>21</v>
      </c>
      <c r="KC17" s="100" t="s">
        <v>36</v>
      </c>
      <c r="KD17" s="101" t="s">
        <v>36</v>
      </c>
      <c r="KE17" s="99" t="s">
        <v>51</v>
      </c>
      <c r="KF17" s="72" t="s">
        <v>31</v>
      </c>
      <c r="KG17" s="72" t="s">
        <v>31</v>
      </c>
      <c r="KH17" s="72" t="s">
        <v>31</v>
      </c>
      <c r="KI17" s="72" t="s">
        <v>21</v>
      </c>
      <c r="KJ17" s="100" t="s">
        <v>36</v>
      </c>
      <c r="KK17" s="101" t="s">
        <v>36</v>
      </c>
      <c r="KL17" s="99" t="s">
        <v>51</v>
      </c>
      <c r="KM17" s="72" t="s">
        <v>31</v>
      </c>
      <c r="KN17" s="72" t="s">
        <v>31</v>
      </c>
      <c r="KO17" s="72" t="s">
        <v>31</v>
      </c>
      <c r="KP17" s="72" t="s">
        <v>21</v>
      </c>
      <c r="KQ17" s="100" t="s">
        <v>36</v>
      </c>
      <c r="KR17" s="101" t="s">
        <v>36</v>
      </c>
      <c r="KS17" s="99" t="s">
        <v>51</v>
      </c>
      <c r="KT17" s="72" t="s">
        <v>31</v>
      </c>
      <c r="KU17" s="72" t="s">
        <v>31</v>
      </c>
      <c r="KV17" s="72" t="s">
        <v>31</v>
      </c>
      <c r="KW17" s="72" t="s">
        <v>21</v>
      </c>
      <c r="KX17" s="100" t="s">
        <v>36</v>
      </c>
      <c r="KY17" s="101" t="s">
        <v>36</v>
      </c>
      <c r="KZ17" s="99" t="s">
        <v>51</v>
      </c>
      <c r="LA17" s="72" t="s">
        <v>31</v>
      </c>
      <c r="LB17" s="72" t="s">
        <v>31</v>
      </c>
      <c r="LC17" s="72" t="s">
        <v>31</v>
      </c>
      <c r="LD17" s="72" t="s">
        <v>21</v>
      </c>
      <c r="LE17" s="100" t="s">
        <v>36</v>
      </c>
      <c r="LF17" s="101" t="s">
        <v>36</v>
      </c>
      <c r="LG17" s="99" t="s">
        <v>51</v>
      </c>
      <c r="LH17" s="72" t="s">
        <v>31</v>
      </c>
      <c r="LI17" s="72" t="s">
        <v>31</v>
      </c>
      <c r="LJ17" s="72" t="s">
        <v>31</v>
      </c>
      <c r="LK17" s="72" t="s">
        <v>21</v>
      </c>
      <c r="LL17" s="100" t="s">
        <v>36</v>
      </c>
      <c r="LM17" s="101" t="s">
        <v>36</v>
      </c>
      <c r="LN17" s="99" t="s">
        <v>51</v>
      </c>
      <c r="LO17" s="72" t="s">
        <v>31</v>
      </c>
      <c r="LP17" s="72" t="s">
        <v>31</v>
      </c>
      <c r="LQ17" s="72" t="s">
        <v>31</v>
      </c>
      <c r="LR17" s="72" t="s">
        <v>21</v>
      </c>
      <c r="LS17" s="100" t="s">
        <v>36</v>
      </c>
      <c r="LT17" s="101" t="s">
        <v>36</v>
      </c>
      <c r="LU17" s="99" t="s">
        <v>51</v>
      </c>
      <c r="LV17" s="72" t="s">
        <v>31</v>
      </c>
      <c r="LW17" s="72" t="s">
        <v>31</v>
      </c>
      <c r="LX17" s="72" t="s">
        <v>31</v>
      </c>
      <c r="LY17" s="72" t="s">
        <v>21</v>
      </c>
      <c r="LZ17" s="100" t="s">
        <v>36</v>
      </c>
      <c r="MA17" s="101" t="s">
        <v>36</v>
      </c>
      <c r="MB17" s="99" t="s">
        <v>51</v>
      </c>
      <c r="MC17" s="72" t="s">
        <v>31</v>
      </c>
      <c r="MD17" s="72" t="s">
        <v>31</v>
      </c>
      <c r="ME17" s="72" t="s">
        <v>31</v>
      </c>
      <c r="MF17" s="72" t="s">
        <v>21</v>
      </c>
      <c r="MG17" s="100" t="s">
        <v>36</v>
      </c>
      <c r="MH17" s="101" t="s">
        <v>36</v>
      </c>
      <c r="MI17" s="99" t="s">
        <v>51</v>
      </c>
      <c r="MJ17" s="72" t="s">
        <v>31</v>
      </c>
      <c r="MK17" s="72" t="s">
        <v>31</v>
      </c>
      <c r="ML17" s="72" t="s">
        <v>31</v>
      </c>
      <c r="MM17" s="72" t="s">
        <v>21</v>
      </c>
      <c r="MN17" s="100" t="s">
        <v>36</v>
      </c>
      <c r="MO17" s="101" t="s">
        <v>36</v>
      </c>
      <c r="MP17" s="99" t="s">
        <v>51</v>
      </c>
      <c r="MQ17" s="72" t="s">
        <v>31</v>
      </c>
      <c r="MR17" s="72" t="s">
        <v>31</v>
      </c>
      <c r="MS17" s="72" t="s">
        <v>31</v>
      </c>
      <c r="MT17" s="72" t="s">
        <v>21</v>
      </c>
      <c r="MU17" s="100" t="s">
        <v>36</v>
      </c>
      <c r="MV17" s="101" t="s">
        <v>36</v>
      </c>
      <c r="MW17" s="99" t="s">
        <v>51</v>
      </c>
      <c r="MX17" s="72" t="s">
        <v>31</v>
      </c>
      <c r="MY17" s="72" t="s">
        <v>31</v>
      </c>
      <c r="MZ17" s="72" t="s">
        <v>31</v>
      </c>
      <c r="NA17" s="72" t="s">
        <v>21</v>
      </c>
      <c r="NB17" s="100" t="s">
        <v>36</v>
      </c>
      <c r="NC17" s="101" t="s">
        <v>36</v>
      </c>
      <c r="ND17" s="99" t="s">
        <v>51</v>
      </c>
      <c r="NE17" s="72" t="s">
        <v>31</v>
      </c>
      <c r="NF17" s="72" t="s">
        <v>31</v>
      </c>
      <c r="NG17" s="72" t="s">
        <v>31</v>
      </c>
      <c r="NH17" s="72" t="s">
        <v>21</v>
      </c>
      <c r="NI17" s="100" t="s">
        <v>36</v>
      </c>
      <c r="NJ17" s="101" t="s">
        <v>36</v>
      </c>
      <c r="NK17" s="99" t="s">
        <v>51</v>
      </c>
      <c r="NL17" s="72" t="s">
        <v>31</v>
      </c>
      <c r="NM17" s="72" t="s">
        <v>31</v>
      </c>
      <c r="NN17" s="72" t="s">
        <v>31</v>
      </c>
      <c r="NO17" s="72" t="s">
        <v>21</v>
      </c>
      <c r="NP17" s="100" t="s">
        <v>36</v>
      </c>
      <c r="NQ17" s="101" t="s">
        <v>36</v>
      </c>
      <c r="NR17" s="99" t="s">
        <v>51</v>
      </c>
    </row>
    <row r="18" spans="1:382" ht="15.5">
      <c r="A18" s="104" t="s">
        <v>43</v>
      </c>
      <c r="B18" s="103">
        <f t="shared" si="18"/>
        <v>0</v>
      </c>
      <c r="C18" s="76">
        <f t="shared" si="19"/>
        <v>0</v>
      </c>
      <c r="D18" s="76">
        <f t="shared" si="20"/>
        <v>0</v>
      </c>
      <c r="E18" s="78">
        <f t="shared" si="21"/>
        <v>0</v>
      </c>
      <c r="F18" s="75">
        <f t="shared" si="22"/>
        <v>0</v>
      </c>
      <c r="G18" s="76">
        <f t="shared" si="23"/>
        <v>0</v>
      </c>
      <c r="H18" s="76">
        <f t="shared" si="24"/>
        <v>0</v>
      </c>
      <c r="I18" s="76">
        <f t="shared" si="25"/>
        <v>0</v>
      </c>
      <c r="J18" s="76">
        <f t="shared" si="26"/>
        <v>0</v>
      </c>
      <c r="K18" s="79">
        <f t="shared" si="27"/>
        <v>0</v>
      </c>
      <c r="L18" s="80"/>
      <c r="M18" s="76">
        <f t="shared" si="28"/>
        <v>0</v>
      </c>
      <c r="N18" s="76">
        <f t="shared" si="29"/>
        <v>0</v>
      </c>
      <c r="O18" s="81">
        <f t="shared" si="32"/>
        <v>45</v>
      </c>
      <c r="P18" s="82">
        <f t="shared" si="31"/>
        <v>0</v>
      </c>
      <c r="Q18" s="110"/>
      <c r="R18" s="99" t="s">
        <v>14</v>
      </c>
      <c r="S18" s="72" t="s">
        <v>47</v>
      </c>
      <c r="T18" s="72" t="s">
        <v>47</v>
      </c>
      <c r="U18" s="72" t="s">
        <v>47</v>
      </c>
      <c r="V18" s="72" t="s">
        <v>31</v>
      </c>
      <c r="W18" s="100" t="s">
        <v>36</v>
      </c>
      <c r="X18" s="101" t="s">
        <v>36</v>
      </c>
      <c r="Y18" s="99" t="s">
        <v>14</v>
      </c>
      <c r="Z18" s="72" t="s">
        <v>47</v>
      </c>
      <c r="AA18" s="72" t="s">
        <v>47</v>
      </c>
      <c r="AB18" s="72" t="s">
        <v>47</v>
      </c>
      <c r="AC18" s="72" t="s">
        <v>31</v>
      </c>
      <c r="AD18" s="100" t="s">
        <v>36</v>
      </c>
      <c r="AE18" s="101" t="s">
        <v>36</v>
      </c>
      <c r="AF18" s="99" t="s">
        <v>14</v>
      </c>
      <c r="AG18" s="72" t="s">
        <v>47</v>
      </c>
      <c r="AH18" s="72" t="s">
        <v>47</v>
      </c>
      <c r="AI18" s="72" t="s">
        <v>47</v>
      </c>
      <c r="AJ18" s="72" t="s">
        <v>31</v>
      </c>
      <c r="AK18" s="100" t="s">
        <v>36</v>
      </c>
      <c r="AL18" s="101" t="s">
        <v>36</v>
      </c>
      <c r="AM18" s="99" t="s">
        <v>14</v>
      </c>
      <c r="AN18" s="72" t="s">
        <v>47</v>
      </c>
      <c r="AO18" s="72" t="s">
        <v>47</v>
      </c>
      <c r="AP18" s="72" t="s">
        <v>47</v>
      </c>
      <c r="AQ18" s="72" t="s">
        <v>31</v>
      </c>
      <c r="AR18" s="100" t="s">
        <v>36</v>
      </c>
      <c r="AS18" s="101" t="s">
        <v>36</v>
      </c>
      <c r="AT18" s="99" t="s">
        <v>14</v>
      </c>
      <c r="AU18" s="72" t="s">
        <v>47</v>
      </c>
      <c r="AV18" s="72" t="s">
        <v>47</v>
      </c>
      <c r="AW18" s="72" t="s">
        <v>47</v>
      </c>
      <c r="AX18" s="72" t="s">
        <v>31</v>
      </c>
      <c r="AY18" s="100" t="s">
        <v>36</v>
      </c>
      <c r="AZ18" s="101" t="s">
        <v>36</v>
      </c>
      <c r="BA18" s="99" t="s">
        <v>14</v>
      </c>
      <c r="BB18" s="72" t="s">
        <v>47</v>
      </c>
      <c r="BC18" s="72" t="s">
        <v>47</v>
      </c>
      <c r="BD18" s="72" t="s">
        <v>47</v>
      </c>
      <c r="BE18" s="72" t="s">
        <v>31</v>
      </c>
      <c r="BF18" s="100" t="s">
        <v>36</v>
      </c>
      <c r="BG18" s="101" t="s">
        <v>36</v>
      </c>
      <c r="BH18" s="99" t="s">
        <v>14</v>
      </c>
      <c r="BI18" s="72" t="s">
        <v>47</v>
      </c>
      <c r="BJ18" s="72" t="s">
        <v>47</v>
      </c>
      <c r="BK18" s="72" t="s">
        <v>47</v>
      </c>
      <c r="BL18" s="72" t="s">
        <v>31</v>
      </c>
      <c r="BM18" s="100" t="s">
        <v>36</v>
      </c>
      <c r="BN18" s="101" t="s">
        <v>36</v>
      </c>
      <c r="BO18" s="99" t="s">
        <v>14</v>
      </c>
      <c r="BP18" s="72" t="s">
        <v>47</v>
      </c>
      <c r="BQ18" s="72" t="s">
        <v>47</v>
      </c>
      <c r="BR18" s="72" t="s">
        <v>47</v>
      </c>
      <c r="BS18" s="72" t="s">
        <v>31</v>
      </c>
      <c r="BT18" s="100" t="s">
        <v>36</v>
      </c>
      <c r="BU18" s="101" t="s">
        <v>36</v>
      </c>
      <c r="BV18" s="99" t="s">
        <v>14</v>
      </c>
      <c r="BW18" s="72" t="s">
        <v>47</v>
      </c>
      <c r="BX18" s="72" t="s">
        <v>47</v>
      </c>
      <c r="BY18" s="72" t="s">
        <v>47</v>
      </c>
      <c r="BZ18" s="72" t="s">
        <v>31</v>
      </c>
      <c r="CA18" s="100" t="s">
        <v>36</v>
      </c>
      <c r="CB18" s="101" t="s">
        <v>36</v>
      </c>
      <c r="CC18" s="99" t="s">
        <v>14</v>
      </c>
      <c r="CD18" s="72" t="s">
        <v>47</v>
      </c>
      <c r="CE18" s="72" t="s">
        <v>47</v>
      </c>
      <c r="CF18" s="72" t="s">
        <v>47</v>
      </c>
      <c r="CG18" s="72" t="s">
        <v>31</v>
      </c>
      <c r="CH18" s="100" t="s">
        <v>36</v>
      </c>
      <c r="CI18" s="101" t="s">
        <v>36</v>
      </c>
      <c r="CJ18" s="99" t="s">
        <v>14</v>
      </c>
      <c r="CK18" s="72" t="s">
        <v>47</v>
      </c>
      <c r="CL18" s="72" t="s">
        <v>47</v>
      </c>
      <c r="CM18" s="72" t="s">
        <v>47</v>
      </c>
      <c r="CN18" s="72" t="s">
        <v>31</v>
      </c>
      <c r="CO18" s="100" t="s">
        <v>36</v>
      </c>
      <c r="CP18" s="101" t="s">
        <v>36</v>
      </c>
      <c r="CQ18" s="99" t="s">
        <v>14</v>
      </c>
      <c r="CR18" s="72" t="s">
        <v>47</v>
      </c>
      <c r="CS18" s="72" t="s">
        <v>47</v>
      </c>
      <c r="CT18" s="72" t="s">
        <v>47</v>
      </c>
      <c r="CU18" s="72" t="s">
        <v>31</v>
      </c>
      <c r="CV18" s="100" t="s">
        <v>36</v>
      </c>
      <c r="CW18" s="101" t="s">
        <v>36</v>
      </c>
      <c r="CX18" s="99" t="s">
        <v>14</v>
      </c>
      <c r="CY18" s="72" t="s">
        <v>47</v>
      </c>
      <c r="CZ18" s="72" t="s">
        <v>47</v>
      </c>
      <c r="DA18" s="72" t="s">
        <v>47</v>
      </c>
      <c r="DB18" s="72" t="s">
        <v>31</v>
      </c>
      <c r="DC18" s="100" t="s">
        <v>36</v>
      </c>
      <c r="DD18" s="101" t="s">
        <v>36</v>
      </c>
      <c r="DE18" s="99" t="s">
        <v>14</v>
      </c>
      <c r="DF18" s="72" t="s">
        <v>47</v>
      </c>
      <c r="DG18" s="72" t="s">
        <v>47</v>
      </c>
      <c r="DH18" s="72" t="s">
        <v>47</v>
      </c>
      <c r="DI18" s="72" t="s">
        <v>31</v>
      </c>
      <c r="DJ18" s="100" t="s">
        <v>36</v>
      </c>
      <c r="DK18" s="101" t="s">
        <v>36</v>
      </c>
      <c r="DL18" s="99" t="s">
        <v>14</v>
      </c>
      <c r="DM18" s="72" t="s">
        <v>47</v>
      </c>
      <c r="DN18" s="72" t="s">
        <v>47</v>
      </c>
      <c r="DO18" s="72" t="s">
        <v>47</v>
      </c>
      <c r="DP18" s="72" t="s">
        <v>31</v>
      </c>
      <c r="DQ18" s="100" t="s">
        <v>36</v>
      </c>
      <c r="DR18" s="101" t="s">
        <v>36</v>
      </c>
      <c r="DS18" s="99" t="s">
        <v>14</v>
      </c>
      <c r="DT18" s="72" t="s">
        <v>47</v>
      </c>
      <c r="DU18" s="72" t="s">
        <v>47</v>
      </c>
      <c r="DV18" s="72" t="s">
        <v>47</v>
      </c>
      <c r="DW18" s="72" t="s">
        <v>31</v>
      </c>
      <c r="DX18" s="100" t="s">
        <v>36</v>
      </c>
      <c r="DY18" s="101" t="s">
        <v>36</v>
      </c>
      <c r="DZ18" s="99" t="s">
        <v>14</v>
      </c>
      <c r="EA18" s="72" t="s">
        <v>47</v>
      </c>
      <c r="EB18" s="72" t="s">
        <v>47</v>
      </c>
      <c r="EC18" s="72" t="s">
        <v>47</v>
      </c>
      <c r="ED18" s="72" t="s">
        <v>31</v>
      </c>
      <c r="EE18" s="100" t="s">
        <v>36</v>
      </c>
      <c r="EF18" s="101" t="s">
        <v>36</v>
      </c>
      <c r="EG18" s="99" t="s">
        <v>14</v>
      </c>
      <c r="EH18" s="72" t="s">
        <v>47</v>
      </c>
      <c r="EI18" s="72" t="s">
        <v>47</v>
      </c>
      <c r="EJ18" s="72" t="s">
        <v>47</v>
      </c>
      <c r="EK18" s="72" t="s">
        <v>31</v>
      </c>
      <c r="EL18" s="100" t="s">
        <v>36</v>
      </c>
      <c r="EM18" s="101" t="s">
        <v>36</v>
      </c>
      <c r="EN18" s="99" t="s">
        <v>14</v>
      </c>
      <c r="EO18" s="72" t="s">
        <v>47</v>
      </c>
      <c r="EP18" s="72" t="s">
        <v>47</v>
      </c>
      <c r="EQ18" s="72" t="s">
        <v>47</v>
      </c>
      <c r="ER18" s="72" t="s">
        <v>31</v>
      </c>
      <c r="ES18" s="100" t="s">
        <v>36</v>
      </c>
      <c r="ET18" s="101" t="s">
        <v>36</v>
      </c>
      <c r="EU18" s="99" t="s">
        <v>14</v>
      </c>
      <c r="EV18" s="72" t="s">
        <v>47</v>
      </c>
      <c r="EW18" s="72" t="s">
        <v>47</v>
      </c>
      <c r="EX18" s="72" t="s">
        <v>47</v>
      </c>
      <c r="EY18" s="72" t="s">
        <v>31</v>
      </c>
      <c r="EZ18" s="100" t="s">
        <v>36</v>
      </c>
      <c r="FA18" s="101" t="s">
        <v>36</v>
      </c>
      <c r="FB18" s="99" t="s">
        <v>14</v>
      </c>
      <c r="FC18" s="72" t="s">
        <v>47</v>
      </c>
      <c r="FD18" s="72" t="s">
        <v>47</v>
      </c>
      <c r="FE18" s="72" t="s">
        <v>47</v>
      </c>
      <c r="FF18" s="72" t="s">
        <v>31</v>
      </c>
      <c r="FG18" s="100" t="s">
        <v>36</v>
      </c>
      <c r="FH18" s="101" t="s">
        <v>36</v>
      </c>
      <c r="FI18" s="99" t="s">
        <v>14</v>
      </c>
      <c r="FJ18" s="72" t="s">
        <v>47</v>
      </c>
      <c r="FK18" s="72" t="s">
        <v>47</v>
      </c>
      <c r="FL18" s="72" t="s">
        <v>47</v>
      </c>
      <c r="FM18" s="72" t="s">
        <v>31</v>
      </c>
      <c r="FN18" s="100" t="s">
        <v>36</v>
      </c>
      <c r="FO18" s="101" t="s">
        <v>36</v>
      </c>
      <c r="FP18" s="99" t="s">
        <v>14</v>
      </c>
      <c r="FQ18" s="72" t="s">
        <v>47</v>
      </c>
      <c r="FR18" s="72" t="s">
        <v>47</v>
      </c>
      <c r="FS18" s="72" t="s">
        <v>47</v>
      </c>
      <c r="FT18" s="72" t="s">
        <v>31</v>
      </c>
      <c r="FU18" s="100" t="s">
        <v>36</v>
      </c>
      <c r="FV18" s="101" t="s">
        <v>36</v>
      </c>
      <c r="FW18" s="99" t="s">
        <v>14</v>
      </c>
      <c r="FX18" s="72" t="s">
        <v>47</v>
      </c>
      <c r="FY18" s="72" t="s">
        <v>47</v>
      </c>
      <c r="FZ18" s="72" t="s">
        <v>47</v>
      </c>
      <c r="GA18" s="72" t="s">
        <v>31</v>
      </c>
      <c r="GB18" s="100" t="s">
        <v>36</v>
      </c>
      <c r="GC18" s="101" t="s">
        <v>36</v>
      </c>
      <c r="GD18" s="99" t="s">
        <v>14</v>
      </c>
      <c r="GE18" s="72" t="s">
        <v>47</v>
      </c>
      <c r="GF18" s="72" t="s">
        <v>47</v>
      </c>
      <c r="GG18" s="72" t="s">
        <v>47</v>
      </c>
      <c r="GH18" s="72" t="s">
        <v>31</v>
      </c>
      <c r="GI18" s="100" t="s">
        <v>36</v>
      </c>
      <c r="GJ18" s="101" t="s">
        <v>36</v>
      </c>
      <c r="GK18" s="99" t="s">
        <v>14</v>
      </c>
      <c r="GL18" s="72" t="s">
        <v>47</v>
      </c>
      <c r="GM18" s="72" t="s">
        <v>47</v>
      </c>
      <c r="GN18" s="72" t="s">
        <v>47</v>
      </c>
      <c r="GO18" s="72" t="s">
        <v>31</v>
      </c>
      <c r="GP18" s="100" t="s">
        <v>36</v>
      </c>
      <c r="GQ18" s="101" t="s">
        <v>36</v>
      </c>
      <c r="GR18" s="99" t="s">
        <v>14</v>
      </c>
      <c r="GS18" s="72" t="s">
        <v>47</v>
      </c>
      <c r="GT18" s="72" t="s">
        <v>47</v>
      </c>
      <c r="GU18" s="72" t="s">
        <v>47</v>
      </c>
      <c r="GV18" s="72" t="s">
        <v>31</v>
      </c>
      <c r="GW18" s="100" t="s">
        <v>36</v>
      </c>
      <c r="GX18" s="101" t="s">
        <v>36</v>
      </c>
      <c r="GY18" s="99" t="s">
        <v>14</v>
      </c>
      <c r="GZ18" s="72" t="s">
        <v>47</v>
      </c>
      <c r="HA18" s="72" t="s">
        <v>47</v>
      </c>
      <c r="HB18" s="72" t="s">
        <v>47</v>
      </c>
      <c r="HC18" s="72" t="s">
        <v>31</v>
      </c>
      <c r="HD18" s="100" t="s">
        <v>36</v>
      </c>
      <c r="HE18" s="101" t="s">
        <v>36</v>
      </c>
      <c r="HF18" s="99" t="s">
        <v>14</v>
      </c>
      <c r="HG18" s="72" t="s">
        <v>47</v>
      </c>
      <c r="HH18" s="72" t="s">
        <v>47</v>
      </c>
      <c r="HI18" s="72" t="s">
        <v>47</v>
      </c>
      <c r="HJ18" s="72" t="s">
        <v>31</v>
      </c>
      <c r="HK18" s="100" t="s">
        <v>36</v>
      </c>
      <c r="HL18" s="101" t="s">
        <v>36</v>
      </c>
      <c r="HM18" s="99" t="s">
        <v>14</v>
      </c>
      <c r="HN18" s="72" t="s">
        <v>47</v>
      </c>
      <c r="HO18" s="72" t="s">
        <v>47</v>
      </c>
      <c r="HP18" s="72" t="s">
        <v>47</v>
      </c>
      <c r="HQ18" s="72" t="s">
        <v>31</v>
      </c>
      <c r="HR18" s="100" t="s">
        <v>36</v>
      </c>
      <c r="HS18" s="101" t="s">
        <v>36</v>
      </c>
      <c r="HT18" s="99" t="s">
        <v>14</v>
      </c>
      <c r="HU18" s="72" t="s">
        <v>47</v>
      </c>
      <c r="HV18" s="72" t="s">
        <v>47</v>
      </c>
      <c r="HW18" s="72" t="s">
        <v>47</v>
      </c>
      <c r="HX18" s="72" t="s">
        <v>31</v>
      </c>
      <c r="HY18" s="100" t="s">
        <v>36</v>
      </c>
      <c r="HZ18" s="101" t="s">
        <v>36</v>
      </c>
      <c r="IA18" s="99" t="s">
        <v>14</v>
      </c>
      <c r="IB18" s="72" t="s">
        <v>47</v>
      </c>
      <c r="IC18" s="72" t="s">
        <v>47</v>
      </c>
      <c r="ID18" s="72" t="s">
        <v>47</v>
      </c>
      <c r="IE18" s="72" t="s">
        <v>31</v>
      </c>
      <c r="IF18" s="100" t="s">
        <v>36</v>
      </c>
      <c r="IG18" s="101" t="s">
        <v>36</v>
      </c>
      <c r="IH18" s="99" t="s">
        <v>14</v>
      </c>
      <c r="II18" s="72" t="s">
        <v>47</v>
      </c>
      <c r="IJ18" s="72" t="s">
        <v>47</v>
      </c>
      <c r="IK18" s="72" t="s">
        <v>47</v>
      </c>
      <c r="IL18" s="72" t="s">
        <v>31</v>
      </c>
      <c r="IM18" s="100" t="s">
        <v>36</v>
      </c>
      <c r="IN18" s="101" t="s">
        <v>36</v>
      </c>
      <c r="IO18" s="99" t="s">
        <v>14</v>
      </c>
      <c r="IP18" s="72" t="s">
        <v>47</v>
      </c>
      <c r="IQ18" s="72" t="s">
        <v>47</v>
      </c>
      <c r="IR18" s="72" t="s">
        <v>47</v>
      </c>
      <c r="IS18" s="72" t="s">
        <v>31</v>
      </c>
      <c r="IT18" s="100" t="s">
        <v>36</v>
      </c>
      <c r="IU18" s="101" t="s">
        <v>36</v>
      </c>
      <c r="IV18" s="99" t="s">
        <v>14</v>
      </c>
      <c r="IW18" s="72" t="s">
        <v>47</v>
      </c>
      <c r="IX18" s="72" t="s">
        <v>47</v>
      </c>
      <c r="IY18" s="72" t="s">
        <v>47</v>
      </c>
      <c r="IZ18" s="72" t="s">
        <v>31</v>
      </c>
      <c r="JA18" s="100" t="s">
        <v>36</v>
      </c>
      <c r="JB18" s="101" t="s">
        <v>36</v>
      </c>
      <c r="JC18" s="99" t="s">
        <v>14</v>
      </c>
      <c r="JD18" s="72" t="s">
        <v>47</v>
      </c>
      <c r="JE18" s="72" t="s">
        <v>47</v>
      </c>
      <c r="JF18" s="72" t="s">
        <v>47</v>
      </c>
      <c r="JG18" s="72" t="s">
        <v>31</v>
      </c>
      <c r="JH18" s="100" t="s">
        <v>36</v>
      </c>
      <c r="JI18" s="101" t="s">
        <v>36</v>
      </c>
      <c r="JJ18" s="99" t="s">
        <v>14</v>
      </c>
      <c r="JK18" s="72" t="s">
        <v>47</v>
      </c>
      <c r="JL18" s="72" t="s">
        <v>47</v>
      </c>
      <c r="JM18" s="72" t="s">
        <v>47</v>
      </c>
      <c r="JN18" s="72" t="s">
        <v>31</v>
      </c>
      <c r="JO18" s="100" t="s">
        <v>36</v>
      </c>
      <c r="JP18" s="101" t="s">
        <v>36</v>
      </c>
      <c r="JQ18" s="99" t="s">
        <v>14</v>
      </c>
      <c r="JR18" s="72" t="s">
        <v>47</v>
      </c>
      <c r="JS18" s="72" t="s">
        <v>47</v>
      </c>
      <c r="JT18" s="72" t="s">
        <v>47</v>
      </c>
      <c r="JU18" s="72" t="s">
        <v>31</v>
      </c>
      <c r="JV18" s="100" t="s">
        <v>36</v>
      </c>
      <c r="JW18" s="101" t="s">
        <v>36</v>
      </c>
      <c r="JX18" s="99" t="s">
        <v>14</v>
      </c>
      <c r="JY18" s="72" t="s">
        <v>47</v>
      </c>
      <c r="JZ18" s="72" t="s">
        <v>47</v>
      </c>
      <c r="KA18" s="72" t="s">
        <v>47</v>
      </c>
      <c r="KB18" s="72" t="s">
        <v>31</v>
      </c>
      <c r="KC18" s="100" t="s">
        <v>36</v>
      </c>
      <c r="KD18" s="101" t="s">
        <v>36</v>
      </c>
      <c r="KE18" s="99" t="s">
        <v>14</v>
      </c>
      <c r="KF18" s="72" t="s">
        <v>47</v>
      </c>
      <c r="KG18" s="72" t="s">
        <v>47</v>
      </c>
      <c r="KH18" s="72" t="s">
        <v>47</v>
      </c>
      <c r="KI18" s="72" t="s">
        <v>31</v>
      </c>
      <c r="KJ18" s="100" t="s">
        <v>36</v>
      </c>
      <c r="KK18" s="101" t="s">
        <v>36</v>
      </c>
      <c r="KL18" s="99" t="s">
        <v>14</v>
      </c>
      <c r="KM18" s="72" t="s">
        <v>47</v>
      </c>
      <c r="KN18" s="72" t="s">
        <v>47</v>
      </c>
      <c r="KO18" s="72" t="s">
        <v>47</v>
      </c>
      <c r="KP18" s="72" t="s">
        <v>31</v>
      </c>
      <c r="KQ18" s="100" t="s">
        <v>36</v>
      </c>
      <c r="KR18" s="101" t="s">
        <v>36</v>
      </c>
      <c r="KS18" s="99" t="s">
        <v>14</v>
      </c>
      <c r="KT18" s="72" t="s">
        <v>47</v>
      </c>
      <c r="KU18" s="72" t="s">
        <v>47</v>
      </c>
      <c r="KV18" s="72" t="s">
        <v>47</v>
      </c>
      <c r="KW18" s="72" t="s">
        <v>31</v>
      </c>
      <c r="KX18" s="100" t="s">
        <v>36</v>
      </c>
      <c r="KY18" s="101" t="s">
        <v>36</v>
      </c>
      <c r="KZ18" s="99" t="s">
        <v>14</v>
      </c>
      <c r="LA18" s="72" t="s">
        <v>47</v>
      </c>
      <c r="LB18" s="72" t="s">
        <v>47</v>
      </c>
      <c r="LC18" s="72" t="s">
        <v>47</v>
      </c>
      <c r="LD18" s="72" t="s">
        <v>31</v>
      </c>
      <c r="LE18" s="100" t="s">
        <v>36</v>
      </c>
      <c r="LF18" s="101" t="s">
        <v>36</v>
      </c>
      <c r="LG18" s="99" t="s">
        <v>14</v>
      </c>
      <c r="LH18" s="72" t="s">
        <v>47</v>
      </c>
      <c r="LI18" s="72" t="s">
        <v>47</v>
      </c>
      <c r="LJ18" s="72" t="s">
        <v>47</v>
      </c>
      <c r="LK18" s="72" t="s">
        <v>31</v>
      </c>
      <c r="LL18" s="100" t="s">
        <v>36</v>
      </c>
      <c r="LM18" s="101" t="s">
        <v>36</v>
      </c>
      <c r="LN18" s="99" t="s">
        <v>14</v>
      </c>
      <c r="LO18" s="72" t="s">
        <v>47</v>
      </c>
      <c r="LP18" s="72" t="s">
        <v>47</v>
      </c>
      <c r="LQ18" s="72" t="s">
        <v>47</v>
      </c>
      <c r="LR18" s="72" t="s">
        <v>31</v>
      </c>
      <c r="LS18" s="100" t="s">
        <v>36</v>
      </c>
      <c r="LT18" s="101" t="s">
        <v>36</v>
      </c>
      <c r="LU18" s="99" t="s">
        <v>14</v>
      </c>
      <c r="LV18" s="72" t="s">
        <v>47</v>
      </c>
      <c r="LW18" s="72" t="s">
        <v>47</v>
      </c>
      <c r="LX18" s="72" t="s">
        <v>47</v>
      </c>
      <c r="LY18" s="72" t="s">
        <v>31</v>
      </c>
      <c r="LZ18" s="100" t="s">
        <v>36</v>
      </c>
      <c r="MA18" s="101" t="s">
        <v>36</v>
      </c>
      <c r="MB18" s="99" t="s">
        <v>14</v>
      </c>
      <c r="MC18" s="72" t="s">
        <v>47</v>
      </c>
      <c r="MD18" s="72" t="s">
        <v>47</v>
      </c>
      <c r="ME18" s="72" t="s">
        <v>47</v>
      </c>
      <c r="MF18" s="72" t="s">
        <v>31</v>
      </c>
      <c r="MG18" s="100" t="s">
        <v>36</v>
      </c>
      <c r="MH18" s="101" t="s">
        <v>36</v>
      </c>
      <c r="MI18" s="99" t="s">
        <v>14</v>
      </c>
      <c r="MJ18" s="72" t="s">
        <v>47</v>
      </c>
      <c r="MK18" s="72" t="s">
        <v>47</v>
      </c>
      <c r="ML18" s="72" t="s">
        <v>47</v>
      </c>
      <c r="MM18" s="72" t="s">
        <v>31</v>
      </c>
      <c r="MN18" s="100" t="s">
        <v>36</v>
      </c>
      <c r="MO18" s="101" t="s">
        <v>36</v>
      </c>
      <c r="MP18" s="99" t="s">
        <v>14</v>
      </c>
      <c r="MQ18" s="72" t="s">
        <v>47</v>
      </c>
      <c r="MR18" s="72" t="s">
        <v>47</v>
      </c>
      <c r="MS18" s="72" t="s">
        <v>47</v>
      </c>
      <c r="MT18" s="72" t="s">
        <v>31</v>
      </c>
      <c r="MU18" s="100" t="s">
        <v>36</v>
      </c>
      <c r="MV18" s="101" t="s">
        <v>36</v>
      </c>
      <c r="MW18" s="99" t="s">
        <v>14</v>
      </c>
      <c r="MX18" s="72" t="s">
        <v>47</v>
      </c>
      <c r="MY18" s="72" t="s">
        <v>47</v>
      </c>
      <c r="MZ18" s="72" t="s">
        <v>47</v>
      </c>
      <c r="NA18" s="72" t="s">
        <v>31</v>
      </c>
      <c r="NB18" s="100" t="s">
        <v>36</v>
      </c>
      <c r="NC18" s="101" t="s">
        <v>36</v>
      </c>
      <c r="ND18" s="99" t="s">
        <v>14</v>
      </c>
      <c r="NE18" s="72" t="s">
        <v>47</v>
      </c>
      <c r="NF18" s="72" t="s">
        <v>47</v>
      </c>
      <c r="NG18" s="72" t="s">
        <v>47</v>
      </c>
      <c r="NH18" s="72" t="s">
        <v>31</v>
      </c>
      <c r="NI18" s="100" t="s">
        <v>36</v>
      </c>
      <c r="NJ18" s="101" t="s">
        <v>36</v>
      </c>
      <c r="NK18" s="99" t="s">
        <v>14</v>
      </c>
      <c r="NL18" s="72" t="s">
        <v>47</v>
      </c>
      <c r="NM18" s="72" t="s">
        <v>47</v>
      </c>
      <c r="NN18" s="72" t="s">
        <v>47</v>
      </c>
      <c r="NO18" s="72" t="s">
        <v>31</v>
      </c>
      <c r="NP18" s="100" t="s">
        <v>36</v>
      </c>
      <c r="NQ18" s="101" t="s">
        <v>36</v>
      </c>
      <c r="NR18" s="99" t="s">
        <v>14</v>
      </c>
    </row>
    <row r="19" spans="1:382" ht="15.5">
      <c r="A19" s="104" t="s">
        <v>44</v>
      </c>
      <c r="B19" s="103">
        <f t="shared" si="18"/>
        <v>0</v>
      </c>
      <c r="C19" s="76">
        <f t="shared" si="19"/>
        <v>0</v>
      </c>
      <c r="D19" s="76">
        <f t="shared" si="20"/>
        <v>0</v>
      </c>
      <c r="E19" s="78">
        <f t="shared" si="21"/>
        <v>0</v>
      </c>
      <c r="F19" s="75">
        <f t="shared" si="22"/>
        <v>0</v>
      </c>
      <c r="G19" s="76">
        <f t="shared" si="23"/>
        <v>0</v>
      </c>
      <c r="H19" s="76">
        <f t="shared" si="24"/>
        <v>52</v>
      </c>
      <c r="I19" s="76">
        <f t="shared" si="25"/>
        <v>0</v>
      </c>
      <c r="J19" s="76">
        <f t="shared" si="26"/>
        <v>0</v>
      </c>
      <c r="K19" s="79">
        <f t="shared" si="27"/>
        <v>0</v>
      </c>
      <c r="L19" s="80"/>
      <c r="M19" s="76">
        <f t="shared" si="28"/>
        <v>0</v>
      </c>
      <c r="N19" s="76">
        <f t="shared" si="29"/>
        <v>0</v>
      </c>
      <c r="O19" s="81">
        <f t="shared" si="32"/>
        <v>45</v>
      </c>
      <c r="P19" s="82">
        <f t="shared" si="31"/>
        <v>0</v>
      </c>
      <c r="Q19" s="109"/>
      <c r="R19" s="99" t="s">
        <v>14</v>
      </c>
      <c r="S19" s="72" t="s">
        <v>31</v>
      </c>
      <c r="T19" s="72" t="s">
        <v>31</v>
      </c>
      <c r="U19" s="72" t="s">
        <v>31</v>
      </c>
      <c r="V19" s="72" t="s">
        <v>21</v>
      </c>
      <c r="W19" s="100" t="s">
        <v>36</v>
      </c>
      <c r="X19" s="101" t="s">
        <v>36</v>
      </c>
      <c r="Y19" s="99" t="s">
        <v>14</v>
      </c>
      <c r="Z19" s="72" t="s">
        <v>31</v>
      </c>
      <c r="AA19" s="72" t="s">
        <v>31</v>
      </c>
      <c r="AB19" s="72" t="s">
        <v>31</v>
      </c>
      <c r="AC19" s="72" t="s">
        <v>21</v>
      </c>
      <c r="AD19" s="100" t="s">
        <v>36</v>
      </c>
      <c r="AE19" s="101" t="s">
        <v>36</v>
      </c>
      <c r="AF19" s="99" t="s">
        <v>14</v>
      </c>
      <c r="AG19" s="72" t="s">
        <v>31</v>
      </c>
      <c r="AH19" s="72" t="s">
        <v>31</v>
      </c>
      <c r="AI19" s="72" t="s">
        <v>31</v>
      </c>
      <c r="AJ19" s="72" t="s">
        <v>21</v>
      </c>
      <c r="AK19" s="100" t="s">
        <v>36</v>
      </c>
      <c r="AL19" s="101" t="s">
        <v>36</v>
      </c>
      <c r="AM19" s="99" t="s">
        <v>14</v>
      </c>
      <c r="AN19" s="72" t="s">
        <v>31</v>
      </c>
      <c r="AO19" s="72" t="s">
        <v>31</v>
      </c>
      <c r="AP19" s="72" t="s">
        <v>31</v>
      </c>
      <c r="AQ19" s="72" t="s">
        <v>21</v>
      </c>
      <c r="AR19" s="100" t="s">
        <v>36</v>
      </c>
      <c r="AS19" s="101" t="s">
        <v>36</v>
      </c>
      <c r="AT19" s="99" t="s">
        <v>14</v>
      </c>
      <c r="AU19" s="72" t="s">
        <v>31</v>
      </c>
      <c r="AV19" s="72" t="s">
        <v>31</v>
      </c>
      <c r="AW19" s="72" t="s">
        <v>31</v>
      </c>
      <c r="AX19" s="72" t="s">
        <v>21</v>
      </c>
      <c r="AY19" s="100" t="s">
        <v>36</v>
      </c>
      <c r="AZ19" s="101" t="s">
        <v>36</v>
      </c>
      <c r="BA19" s="99" t="s">
        <v>14</v>
      </c>
      <c r="BB19" s="72" t="s">
        <v>31</v>
      </c>
      <c r="BC19" s="72" t="s">
        <v>31</v>
      </c>
      <c r="BD19" s="72" t="s">
        <v>31</v>
      </c>
      <c r="BE19" s="72" t="s">
        <v>21</v>
      </c>
      <c r="BF19" s="100" t="s">
        <v>36</v>
      </c>
      <c r="BG19" s="101" t="s">
        <v>36</v>
      </c>
      <c r="BH19" s="99" t="s">
        <v>14</v>
      </c>
      <c r="BI19" s="72" t="s">
        <v>31</v>
      </c>
      <c r="BJ19" s="72" t="s">
        <v>31</v>
      </c>
      <c r="BK19" s="72" t="s">
        <v>31</v>
      </c>
      <c r="BL19" s="72" t="s">
        <v>21</v>
      </c>
      <c r="BM19" s="100" t="s">
        <v>36</v>
      </c>
      <c r="BN19" s="101" t="s">
        <v>36</v>
      </c>
      <c r="BO19" s="99" t="s">
        <v>14</v>
      </c>
      <c r="BP19" s="72" t="s">
        <v>31</v>
      </c>
      <c r="BQ19" s="72" t="s">
        <v>31</v>
      </c>
      <c r="BR19" s="72" t="s">
        <v>31</v>
      </c>
      <c r="BS19" s="72" t="s">
        <v>21</v>
      </c>
      <c r="BT19" s="100" t="s">
        <v>36</v>
      </c>
      <c r="BU19" s="101" t="s">
        <v>36</v>
      </c>
      <c r="BV19" s="99" t="s">
        <v>14</v>
      </c>
      <c r="BW19" s="72" t="s">
        <v>31</v>
      </c>
      <c r="BX19" s="72" t="s">
        <v>31</v>
      </c>
      <c r="BY19" s="72" t="s">
        <v>31</v>
      </c>
      <c r="BZ19" s="72" t="s">
        <v>21</v>
      </c>
      <c r="CA19" s="100" t="s">
        <v>36</v>
      </c>
      <c r="CB19" s="101" t="s">
        <v>36</v>
      </c>
      <c r="CC19" s="99" t="s">
        <v>14</v>
      </c>
      <c r="CD19" s="72" t="s">
        <v>31</v>
      </c>
      <c r="CE19" s="72" t="s">
        <v>31</v>
      </c>
      <c r="CF19" s="72" t="s">
        <v>31</v>
      </c>
      <c r="CG19" s="72" t="s">
        <v>21</v>
      </c>
      <c r="CH19" s="100" t="s">
        <v>36</v>
      </c>
      <c r="CI19" s="101" t="s">
        <v>36</v>
      </c>
      <c r="CJ19" s="99" t="s">
        <v>14</v>
      </c>
      <c r="CK19" s="72" t="s">
        <v>31</v>
      </c>
      <c r="CL19" s="72" t="s">
        <v>31</v>
      </c>
      <c r="CM19" s="72" t="s">
        <v>31</v>
      </c>
      <c r="CN19" s="72" t="s">
        <v>21</v>
      </c>
      <c r="CO19" s="100" t="s">
        <v>36</v>
      </c>
      <c r="CP19" s="101" t="s">
        <v>36</v>
      </c>
      <c r="CQ19" s="99" t="s">
        <v>14</v>
      </c>
      <c r="CR19" s="72" t="s">
        <v>31</v>
      </c>
      <c r="CS19" s="72" t="s">
        <v>31</v>
      </c>
      <c r="CT19" s="72" t="s">
        <v>31</v>
      </c>
      <c r="CU19" s="72" t="s">
        <v>21</v>
      </c>
      <c r="CV19" s="100" t="s">
        <v>36</v>
      </c>
      <c r="CW19" s="101" t="s">
        <v>36</v>
      </c>
      <c r="CX19" s="99" t="s">
        <v>14</v>
      </c>
      <c r="CY19" s="72" t="s">
        <v>31</v>
      </c>
      <c r="CZ19" s="72" t="s">
        <v>31</v>
      </c>
      <c r="DA19" s="72" t="s">
        <v>31</v>
      </c>
      <c r="DB19" s="72" t="s">
        <v>21</v>
      </c>
      <c r="DC19" s="100" t="s">
        <v>36</v>
      </c>
      <c r="DD19" s="101" t="s">
        <v>36</v>
      </c>
      <c r="DE19" s="99" t="s">
        <v>14</v>
      </c>
      <c r="DF19" s="72" t="s">
        <v>31</v>
      </c>
      <c r="DG19" s="72" t="s">
        <v>31</v>
      </c>
      <c r="DH19" s="72" t="s">
        <v>31</v>
      </c>
      <c r="DI19" s="72" t="s">
        <v>21</v>
      </c>
      <c r="DJ19" s="100" t="s">
        <v>36</v>
      </c>
      <c r="DK19" s="101" t="s">
        <v>36</v>
      </c>
      <c r="DL19" s="99" t="s">
        <v>14</v>
      </c>
      <c r="DM19" s="72" t="s">
        <v>31</v>
      </c>
      <c r="DN19" s="72" t="s">
        <v>31</v>
      </c>
      <c r="DO19" s="72" t="s">
        <v>31</v>
      </c>
      <c r="DP19" s="72" t="s">
        <v>21</v>
      </c>
      <c r="DQ19" s="100" t="s">
        <v>36</v>
      </c>
      <c r="DR19" s="101" t="s">
        <v>36</v>
      </c>
      <c r="DS19" s="99" t="s">
        <v>14</v>
      </c>
      <c r="DT19" s="72" t="s">
        <v>31</v>
      </c>
      <c r="DU19" s="72" t="s">
        <v>31</v>
      </c>
      <c r="DV19" s="72" t="s">
        <v>31</v>
      </c>
      <c r="DW19" s="72" t="s">
        <v>21</v>
      </c>
      <c r="DX19" s="100" t="s">
        <v>36</v>
      </c>
      <c r="DY19" s="101" t="s">
        <v>36</v>
      </c>
      <c r="DZ19" s="99" t="s">
        <v>14</v>
      </c>
      <c r="EA19" s="72" t="s">
        <v>31</v>
      </c>
      <c r="EB19" s="72" t="s">
        <v>31</v>
      </c>
      <c r="EC19" s="72" t="s">
        <v>31</v>
      </c>
      <c r="ED19" s="72" t="s">
        <v>21</v>
      </c>
      <c r="EE19" s="100" t="s">
        <v>36</v>
      </c>
      <c r="EF19" s="101" t="s">
        <v>36</v>
      </c>
      <c r="EG19" s="99" t="s">
        <v>14</v>
      </c>
      <c r="EH19" s="72" t="s">
        <v>31</v>
      </c>
      <c r="EI19" s="72" t="s">
        <v>31</v>
      </c>
      <c r="EJ19" s="72" t="s">
        <v>31</v>
      </c>
      <c r="EK19" s="72" t="s">
        <v>21</v>
      </c>
      <c r="EL19" s="100" t="s">
        <v>36</v>
      </c>
      <c r="EM19" s="101" t="s">
        <v>36</v>
      </c>
      <c r="EN19" s="99" t="s">
        <v>14</v>
      </c>
      <c r="EO19" s="72" t="s">
        <v>31</v>
      </c>
      <c r="EP19" s="72" t="s">
        <v>31</v>
      </c>
      <c r="EQ19" s="72" t="s">
        <v>31</v>
      </c>
      <c r="ER19" s="72" t="s">
        <v>21</v>
      </c>
      <c r="ES19" s="100" t="s">
        <v>36</v>
      </c>
      <c r="ET19" s="101" t="s">
        <v>36</v>
      </c>
      <c r="EU19" s="99" t="s">
        <v>14</v>
      </c>
      <c r="EV19" s="72" t="s">
        <v>31</v>
      </c>
      <c r="EW19" s="72" t="s">
        <v>31</v>
      </c>
      <c r="EX19" s="72" t="s">
        <v>31</v>
      </c>
      <c r="EY19" s="72" t="s">
        <v>21</v>
      </c>
      <c r="EZ19" s="100" t="s">
        <v>36</v>
      </c>
      <c r="FA19" s="101" t="s">
        <v>36</v>
      </c>
      <c r="FB19" s="99" t="s">
        <v>14</v>
      </c>
      <c r="FC19" s="72" t="s">
        <v>31</v>
      </c>
      <c r="FD19" s="72" t="s">
        <v>31</v>
      </c>
      <c r="FE19" s="72" t="s">
        <v>31</v>
      </c>
      <c r="FF19" s="72" t="s">
        <v>21</v>
      </c>
      <c r="FG19" s="100" t="s">
        <v>36</v>
      </c>
      <c r="FH19" s="101" t="s">
        <v>36</v>
      </c>
      <c r="FI19" s="99" t="s">
        <v>14</v>
      </c>
      <c r="FJ19" s="72" t="s">
        <v>31</v>
      </c>
      <c r="FK19" s="72" t="s">
        <v>31</v>
      </c>
      <c r="FL19" s="72" t="s">
        <v>31</v>
      </c>
      <c r="FM19" s="72" t="s">
        <v>21</v>
      </c>
      <c r="FN19" s="100" t="s">
        <v>36</v>
      </c>
      <c r="FO19" s="101" t="s">
        <v>36</v>
      </c>
      <c r="FP19" s="99" t="s">
        <v>14</v>
      </c>
      <c r="FQ19" s="72" t="s">
        <v>31</v>
      </c>
      <c r="FR19" s="72" t="s">
        <v>31</v>
      </c>
      <c r="FS19" s="72" t="s">
        <v>31</v>
      </c>
      <c r="FT19" s="72" t="s">
        <v>21</v>
      </c>
      <c r="FU19" s="100" t="s">
        <v>36</v>
      </c>
      <c r="FV19" s="101" t="s">
        <v>36</v>
      </c>
      <c r="FW19" s="99" t="s">
        <v>14</v>
      </c>
      <c r="FX19" s="72" t="s">
        <v>31</v>
      </c>
      <c r="FY19" s="72" t="s">
        <v>31</v>
      </c>
      <c r="FZ19" s="72" t="s">
        <v>31</v>
      </c>
      <c r="GA19" s="72" t="s">
        <v>21</v>
      </c>
      <c r="GB19" s="100" t="s">
        <v>36</v>
      </c>
      <c r="GC19" s="101" t="s">
        <v>36</v>
      </c>
      <c r="GD19" s="99" t="s">
        <v>14</v>
      </c>
      <c r="GE19" s="72" t="s">
        <v>31</v>
      </c>
      <c r="GF19" s="72" t="s">
        <v>31</v>
      </c>
      <c r="GG19" s="72" t="s">
        <v>31</v>
      </c>
      <c r="GH19" s="72" t="s">
        <v>21</v>
      </c>
      <c r="GI19" s="100" t="s">
        <v>36</v>
      </c>
      <c r="GJ19" s="101" t="s">
        <v>36</v>
      </c>
      <c r="GK19" s="99" t="s">
        <v>14</v>
      </c>
      <c r="GL19" s="72" t="s">
        <v>31</v>
      </c>
      <c r="GM19" s="72" t="s">
        <v>31</v>
      </c>
      <c r="GN19" s="72" t="s">
        <v>31</v>
      </c>
      <c r="GO19" s="72" t="s">
        <v>21</v>
      </c>
      <c r="GP19" s="100" t="s">
        <v>36</v>
      </c>
      <c r="GQ19" s="101" t="s">
        <v>36</v>
      </c>
      <c r="GR19" s="99" t="s">
        <v>14</v>
      </c>
      <c r="GS19" s="72" t="s">
        <v>31</v>
      </c>
      <c r="GT19" s="72" t="s">
        <v>31</v>
      </c>
      <c r="GU19" s="72" t="s">
        <v>31</v>
      </c>
      <c r="GV19" s="72" t="s">
        <v>21</v>
      </c>
      <c r="GW19" s="100" t="s">
        <v>36</v>
      </c>
      <c r="GX19" s="101" t="s">
        <v>36</v>
      </c>
      <c r="GY19" s="99" t="s">
        <v>14</v>
      </c>
      <c r="GZ19" s="72" t="s">
        <v>31</v>
      </c>
      <c r="HA19" s="72" t="s">
        <v>31</v>
      </c>
      <c r="HB19" s="72" t="s">
        <v>31</v>
      </c>
      <c r="HC19" s="72" t="s">
        <v>21</v>
      </c>
      <c r="HD19" s="100" t="s">
        <v>36</v>
      </c>
      <c r="HE19" s="101" t="s">
        <v>36</v>
      </c>
      <c r="HF19" s="99" t="s">
        <v>14</v>
      </c>
      <c r="HG19" s="72" t="s">
        <v>31</v>
      </c>
      <c r="HH19" s="72" t="s">
        <v>31</v>
      </c>
      <c r="HI19" s="72" t="s">
        <v>31</v>
      </c>
      <c r="HJ19" s="72" t="s">
        <v>21</v>
      </c>
      <c r="HK19" s="100" t="s">
        <v>36</v>
      </c>
      <c r="HL19" s="101" t="s">
        <v>36</v>
      </c>
      <c r="HM19" s="99" t="s">
        <v>14</v>
      </c>
      <c r="HN19" s="72" t="s">
        <v>31</v>
      </c>
      <c r="HO19" s="72" t="s">
        <v>31</v>
      </c>
      <c r="HP19" s="72" t="s">
        <v>31</v>
      </c>
      <c r="HQ19" s="72" t="s">
        <v>21</v>
      </c>
      <c r="HR19" s="100" t="s">
        <v>36</v>
      </c>
      <c r="HS19" s="101" t="s">
        <v>36</v>
      </c>
      <c r="HT19" s="99" t="s">
        <v>14</v>
      </c>
      <c r="HU19" s="72" t="s">
        <v>31</v>
      </c>
      <c r="HV19" s="72" t="s">
        <v>31</v>
      </c>
      <c r="HW19" s="72" t="s">
        <v>31</v>
      </c>
      <c r="HX19" s="72" t="s">
        <v>21</v>
      </c>
      <c r="HY19" s="100" t="s">
        <v>36</v>
      </c>
      <c r="HZ19" s="101" t="s">
        <v>36</v>
      </c>
      <c r="IA19" s="99" t="s">
        <v>14</v>
      </c>
      <c r="IB19" s="72" t="s">
        <v>31</v>
      </c>
      <c r="IC19" s="72" t="s">
        <v>31</v>
      </c>
      <c r="ID19" s="72" t="s">
        <v>31</v>
      </c>
      <c r="IE19" s="72" t="s">
        <v>21</v>
      </c>
      <c r="IF19" s="100" t="s">
        <v>36</v>
      </c>
      <c r="IG19" s="101" t="s">
        <v>36</v>
      </c>
      <c r="IH19" s="99" t="s">
        <v>14</v>
      </c>
      <c r="II19" s="72" t="s">
        <v>31</v>
      </c>
      <c r="IJ19" s="72" t="s">
        <v>31</v>
      </c>
      <c r="IK19" s="72" t="s">
        <v>31</v>
      </c>
      <c r="IL19" s="72" t="s">
        <v>21</v>
      </c>
      <c r="IM19" s="100" t="s">
        <v>36</v>
      </c>
      <c r="IN19" s="101" t="s">
        <v>36</v>
      </c>
      <c r="IO19" s="99" t="s">
        <v>14</v>
      </c>
      <c r="IP19" s="72" t="s">
        <v>31</v>
      </c>
      <c r="IQ19" s="72" t="s">
        <v>31</v>
      </c>
      <c r="IR19" s="72" t="s">
        <v>31</v>
      </c>
      <c r="IS19" s="72" t="s">
        <v>21</v>
      </c>
      <c r="IT19" s="100" t="s">
        <v>36</v>
      </c>
      <c r="IU19" s="101" t="s">
        <v>36</v>
      </c>
      <c r="IV19" s="99" t="s">
        <v>14</v>
      </c>
      <c r="IW19" s="72" t="s">
        <v>31</v>
      </c>
      <c r="IX19" s="72" t="s">
        <v>31</v>
      </c>
      <c r="IY19" s="72" t="s">
        <v>31</v>
      </c>
      <c r="IZ19" s="72" t="s">
        <v>21</v>
      </c>
      <c r="JA19" s="100" t="s">
        <v>36</v>
      </c>
      <c r="JB19" s="101" t="s">
        <v>36</v>
      </c>
      <c r="JC19" s="99" t="s">
        <v>14</v>
      </c>
      <c r="JD19" s="72" t="s">
        <v>31</v>
      </c>
      <c r="JE19" s="72" t="s">
        <v>31</v>
      </c>
      <c r="JF19" s="72" t="s">
        <v>31</v>
      </c>
      <c r="JG19" s="72" t="s">
        <v>21</v>
      </c>
      <c r="JH19" s="100" t="s">
        <v>36</v>
      </c>
      <c r="JI19" s="101" t="s">
        <v>36</v>
      </c>
      <c r="JJ19" s="99" t="s">
        <v>14</v>
      </c>
      <c r="JK19" s="72" t="s">
        <v>31</v>
      </c>
      <c r="JL19" s="72" t="s">
        <v>31</v>
      </c>
      <c r="JM19" s="72" t="s">
        <v>31</v>
      </c>
      <c r="JN19" s="72" t="s">
        <v>21</v>
      </c>
      <c r="JO19" s="100" t="s">
        <v>36</v>
      </c>
      <c r="JP19" s="101" t="s">
        <v>36</v>
      </c>
      <c r="JQ19" s="99" t="s">
        <v>14</v>
      </c>
      <c r="JR19" s="72" t="s">
        <v>31</v>
      </c>
      <c r="JS19" s="72" t="s">
        <v>31</v>
      </c>
      <c r="JT19" s="72" t="s">
        <v>31</v>
      </c>
      <c r="JU19" s="72" t="s">
        <v>21</v>
      </c>
      <c r="JV19" s="100" t="s">
        <v>36</v>
      </c>
      <c r="JW19" s="101" t="s">
        <v>36</v>
      </c>
      <c r="JX19" s="99" t="s">
        <v>14</v>
      </c>
      <c r="JY19" s="72" t="s">
        <v>31</v>
      </c>
      <c r="JZ19" s="72" t="s">
        <v>31</v>
      </c>
      <c r="KA19" s="72" t="s">
        <v>31</v>
      </c>
      <c r="KB19" s="72" t="s">
        <v>21</v>
      </c>
      <c r="KC19" s="100" t="s">
        <v>36</v>
      </c>
      <c r="KD19" s="101" t="s">
        <v>36</v>
      </c>
      <c r="KE19" s="99" t="s">
        <v>14</v>
      </c>
      <c r="KF19" s="72" t="s">
        <v>31</v>
      </c>
      <c r="KG19" s="72" t="s">
        <v>31</v>
      </c>
      <c r="KH19" s="72" t="s">
        <v>31</v>
      </c>
      <c r="KI19" s="72" t="s">
        <v>21</v>
      </c>
      <c r="KJ19" s="100" t="s">
        <v>36</v>
      </c>
      <c r="KK19" s="101" t="s">
        <v>36</v>
      </c>
      <c r="KL19" s="99" t="s">
        <v>14</v>
      </c>
      <c r="KM19" s="72" t="s">
        <v>31</v>
      </c>
      <c r="KN19" s="72" t="s">
        <v>31</v>
      </c>
      <c r="KO19" s="72" t="s">
        <v>31</v>
      </c>
      <c r="KP19" s="72" t="s">
        <v>21</v>
      </c>
      <c r="KQ19" s="100" t="s">
        <v>36</v>
      </c>
      <c r="KR19" s="101" t="s">
        <v>36</v>
      </c>
      <c r="KS19" s="99" t="s">
        <v>14</v>
      </c>
      <c r="KT19" s="72" t="s">
        <v>31</v>
      </c>
      <c r="KU19" s="72" t="s">
        <v>31</v>
      </c>
      <c r="KV19" s="72" t="s">
        <v>31</v>
      </c>
      <c r="KW19" s="72" t="s">
        <v>21</v>
      </c>
      <c r="KX19" s="100" t="s">
        <v>36</v>
      </c>
      <c r="KY19" s="101" t="s">
        <v>36</v>
      </c>
      <c r="KZ19" s="99" t="s">
        <v>14</v>
      </c>
      <c r="LA19" s="72" t="s">
        <v>31</v>
      </c>
      <c r="LB19" s="72" t="s">
        <v>31</v>
      </c>
      <c r="LC19" s="72" t="s">
        <v>31</v>
      </c>
      <c r="LD19" s="72" t="s">
        <v>21</v>
      </c>
      <c r="LE19" s="100" t="s">
        <v>36</v>
      </c>
      <c r="LF19" s="101" t="s">
        <v>36</v>
      </c>
      <c r="LG19" s="99" t="s">
        <v>14</v>
      </c>
      <c r="LH19" s="72" t="s">
        <v>31</v>
      </c>
      <c r="LI19" s="72" t="s">
        <v>31</v>
      </c>
      <c r="LJ19" s="72" t="s">
        <v>31</v>
      </c>
      <c r="LK19" s="72" t="s">
        <v>21</v>
      </c>
      <c r="LL19" s="100" t="s">
        <v>36</v>
      </c>
      <c r="LM19" s="101" t="s">
        <v>36</v>
      </c>
      <c r="LN19" s="99" t="s">
        <v>14</v>
      </c>
      <c r="LO19" s="72" t="s">
        <v>31</v>
      </c>
      <c r="LP19" s="72" t="s">
        <v>31</v>
      </c>
      <c r="LQ19" s="72" t="s">
        <v>31</v>
      </c>
      <c r="LR19" s="72" t="s">
        <v>21</v>
      </c>
      <c r="LS19" s="100" t="s">
        <v>36</v>
      </c>
      <c r="LT19" s="101" t="s">
        <v>36</v>
      </c>
      <c r="LU19" s="99" t="s">
        <v>14</v>
      </c>
      <c r="LV19" s="72" t="s">
        <v>31</v>
      </c>
      <c r="LW19" s="72" t="s">
        <v>31</v>
      </c>
      <c r="LX19" s="72" t="s">
        <v>31</v>
      </c>
      <c r="LY19" s="72" t="s">
        <v>21</v>
      </c>
      <c r="LZ19" s="100" t="s">
        <v>36</v>
      </c>
      <c r="MA19" s="101" t="s">
        <v>36</v>
      </c>
      <c r="MB19" s="99" t="s">
        <v>14</v>
      </c>
      <c r="MC19" s="72" t="s">
        <v>31</v>
      </c>
      <c r="MD19" s="72" t="s">
        <v>31</v>
      </c>
      <c r="ME19" s="72" t="s">
        <v>31</v>
      </c>
      <c r="MF19" s="72" t="s">
        <v>21</v>
      </c>
      <c r="MG19" s="100" t="s">
        <v>36</v>
      </c>
      <c r="MH19" s="101" t="s">
        <v>36</v>
      </c>
      <c r="MI19" s="99" t="s">
        <v>14</v>
      </c>
      <c r="MJ19" s="72" t="s">
        <v>31</v>
      </c>
      <c r="MK19" s="72" t="s">
        <v>31</v>
      </c>
      <c r="ML19" s="72" t="s">
        <v>31</v>
      </c>
      <c r="MM19" s="72" t="s">
        <v>21</v>
      </c>
      <c r="MN19" s="100" t="s">
        <v>36</v>
      </c>
      <c r="MO19" s="101" t="s">
        <v>36</v>
      </c>
      <c r="MP19" s="99" t="s">
        <v>14</v>
      </c>
      <c r="MQ19" s="72" t="s">
        <v>31</v>
      </c>
      <c r="MR19" s="72" t="s">
        <v>31</v>
      </c>
      <c r="MS19" s="72" t="s">
        <v>31</v>
      </c>
      <c r="MT19" s="72" t="s">
        <v>21</v>
      </c>
      <c r="MU19" s="100" t="s">
        <v>36</v>
      </c>
      <c r="MV19" s="101" t="s">
        <v>36</v>
      </c>
      <c r="MW19" s="99" t="s">
        <v>14</v>
      </c>
      <c r="MX19" s="72" t="s">
        <v>31</v>
      </c>
      <c r="MY19" s="72" t="s">
        <v>31</v>
      </c>
      <c r="MZ19" s="72" t="s">
        <v>31</v>
      </c>
      <c r="NA19" s="72" t="s">
        <v>21</v>
      </c>
      <c r="NB19" s="100" t="s">
        <v>36</v>
      </c>
      <c r="NC19" s="101" t="s">
        <v>36</v>
      </c>
      <c r="ND19" s="99" t="s">
        <v>14</v>
      </c>
      <c r="NE19" s="72" t="s">
        <v>31</v>
      </c>
      <c r="NF19" s="72" t="s">
        <v>31</v>
      </c>
      <c r="NG19" s="72" t="s">
        <v>31</v>
      </c>
      <c r="NH19" s="72" t="s">
        <v>21</v>
      </c>
      <c r="NI19" s="100" t="s">
        <v>36</v>
      </c>
      <c r="NJ19" s="101" t="s">
        <v>36</v>
      </c>
      <c r="NK19" s="99" t="s">
        <v>14</v>
      </c>
      <c r="NL19" s="72" t="s">
        <v>31</v>
      </c>
      <c r="NM19" s="72" t="s">
        <v>31</v>
      </c>
      <c r="NN19" s="72" t="s">
        <v>31</v>
      </c>
      <c r="NO19" s="72" t="s">
        <v>21</v>
      </c>
      <c r="NP19" s="100" t="s">
        <v>36</v>
      </c>
      <c r="NQ19" s="101" t="s">
        <v>36</v>
      </c>
      <c r="NR19" s="99" t="s">
        <v>14</v>
      </c>
    </row>
    <row r="20" spans="1:382" ht="15.5">
      <c r="A20" s="104" t="s">
        <v>45</v>
      </c>
      <c r="B20" s="103">
        <f t="shared" si="18"/>
        <v>0</v>
      </c>
      <c r="C20" s="76">
        <f t="shared" si="19"/>
        <v>0</v>
      </c>
      <c r="D20" s="76">
        <f t="shared" si="20"/>
        <v>0</v>
      </c>
      <c r="E20" s="78">
        <f t="shared" si="21"/>
        <v>0</v>
      </c>
      <c r="F20" s="75">
        <f t="shared" si="22"/>
        <v>0</v>
      </c>
      <c r="G20" s="76">
        <f t="shared" si="23"/>
        <v>0</v>
      </c>
      <c r="H20" s="76">
        <f t="shared" si="24"/>
        <v>0</v>
      </c>
      <c r="I20" s="76">
        <f t="shared" si="25"/>
        <v>0</v>
      </c>
      <c r="J20" s="76">
        <f t="shared" si="26"/>
        <v>0</v>
      </c>
      <c r="K20" s="79">
        <f t="shared" si="27"/>
        <v>0</v>
      </c>
      <c r="L20" s="80"/>
      <c r="M20" s="76">
        <f t="shared" si="28"/>
        <v>0</v>
      </c>
      <c r="N20" s="76">
        <f t="shared" si="29"/>
        <v>0</v>
      </c>
      <c r="O20" s="81">
        <f t="shared" si="32"/>
        <v>45</v>
      </c>
      <c r="P20" s="82">
        <f t="shared" si="31"/>
        <v>0</v>
      </c>
      <c r="Q20" s="110"/>
      <c r="R20" s="99" t="s">
        <v>14</v>
      </c>
      <c r="S20" s="72" t="s">
        <v>47</v>
      </c>
      <c r="T20" s="72" t="s">
        <v>47</v>
      </c>
      <c r="U20" s="72" t="s">
        <v>47</v>
      </c>
      <c r="V20" s="72" t="s">
        <v>31</v>
      </c>
      <c r="W20" s="100" t="s">
        <v>36</v>
      </c>
      <c r="X20" s="101" t="s">
        <v>36</v>
      </c>
      <c r="Y20" s="99" t="s">
        <v>14</v>
      </c>
      <c r="Z20" s="72" t="s">
        <v>47</v>
      </c>
      <c r="AA20" s="72" t="s">
        <v>47</v>
      </c>
      <c r="AB20" s="72" t="s">
        <v>47</v>
      </c>
      <c r="AC20" s="72" t="s">
        <v>31</v>
      </c>
      <c r="AD20" s="100" t="s">
        <v>36</v>
      </c>
      <c r="AE20" s="101" t="s">
        <v>36</v>
      </c>
      <c r="AF20" s="99" t="s">
        <v>14</v>
      </c>
      <c r="AG20" s="72" t="s">
        <v>47</v>
      </c>
      <c r="AH20" s="72" t="s">
        <v>47</v>
      </c>
      <c r="AI20" s="72" t="s">
        <v>47</v>
      </c>
      <c r="AJ20" s="72" t="s">
        <v>31</v>
      </c>
      <c r="AK20" s="100" t="s">
        <v>36</v>
      </c>
      <c r="AL20" s="101" t="s">
        <v>36</v>
      </c>
      <c r="AM20" s="99" t="s">
        <v>14</v>
      </c>
      <c r="AN20" s="72" t="s">
        <v>47</v>
      </c>
      <c r="AO20" s="72" t="s">
        <v>47</v>
      </c>
      <c r="AP20" s="72" t="s">
        <v>47</v>
      </c>
      <c r="AQ20" s="72" t="s">
        <v>31</v>
      </c>
      <c r="AR20" s="100" t="s">
        <v>36</v>
      </c>
      <c r="AS20" s="101" t="s">
        <v>36</v>
      </c>
      <c r="AT20" s="99" t="s">
        <v>14</v>
      </c>
      <c r="AU20" s="72" t="s">
        <v>47</v>
      </c>
      <c r="AV20" s="72" t="s">
        <v>47</v>
      </c>
      <c r="AW20" s="72" t="s">
        <v>47</v>
      </c>
      <c r="AX20" s="72" t="s">
        <v>31</v>
      </c>
      <c r="AY20" s="100" t="s">
        <v>36</v>
      </c>
      <c r="AZ20" s="101" t="s">
        <v>36</v>
      </c>
      <c r="BA20" s="99" t="s">
        <v>14</v>
      </c>
      <c r="BB20" s="72" t="s">
        <v>47</v>
      </c>
      <c r="BC20" s="72" t="s">
        <v>47</v>
      </c>
      <c r="BD20" s="72" t="s">
        <v>47</v>
      </c>
      <c r="BE20" s="72" t="s">
        <v>31</v>
      </c>
      <c r="BF20" s="100" t="s">
        <v>36</v>
      </c>
      <c r="BG20" s="101" t="s">
        <v>36</v>
      </c>
      <c r="BH20" s="99" t="s">
        <v>14</v>
      </c>
      <c r="BI20" s="72" t="s">
        <v>47</v>
      </c>
      <c r="BJ20" s="72" t="s">
        <v>47</v>
      </c>
      <c r="BK20" s="72" t="s">
        <v>47</v>
      </c>
      <c r="BL20" s="72" t="s">
        <v>31</v>
      </c>
      <c r="BM20" s="100" t="s">
        <v>36</v>
      </c>
      <c r="BN20" s="101" t="s">
        <v>36</v>
      </c>
      <c r="BO20" s="99" t="s">
        <v>14</v>
      </c>
      <c r="BP20" s="72" t="s">
        <v>47</v>
      </c>
      <c r="BQ20" s="72" t="s">
        <v>47</v>
      </c>
      <c r="BR20" s="72" t="s">
        <v>47</v>
      </c>
      <c r="BS20" s="72" t="s">
        <v>31</v>
      </c>
      <c r="BT20" s="100" t="s">
        <v>36</v>
      </c>
      <c r="BU20" s="101" t="s">
        <v>36</v>
      </c>
      <c r="BV20" s="99" t="s">
        <v>14</v>
      </c>
      <c r="BW20" s="72" t="s">
        <v>47</v>
      </c>
      <c r="BX20" s="72" t="s">
        <v>47</v>
      </c>
      <c r="BY20" s="72" t="s">
        <v>47</v>
      </c>
      <c r="BZ20" s="72" t="s">
        <v>31</v>
      </c>
      <c r="CA20" s="100" t="s">
        <v>36</v>
      </c>
      <c r="CB20" s="101" t="s">
        <v>36</v>
      </c>
      <c r="CC20" s="99" t="s">
        <v>14</v>
      </c>
      <c r="CD20" s="72" t="s">
        <v>47</v>
      </c>
      <c r="CE20" s="72" t="s">
        <v>47</v>
      </c>
      <c r="CF20" s="72" t="s">
        <v>47</v>
      </c>
      <c r="CG20" s="72" t="s">
        <v>31</v>
      </c>
      <c r="CH20" s="100" t="s">
        <v>36</v>
      </c>
      <c r="CI20" s="101" t="s">
        <v>36</v>
      </c>
      <c r="CJ20" s="99" t="s">
        <v>14</v>
      </c>
      <c r="CK20" s="72" t="s">
        <v>47</v>
      </c>
      <c r="CL20" s="72" t="s">
        <v>47</v>
      </c>
      <c r="CM20" s="72" t="s">
        <v>47</v>
      </c>
      <c r="CN20" s="72" t="s">
        <v>31</v>
      </c>
      <c r="CO20" s="100" t="s">
        <v>36</v>
      </c>
      <c r="CP20" s="101" t="s">
        <v>36</v>
      </c>
      <c r="CQ20" s="99" t="s">
        <v>14</v>
      </c>
      <c r="CR20" s="72" t="s">
        <v>47</v>
      </c>
      <c r="CS20" s="72" t="s">
        <v>47</v>
      </c>
      <c r="CT20" s="72" t="s">
        <v>47</v>
      </c>
      <c r="CU20" s="72" t="s">
        <v>31</v>
      </c>
      <c r="CV20" s="100" t="s">
        <v>36</v>
      </c>
      <c r="CW20" s="101" t="s">
        <v>36</v>
      </c>
      <c r="CX20" s="99" t="s">
        <v>14</v>
      </c>
      <c r="CY20" s="72" t="s">
        <v>47</v>
      </c>
      <c r="CZ20" s="72" t="s">
        <v>47</v>
      </c>
      <c r="DA20" s="72" t="s">
        <v>47</v>
      </c>
      <c r="DB20" s="72" t="s">
        <v>31</v>
      </c>
      <c r="DC20" s="100" t="s">
        <v>36</v>
      </c>
      <c r="DD20" s="101" t="s">
        <v>36</v>
      </c>
      <c r="DE20" s="99" t="s">
        <v>14</v>
      </c>
      <c r="DF20" s="72" t="s">
        <v>47</v>
      </c>
      <c r="DG20" s="72" t="s">
        <v>47</v>
      </c>
      <c r="DH20" s="72" t="s">
        <v>47</v>
      </c>
      <c r="DI20" s="72" t="s">
        <v>31</v>
      </c>
      <c r="DJ20" s="100" t="s">
        <v>36</v>
      </c>
      <c r="DK20" s="101" t="s">
        <v>36</v>
      </c>
      <c r="DL20" s="99" t="s">
        <v>14</v>
      </c>
      <c r="DM20" s="72" t="s">
        <v>47</v>
      </c>
      <c r="DN20" s="72" t="s">
        <v>47</v>
      </c>
      <c r="DO20" s="72" t="s">
        <v>47</v>
      </c>
      <c r="DP20" s="72" t="s">
        <v>31</v>
      </c>
      <c r="DQ20" s="100" t="s">
        <v>36</v>
      </c>
      <c r="DR20" s="101" t="s">
        <v>36</v>
      </c>
      <c r="DS20" s="99" t="s">
        <v>14</v>
      </c>
      <c r="DT20" s="72" t="s">
        <v>47</v>
      </c>
      <c r="DU20" s="72" t="s">
        <v>47</v>
      </c>
      <c r="DV20" s="72" t="s">
        <v>47</v>
      </c>
      <c r="DW20" s="72" t="s">
        <v>31</v>
      </c>
      <c r="DX20" s="100" t="s">
        <v>36</v>
      </c>
      <c r="DY20" s="101" t="s">
        <v>36</v>
      </c>
      <c r="DZ20" s="99" t="s">
        <v>14</v>
      </c>
      <c r="EA20" s="72" t="s">
        <v>47</v>
      </c>
      <c r="EB20" s="72" t="s">
        <v>47</v>
      </c>
      <c r="EC20" s="72" t="s">
        <v>47</v>
      </c>
      <c r="ED20" s="72" t="s">
        <v>31</v>
      </c>
      <c r="EE20" s="100" t="s">
        <v>36</v>
      </c>
      <c r="EF20" s="101" t="s">
        <v>36</v>
      </c>
      <c r="EG20" s="99" t="s">
        <v>14</v>
      </c>
      <c r="EH20" s="72" t="s">
        <v>47</v>
      </c>
      <c r="EI20" s="72" t="s">
        <v>47</v>
      </c>
      <c r="EJ20" s="72" t="s">
        <v>47</v>
      </c>
      <c r="EK20" s="72" t="s">
        <v>31</v>
      </c>
      <c r="EL20" s="100" t="s">
        <v>36</v>
      </c>
      <c r="EM20" s="101" t="s">
        <v>36</v>
      </c>
      <c r="EN20" s="99" t="s">
        <v>14</v>
      </c>
      <c r="EO20" s="72" t="s">
        <v>47</v>
      </c>
      <c r="EP20" s="72" t="s">
        <v>47</v>
      </c>
      <c r="EQ20" s="72" t="s">
        <v>47</v>
      </c>
      <c r="ER20" s="72" t="s">
        <v>31</v>
      </c>
      <c r="ES20" s="100" t="s">
        <v>36</v>
      </c>
      <c r="ET20" s="101" t="s">
        <v>36</v>
      </c>
      <c r="EU20" s="99" t="s">
        <v>14</v>
      </c>
      <c r="EV20" s="72" t="s">
        <v>47</v>
      </c>
      <c r="EW20" s="72" t="s">
        <v>47</v>
      </c>
      <c r="EX20" s="72" t="s">
        <v>47</v>
      </c>
      <c r="EY20" s="72" t="s">
        <v>31</v>
      </c>
      <c r="EZ20" s="100" t="s">
        <v>36</v>
      </c>
      <c r="FA20" s="101" t="s">
        <v>36</v>
      </c>
      <c r="FB20" s="99" t="s">
        <v>14</v>
      </c>
      <c r="FC20" s="72" t="s">
        <v>47</v>
      </c>
      <c r="FD20" s="72" t="s">
        <v>47</v>
      </c>
      <c r="FE20" s="72" t="s">
        <v>47</v>
      </c>
      <c r="FF20" s="72" t="s">
        <v>31</v>
      </c>
      <c r="FG20" s="100" t="s">
        <v>36</v>
      </c>
      <c r="FH20" s="101" t="s">
        <v>36</v>
      </c>
      <c r="FI20" s="99" t="s">
        <v>14</v>
      </c>
      <c r="FJ20" s="72" t="s">
        <v>47</v>
      </c>
      <c r="FK20" s="72" t="s">
        <v>47</v>
      </c>
      <c r="FL20" s="72" t="s">
        <v>47</v>
      </c>
      <c r="FM20" s="72" t="s">
        <v>31</v>
      </c>
      <c r="FN20" s="100" t="s">
        <v>36</v>
      </c>
      <c r="FO20" s="101" t="s">
        <v>36</v>
      </c>
      <c r="FP20" s="99" t="s">
        <v>14</v>
      </c>
      <c r="FQ20" s="72" t="s">
        <v>47</v>
      </c>
      <c r="FR20" s="72" t="s">
        <v>47</v>
      </c>
      <c r="FS20" s="72" t="s">
        <v>47</v>
      </c>
      <c r="FT20" s="72" t="s">
        <v>31</v>
      </c>
      <c r="FU20" s="100" t="s">
        <v>36</v>
      </c>
      <c r="FV20" s="101" t="s">
        <v>36</v>
      </c>
      <c r="FW20" s="99" t="s">
        <v>14</v>
      </c>
      <c r="FX20" s="72" t="s">
        <v>47</v>
      </c>
      <c r="FY20" s="72" t="s">
        <v>47</v>
      </c>
      <c r="FZ20" s="72" t="s">
        <v>47</v>
      </c>
      <c r="GA20" s="72" t="s">
        <v>31</v>
      </c>
      <c r="GB20" s="100" t="s">
        <v>36</v>
      </c>
      <c r="GC20" s="101" t="s">
        <v>36</v>
      </c>
      <c r="GD20" s="99" t="s">
        <v>14</v>
      </c>
      <c r="GE20" s="72" t="s">
        <v>47</v>
      </c>
      <c r="GF20" s="72" t="s">
        <v>47</v>
      </c>
      <c r="GG20" s="72" t="s">
        <v>47</v>
      </c>
      <c r="GH20" s="72" t="s">
        <v>31</v>
      </c>
      <c r="GI20" s="100" t="s">
        <v>36</v>
      </c>
      <c r="GJ20" s="101" t="s">
        <v>36</v>
      </c>
      <c r="GK20" s="99" t="s">
        <v>14</v>
      </c>
      <c r="GL20" s="72" t="s">
        <v>47</v>
      </c>
      <c r="GM20" s="72" t="s">
        <v>47</v>
      </c>
      <c r="GN20" s="72" t="s">
        <v>47</v>
      </c>
      <c r="GO20" s="72" t="s">
        <v>31</v>
      </c>
      <c r="GP20" s="100" t="s">
        <v>36</v>
      </c>
      <c r="GQ20" s="101" t="s">
        <v>36</v>
      </c>
      <c r="GR20" s="99" t="s">
        <v>14</v>
      </c>
      <c r="GS20" s="72" t="s">
        <v>47</v>
      </c>
      <c r="GT20" s="72" t="s">
        <v>47</v>
      </c>
      <c r="GU20" s="72" t="s">
        <v>47</v>
      </c>
      <c r="GV20" s="72" t="s">
        <v>31</v>
      </c>
      <c r="GW20" s="100" t="s">
        <v>36</v>
      </c>
      <c r="GX20" s="101" t="s">
        <v>36</v>
      </c>
      <c r="GY20" s="99" t="s">
        <v>14</v>
      </c>
      <c r="GZ20" s="72" t="s">
        <v>47</v>
      </c>
      <c r="HA20" s="72" t="s">
        <v>47</v>
      </c>
      <c r="HB20" s="72" t="s">
        <v>47</v>
      </c>
      <c r="HC20" s="72" t="s">
        <v>31</v>
      </c>
      <c r="HD20" s="100" t="s">
        <v>36</v>
      </c>
      <c r="HE20" s="101" t="s">
        <v>36</v>
      </c>
      <c r="HF20" s="99" t="s">
        <v>14</v>
      </c>
      <c r="HG20" s="72" t="s">
        <v>47</v>
      </c>
      <c r="HH20" s="72" t="s">
        <v>47</v>
      </c>
      <c r="HI20" s="72" t="s">
        <v>47</v>
      </c>
      <c r="HJ20" s="72" t="s">
        <v>31</v>
      </c>
      <c r="HK20" s="100" t="s">
        <v>36</v>
      </c>
      <c r="HL20" s="101" t="s">
        <v>36</v>
      </c>
      <c r="HM20" s="99" t="s">
        <v>14</v>
      </c>
      <c r="HN20" s="72" t="s">
        <v>47</v>
      </c>
      <c r="HO20" s="72" t="s">
        <v>47</v>
      </c>
      <c r="HP20" s="72" t="s">
        <v>47</v>
      </c>
      <c r="HQ20" s="72" t="s">
        <v>31</v>
      </c>
      <c r="HR20" s="100" t="s">
        <v>36</v>
      </c>
      <c r="HS20" s="101" t="s">
        <v>36</v>
      </c>
      <c r="HT20" s="99" t="s">
        <v>14</v>
      </c>
      <c r="HU20" s="72" t="s">
        <v>47</v>
      </c>
      <c r="HV20" s="72" t="s">
        <v>47</v>
      </c>
      <c r="HW20" s="72" t="s">
        <v>47</v>
      </c>
      <c r="HX20" s="72" t="s">
        <v>31</v>
      </c>
      <c r="HY20" s="100" t="s">
        <v>36</v>
      </c>
      <c r="HZ20" s="101" t="s">
        <v>36</v>
      </c>
      <c r="IA20" s="99" t="s">
        <v>14</v>
      </c>
      <c r="IB20" s="72" t="s">
        <v>47</v>
      </c>
      <c r="IC20" s="72" t="s">
        <v>47</v>
      </c>
      <c r="ID20" s="72" t="s">
        <v>47</v>
      </c>
      <c r="IE20" s="72" t="s">
        <v>31</v>
      </c>
      <c r="IF20" s="100" t="s">
        <v>36</v>
      </c>
      <c r="IG20" s="101" t="s">
        <v>36</v>
      </c>
      <c r="IH20" s="99" t="s">
        <v>14</v>
      </c>
      <c r="II20" s="72" t="s">
        <v>47</v>
      </c>
      <c r="IJ20" s="72" t="s">
        <v>47</v>
      </c>
      <c r="IK20" s="72" t="s">
        <v>47</v>
      </c>
      <c r="IL20" s="72" t="s">
        <v>31</v>
      </c>
      <c r="IM20" s="100" t="s">
        <v>36</v>
      </c>
      <c r="IN20" s="101" t="s">
        <v>36</v>
      </c>
      <c r="IO20" s="99" t="s">
        <v>14</v>
      </c>
      <c r="IP20" s="72" t="s">
        <v>47</v>
      </c>
      <c r="IQ20" s="72" t="s">
        <v>47</v>
      </c>
      <c r="IR20" s="72" t="s">
        <v>47</v>
      </c>
      <c r="IS20" s="72" t="s">
        <v>31</v>
      </c>
      <c r="IT20" s="100" t="s">
        <v>36</v>
      </c>
      <c r="IU20" s="101" t="s">
        <v>36</v>
      </c>
      <c r="IV20" s="99" t="s">
        <v>14</v>
      </c>
      <c r="IW20" s="72" t="s">
        <v>47</v>
      </c>
      <c r="IX20" s="72" t="s">
        <v>47</v>
      </c>
      <c r="IY20" s="72" t="s">
        <v>47</v>
      </c>
      <c r="IZ20" s="72" t="s">
        <v>31</v>
      </c>
      <c r="JA20" s="100" t="s">
        <v>36</v>
      </c>
      <c r="JB20" s="101" t="s">
        <v>36</v>
      </c>
      <c r="JC20" s="99" t="s">
        <v>14</v>
      </c>
      <c r="JD20" s="72" t="s">
        <v>47</v>
      </c>
      <c r="JE20" s="72" t="s">
        <v>47</v>
      </c>
      <c r="JF20" s="72" t="s">
        <v>47</v>
      </c>
      <c r="JG20" s="72" t="s">
        <v>31</v>
      </c>
      <c r="JH20" s="100" t="s">
        <v>36</v>
      </c>
      <c r="JI20" s="101" t="s">
        <v>36</v>
      </c>
      <c r="JJ20" s="99" t="s">
        <v>14</v>
      </c>
      <c r="JK20" s="72" t="s">
        <v>47</v>
      </c>
      <c r="JL20" s="72" t="s">
        <v>47</v>
      </c>
      <c r="JM20" s="72" t="s">
        <v>47</v>
      </c>
      <c r="JN20" s="72" t="s">
        <v>31</v>
      </c>
      <c r="JO20" s="100" t="s">
        <v>36</v>
      </c>
      <c r="JP20" s="101" t="s">
        <v>36</v>
      </c>
      <c r="JQ20" s="99" t="s">
        <v>14</v>
      </c>
      <c r="JR20" s="72" t="s">
        <v>47</v>
      </c>
      <c r="JS20" s="72" t="s">
        <v>47</v>
      </c>
      <c r="JT20" s="72" t="s">
        <v>47</v>
      </c>
      <c r="JU20" s="72" t="s">
        <v>31</v>
      </c>
      <c r="JV20" s="100" t="s">
        <v>36</v>
      </c>
      <c r="JW20" s="101" t="s">
        <v>36</v>
      </c>
      <c r="JX20" s="99" t="s">
        <v>14</v>
      </c>
      <c r="JY20" s="72" t="s">
        <v>47</v>
      </c>
      <c r="JZ20" s="72" t="s">
        <v>47</v>
      </c>
      <c r="KA20" s="72" t="s">
        <v>47</v>
      </c>
      <c r="KB20" s="72" t="s">
        <v>31</v>
      </c>
      <c r="KC20" s="100" t="s">
        <v>36</v>
      </c>
      <c r="KD20" s="101" t="s">
        <v>36</v>
      </c>
      <c r="KE20" s="99" t="s">
        <v>14</v>
      </c>
      <c r="KF20" s="72" t="s">
        <v>47</v>
      </c>
      <c r="KG20" s="72" t="s">
        <v>47</v>
      </c>
      <c r="KH20" s="72" t="s">
        <v>47</v>
      </c>
      <c r="KI20" s="72" t="s">
        <v>31</v>
      </c>
      <c r="KJ20" s="100" t="s">
        <v>36</v>
      </c>
      <c r="KK20" s="101" t="s">
        <v>36</v>
      </c>
      <c r="KL20" s="99" t="s">
        <v>14</v>
      </c>
      <c r="KM20" s="72" t="s">
        <v>47</v>
      </c>
      <c r="KN20" s="72" t="s">
        <v>47</v>
      </c>
      <c r="KO20" s="72" t="s">
        <v>47</v>
      </c>
      <c r="KP20" s="72" t="s">
        <v>31</v>
      </c>
      <c r="KQ20" s="100" t="s">
        <v>36</v>
      </c>
      <c r="KR20" s="101" t="s">
        <v>36</v>
      </c>
      <c r="KS20" s="99" t="s">
        <v>14</v>
      </c>
      <c r="KT20" s="72" t="s">
        <v>47</v>
      </c>
      <c r="KU20" s="72" t="s">
        <v>47</v>
      </c>
      <c r="KV20" s="72" t="s">
        <v>47</v>
      </c>
      <c r="KW20" s="72" t="s">
        <v>31</v>
      </c>
      <c r="KX20" s="100" t="s">
        <v>36</v>
      </c>
      <c r="KY20" s="101" t="s">
        <v>36</v>
      </c>
      <c r="KZ20" s="99" t="s">
        <v>14</v>
      </c>
      <c r="LA20" s="72" t="s">
        <v>47</v>
      </c>
      <c r="LB20" s="72" t="s">
        <v>47</v>
      </c>
      <c r="LC20" s="72" t="s">
        <v>47</v>
      </c>
      <c r="LD20" s="72" t="s">
        <v>31</v>
      </c>
      <c r="LE20" s="100" t="s">
        <v>36</v>
      </c>
      <c r="LF20" s="101" t="s">
        <v>36</v>
      </c>
      <c r="LG20" s="99" t="s">
        <v>14</v>
      </c>
      <c r="LH20" s="72" t="s">
        <v>47</v>
      </c>
      <c r="LI20" s="72" t="s">
        <v>47</v>
      </c>
      <c r="LJ20" s="72" t="s">
        <v>47</v>
      </c>
      <c r="LK20" s="72" t="s">
        <v>31</v>
      </c>
      <c r="LL20" s="100" t="s">
        <v>36</v>
      </c>
      <c r="LM20" s="101" t="s">
        <v>36</v>
      </c>
      <c r="LN20" s="99" t="s">
        <v>14</v>
      </c>
      <c r="LO20" s="72" t="s">
        <v>47</v>
      </c>
      <c r="LP20" s="72" t="s">
        <v>47</v>
      </c>
      <c r="LQ20" s="72" t="s">
        <v>47</v>
      </c>
      <c r="LR20" s="72" t="s">
        <v>31</v>
      </c>
      <c r="LS20" s="100" t="s">
        <v>36</v>
      </c>
      <c r="LT20" s="101" t="s">
        <v>36</v>
      </c>
      <c r="LU20" s="99" t="s">
        <v>14</v>
      </c>
      <c r="LV20" s="72" t="s">
        <v>47</v>
      </c>
      <c r="LW20" s="72" t="s">
        <v>47</v>
      </c>
      <c r="LX20" s="72" t="s">
        <v>47</v>
      </c>
      <c r="LY20" s="72" t="s">
        <v>31</v>
      </c>
      <c r="LZ20" s="100" t="s">
        <v>36</v>
      </c>
      <c r="MA20" s="101" t="s">
        <v>36</v>
      </c>
      <c r="MB20" s="99" t="s">
        <v>14</v>
      </c>
      <c r="MC20" s="72" t="s">
        <v>47</v>
      </c>
      <c r="MD20" s="72" t="s">
        <v>47</v>
      </c>
      <c r="ME20" s="72" t="s">
        <v>47</v>
      </c>
      <c r="MF20" s="72" t="s">
        <v>31</v>
      </c>
      <c r="MG20" s="100" t="s">
        <v>36</v>
      </c>
      <c r="MH20" s="101" t="s">
        <v>36</v>
      </c>
      <c r="MI20" s="99" t="s">
        <v>14</v>
      </c>
      <c r="MJ20" s="72" t="s">
        <v>47</v>
      </c>
      <c r="MK20" s="72" t="s">
        <v>47</v>
      </c>
      <c r="ML20" s="72" t="s">
        <v>47</v>
      </c>
      <c r="MM20" s="72" t="s">
        <v>31</v>
      </c>
      <c r="MN20" s="100" t="s">
        <v>36</v>
      </c>
      <c r="MO20" s="101" t="s">
        <v>36</v>
      </c>
      <c r="MP20" s="99" t="s">
        <v>14</v>
      </c>
      <c r="MQ20" s="72" t="s">
        <v>47</v>
      </c>
      <c r="MR20" s="72" t="s">
        <v>47</v>
      </c>
      <c r="MS20" s="72" t="s">
        <v>47</v>
      </c>
      <c r="MT20" s="72" t="s">
        <v>31</v>
      </c>
      <c r="MU20" s="100" t="s">
        <v>36</v>
      </c>
      <c r="MV20" s="101" t="s">
        <v>36</v>
      </c>
      <c r="MW20" s="99" t="s">
        <v>14</v>
      </c>
      <c r="MX20" s="72" t="s">
        <v>47</v>
      </c>
      <c r="MY20" s="72" t="s">
        <v>47</v>
      </c>
      <c r="MZ20" s="72" t="s">
        <v>47</v>
      </c>
      <c r="NA20" s="72" t="s">
        <v>31</v>
      </c>
      <c r="NB20" s="100" t="s">
        <v>36</v>
      </c>
      <c r="NC20" s="101" t="s">
        <v>36</v>
      </c>
      <c r="ND20" s="99" t="s">
        <v>14</v>
      </c>
      <c r="NE20" s="72" t="s">
        <v>47</v>
      </c>
      <c r="NF20" s="72" t="s">
        <v>47</v>
      </c>
      <c r="NG20" s="72" t="s">
        <v>47</v>
      </c>
      <c r="NH20" s="72" t="s">
        <v>31</v>
      </c>
      <c r="NI20" s="100" t="s">
        <v>36</v>
      </c>
      <c r="NJ20" s="101" t="s">
        <v>36</v>
      </c>
      <c r="NK20" s="99" t="s">
        <v>14</v>
      </c>
      <c r="NL20" s="72" t="s">
        <v>47</v>
      </c>
      <c r="NM20" s="72" t="s">
        <v>47</v>
      </c>
      <c r="NN20" s="72" t="s">
        <v>47</v>
      </c>
      <c r="NO20" s="72" t="s">
        <v>31</v>
      </c>
      <c r="NP20" s="100" t="s">
        <v>36</v>
      </c>
      <c r="NQ20" s="101" t="s">
        <v>36</v>
      </c>
      <c r="NR20" s="99" t="s">
        <v>14</v>
      </c>
    </row>
    <row r="21" spans="1:382" ht="16" thickBot="1">
      <c r="A21" s="105" t="s">
        <v>46</v>
      </c>
      <c r="B21" s="103">
        <f t="shared" si="18"/>
        <v>0</v>
      </c>
      <c r="C21" s="76">
        <f t="shared" si="19"/>
        <v>0</v>
      </c>
      <c r="D21" s="76">
        <f t="shared" si="20"/>
        <v>0</v>
      </c>
      <c r="E21" s="78">
        <f t="shared" si="21"/>
        <v>0</v>
      </c>
      <c r="F21" s="75">
        <f t="shared" si="22"/>
        <v>0</v>
      </c>
      <c r="G21" s="76">
        <f t="shared" si="23"/>
        <v>0</v>
      </c>
      <c r="H21" s="76">
        <f t="shared" si="24"/>
        <v>0</v>
      </c>
      <c r="I21" s="76">
        <f t="shared" si="25"/>
        <v>0</v>
      </c>
      <c r="J21" s="76">
        <f t="shared" si="26"/>
        <v>0</v>
      </c>
      <c r="K21" s="79">
        <f t="shared" si="27"/>
        <v>0</v>
      </c>
      <c r="L21" s="80"/>
      <c r="M21" s="76">
        <f t="shared" si="28"/>
        <v>0</v>
      </c>
      <c r="N21" s="76">
        <f t="shared" si="29"/>
        <v>0</v>
      </c>
      <c r="O21" s="81">
        <f t="shared" si="32"/>
        <v>45</v>
      </c>
      <c r="P21" s="82">
        <f t="shared" si="31"/>
        <v>0</v>
      </c>
      <c r="Q21" s="109"/>
      <c r="R21" s="106" t="s">
        <v>14</v>
      </c>
      <c r="S21" s="94" t="s">
        <v>47</v>
      </c>
      <c r="T21" s="94" t="s">
        <v>47</v>
      </c>
      <c r="U21" s="94" t="s">
        <v>47</v>
      </c>
      <c r="V21" s="94" t="s">
        <v>31</v>
      </c>
      <c r="W21" s="107" t="s">
        <v>36</v>
      </c>
      <c r="X21" s="108" t="s">
        <v>36</v>
      </c>
      <c r="Y21" s="106" t="s">
        <v>14</v>
      </c>
      <c r="Z21" s="94" t="s">
        <v>47</v>
      </c>
      <c r="AA21" s="94" t="s">
        <v>47</v>
      </c>
      <c r="AB21" s="94" t="s">
        <v>47</v>
      </c>
      <c r="AC21" s="94" t="s">
        <v>31</v>
      </c>
      <c r="AD21" s="107" t="s">
        <v>36</v>
      </c>
      <c r="AE21" s="108" t="s">
        <v>36</v>
      </c>
      <c r="AF21" s="106" t="s">
        <v>14</v>
      </c>
      <c r="AG21" s="94" t="s">
        <v>47</v>
      </c>
      <c r="AH21" s="94" t="s">
        <v>47</v>
      </c>
      <c r="AI21" s="94" t="s">
        <v>47</v>
      </c>
      <c r="AJ21" s="94" t="s">
        <v>31</v>
      </c>
      <c r="AK21" s="107" t="s">
        <v>36</v>
      </c>
      <c r="AL21" s="108" t="s">
        <v>36</v>
      </c>
      <c r="AM21" s="106" t="s">
        <v>14</v>
      </c>
      <c r="AN21" s="94" t="s">
        <v>47</v>
      </c>
      <c r="AO21" s="94" t="s">
        <v>47</v>
      </c>
      <c r="AP21" s="94" t="s">
        <v>47</v>
      </c>
      <c r="AQ21" s="94" t="s">
        <v>31</v>
      </c>
      <c r="AR21" s="107" t="s">
        <v>36</v>
      </c>
      <c r="AS21" s="108" t="s">
        <v>36</v>
      </c>
      <c r="AT21" s="106" t="s">
        <v>14</v>
      </c>
      <c r="AU21" s="94" t="s">
        <v>47</v>
      </c>
      <c r="AV21" s="94" t="s">
        <v>47</v>
      </c>
      <c r="AW21" s="94" t="s">
        <v>47</v>
      </c>
      <c r="AX21" s="94" t="s">
        <v>31</v>
      </c>
      <c r="AY21" s="107" t="s">
        <v>36</v>
      </c>
      <c r="AZ21" s="108" t="s">
        <v>36</v>
      </c>
      <c r="BA21" s="106" t="s">
        <v>14</v>
      </c>
      <c r="BB21" s="94" t="s">
        <v>47</v>
      </c>
      <c r="BC21" s="94" t="s">
        <v>47</v>
      </c>
      <c r="BD21" s="94" t="s">
        <v>47</v>
      </c>
      <c r="BE21" s="94" t="s">
        <v>31</v>
      </c>
      <c r="BF21" s="107" t="s">
        <v>36</v>
      </c>
      <c r="BG21" s="108" t="s">
        <v>36</v>
      </c>
      <c r="BH21" s="106" t="s">
        <v>14</v>
      </c>
      <c r="BI21" s="94" t="s">
        <v>47</v>
      </c>
      <c r="BJ21" s="94" t="s">
        <v>47</v>
      </c>
      <c r="BK21" s="94" t="s">
        <v>47</v>
      </c>
      <c r="BL21" s="94" t="s">
        <v>31</v>
      </c>
      <c r="BM21" s="107" t="s">
        <v>36</v>
      </c>
      <c r="BN21" s="108" t="s">
        <v>36</v>
      </c>
      <c r="BO21" s="106" t="s">
        <v>14</v>
      </c>
      <c r="BP21" s="94" t="s">
        <v>47</v>
      </c>
      <c r="BQ21" s="94" t="s">
        <v>47</v>
      </c>
      <c r="BR21" s="94" t="s">
        <v>47</v>
      </c>
      <c r="BS21" s="94" t="s">
        <v>31</v>
      </c>
      <c r="BT21" s="107" t="s">
        <v>36</v>
      </c>
      <c r="BU21" s="108" t="s">
        <v>36</v>
      </c>
      <c r="BV21" s="106" t="s">
        <v>14</v>
      </c>
      <c r="BW21" s="94" t="s">
        <v>47</v>
      </c>
      <c r="BX21" s="94" t="s">
        <v>47</v>
      </c>
      <c r="BY21" s="94" t="s">
        <v>47</v>
      </c>
      <c r="BZ21" s="94" t="s">
        <v>31</v>
      </c>
      <c r="CA21" s="107" t="s">
        <v>36</v>
      </c>
      <c r="CB21" s="108" t="s">
        <v>36</v>
      </c>
      <c r="CC21" s="106" t="s">
        <v>14</v>
      </c>
      <c r="CD21" s="94" t="s">
        <v>47</v>
      </c>
      <c r="CE21" s="94" t="s">
        <v>47</v>
      </c>
      <c r="CF21" s="94" t="s">
        <v>47</v>
      </c>
      <c r="CG21" s="94" t="s">
        <v>31</v>
      </c>
      <c r="CH21" s="107" t="s">
        <v>36</v>
      </c>
      <c r="CI21" s="108" t="s">
        <v>36</v>
      </c>
      <c r="CJ21" s="106" t="s">
        <v>14</v>
      </c>
      <c r="CK21" s="94" t="s">
        <v>47</v>
      </c>
      <c r="CL21" s="94" t="s">
        <v>47</v>
      </c>
      <c r="CM21" s="94" t="s">
        <v>47</v>
      </c>
      <c r="CN21" s="94" t="s">
        <v>31</v>
      </c>
      <c r="CO21" s="107" t="s">
        <v>36</v>
      </c>
      <c r="CP21" s="108" t="s">
        <v>36</v>
      </c>
      <c r="CQ21" s="106" t="s">
        <v>14</v>
      </c>
      <c r="CR21" s="94" t="s">
        <v>47</v>
      </c>
      <c r="CS21" s="94" t="s">
        <v>47</v>
      </c>
      <c r="CT21" s="94" t="s">
        <v>47</v>
      </c>
      <c r="CU21" s="94" t="s">
        <v>31</v>
      </c>
      <c r="CV21" s="107" t="s">
        <v>36</v>
      </c>
      <c r="CW21" s="108" t="s">
        <v>36</v>
      </c>
      <c r="CX21" s="106" t="s">
        <v>14</v>
      </c>
      <c r="CY21" s="94" t="s">
        <v>47</v>
      </c>
      <c r="CZ21" s="94" t="s">
        <v>47</v>
      </c>
      <c r="DA21" s="94" t="s">
        <v>47</v>
      </c>
      <c r="DB21" s="94" t="s">
        <v>31</v>
      </c>
      <c r="DC21" s="107" t="s">
        <v>36</v>
      </c>
      <c r="DD21" s="108" t="s">
        <v>36</v>
      </c>
      <c r="DE21" s="106" t="s">
        <v>14</v>
      </c>
      <c r="DF21" s="94" t="s">
        <v>47</v>
      </c>
      <c r="DG21" s="94" t="s">
        <v>47</v>
      </c>
      <c r="DH21" s="94" t="s">
        <v>47</v>
      </c>
      <c r="DI21" s="94" t="s">
        <v>31</v>
      </c>
      <c r="DJ21" s="107" t="s">
        <v>36</v>
      </c>
      <c r="DK21" s="108" t="s">
        <v>36</v>
      </c>
      <c r="DL21" s="106" t="s">
        <v>14</v>
      </c>
      <c r="DM21" s="94" t="s">
        <v>47</v>
      </c>
      <c r="DN21" s="94" t="s">
        <v>47</v>
      </c>
      <c r="DO21" s="94" t="s">
        <v>47</v>
      </c>
      <c r="DP21" s="94" t="s">
        <v>31</v>
      </c>
      <c r="DQ21" s="107" t="s">
        <v>36</v>
      </c>
      <c r="DR21" s="108" t="s">
        <v>36</v>
      </c>
      <c r="DS21" s="106" t="s">
        <v>14</v>
      </c>
      <c r="DT21" s="94" t="s">
        <v>47</v>
      </c>
      <c r="DU21" s="94" t="s">
        <v>47</v>
      </c>
      <c r="DV21" s="94" t="s">
        <v>47</v>
      </c>
      <c r="DW21" s="94" t="s">
        <v>31</v>
      </c>
      <c r="DX21" s="107" t="s">
        <v>36</v>
      </c>
      <c r="DY21" s="108" t="s">
        <v>36</v>
      </c>
      <c r="DZ21" s="106" t="s">
        <v>14</v>
      </c>
      <c r="EA21" s="94" t="s">
        <v>47</v>
      </c>
      <c r="EB21" s="94" t="s">
        <v>47</v>
      </c>
      <c r="EC21" s="94" t="s">
        <v>47</v>
      </c>
      <c r="ED21" s="94" t="s">
        <v>31</v>
      </c>
      <c r="EE21" s="107" t="s">
        <v>36</v>
      </c>
      <c r="EF21" s="108" t="s">
        <v>36</v>
      </c>
      <c r="EG21" s="106" t="s">
        <v>14</v>
      </c>
      <c r="EH21" s="94" t="s">
        <v>47</v>
      </c>
      <c r="EI21" s="94" t="s">
        <v>47</v>
      </c>
      <c r="EJ21" s="94" t="s">
        <v>47</v>
      </c>
      <c r="EK21" s="94" t="s">
        <v>31</v>
      </c>
      <c r="EL21" s="107" t="s">
        <v>36</v>
      </c>
      <c r="EM21" s="108" t="s">
        <v>36</v>
      </c>
      <c r="EN21" s="106" t="s">
        <v>14</v>
      </c>
      <c r="EO21" s="94" t="s">
        <v>47</v>
      </c>
      <c r="EP21" s="94" t="s">
        <v>47</v>
      </c>
      <c r="EQ21" s="94" t="s">
        <v>47</v>
      </c>
      <c r="ER21" s="94" t="s">
        <v>31</v>
      </c>
      <c r="ES21" s="107" t="s">
        <v>36</v>
      </c>
      <c r="ET21" s="108" t="s">
        <v>36</v>
      </c>
      <c r="EU21" s="106" t="s">
        <v>14</v>
      </c>
      <c r="EV21" s="94" t="s">
        <v>47</v>
      </c>
      <c r="EW21" s="94" t="s">
        <v>47</v>
      </c>
      <c r="EX21" s="94" t="s">
        <v>47</v>
      </c>
      <c r="EY21" s="94" t="s">
        <v>31</v>
      </c>
      <c r="EZ21" s="107" t="s">
        <v>36</v>
      </c>
      <c r="FA21" s="108" t="s">
        <v>36</v>
      </c>
      <c r="FB21" s="106" t="s">
        <v>14</v>
      </c>
      <c r="FC21" s="94" t="s">
        <v>47</v>
      </c>
      <c r="FD21" s="94" t="s">
        <v>47</v>
      </c>
      <c r="FE21" s="94" t="s">
        <v>47</v>
      </c>
      <c r="FF21" s="94" t="s">
        <v>31</v>
      </c>
      <c r="FG21" s="107" t="s">
        <v>36</v>
      </c>
      <c r="FH21" s="108" t="s">
        <v>36</v>
      </c>
      <c r="FI21" s="106" t="s">
        <v>14</v>
      </c>
      <c r="FJ21" s="94" t="s">
        <v>47</v>
      </c>
      <c r="FK21" s="94" t="s">
        <v>47</v>
      </c>
      <c r="FL21" s="94" t="s">
        <v>47</v>
      </c>
      <c r="FM21" s="94" t="s">
        <v>31</v>
      </c>
      <c r="FN21" s="107" t="s">
        <v>36</v>
      </c>
      <c r="FO21" s="108" t="s">
        <v>36</v>
      </c>
      <c r="FP21" s="106" t="s">
        <v>14</v>
      </c>
      <c r="FQ21" s="94" t="s">
        <v>47</v>
      </c>
      <c r="FR21" s="94" t="s">
        <v>47</v>
      </c>
      <c r="FS21" s="94" t="s">
        <v>47</v>
      </c>
      <c r="FT21" s="94" t="s">
        <v>31</v>
      </c>
      <c r="FU21" s="107" t="s">
        <v>36</v>
      </c>
      <c r="FV21" s="108" t="s">
        <v>36</v>
      </c>
      <c r="FW21" s="106" t="s">
        <v>14</v>
      </c>
      <c r="FX21" s="94" t="s">
        <v>47</v>
      </c>
      <c r="FY21" s="94" t="s">
        <v>47</v>
      </c>
      <c r="FZ21" s="94" t="s">
        <v>47</v>
      </c>
      <c r="GA21" s="94" t="s">
        <v>31</v>
      </c>
      <c r="GB21" s="107" t="s">
        <v>36</v>
      </c>
      <c r="GC21" s="108" t="s">
        <v>36</v>
      </c>
      <c r="GD21" s="106" t="s">
        <v>14</v>
      </c>
      <c r="GE21" s="94" t="s">
        <v>47</v>
      </c>
      <c r="GF21" s="94" t="s">
        <v>47</v>
      </c>
      <c r="GG21" s="94" t="s">
        <v>47</v>
      </c>
      <c r="GH21" s="94" t="s">
        <v>31</v>
      </c>
      <c r="GI21" s="107" t="s">
        <v>36</v>
      </c>
      <c r="GJ21" s="108" t="s">
        <v>36</v>
      </c>
      <c r="GK21" s="106" t="s">
        <v>14</v>
      </c>
      <c r="GL21" s="94" t="s">
        <v>47</v>
      </c>
      <c r="GM21" s="94" t="s">
        <v>47</v>
      </c>
      <c r="GN21" s="94" t="s">
        <v>47</v>
      </c>
      <c r="GO21" s="94" t="s">
        <v>31</v>
      </c>
      <c r="GP21" s="107" t="s">
        <v>36</v>
      </c>
      <c r="GQ21" s="108" t="s">
        <v>36</v>
      </c>
      <c r="GR21" s="106" t="s">
        <v>14</v>
      </c>
      <c r="GS21" s="94" t="s">
        <v>47</v>
      </c>
      <c r="GT21" s="94" t="s">
        <v>47</v>
      </c>
      <c r="GU21" s="94" t="s">
        <v>47</v>
      </c>
      <c r="GV21" s="94" t="s">
        <v>31</v>
      </c>
      <c r="GW21" s="107" t="s">
        <v>36</v>
      </c>
      <c r="GX21" s="108" t="s">
        <v>36</v>
      </c>
      <c r="GY21" s="106" t="s">
        <v>14</v>
      </c>
      <c r="GZ21" s="94" t="s">
        <v>47</v>
      </c>
      <c r="HA21" s="94" t="s">
        <v>47</v>
      </c>
      <c r="HB21" s="94" t="s">
        <v>47</v>
      </c>
      <c r="HC21" s="94" t="s">
        <v>31</v>
      </c>
      <c r="HD21" s="107" t="s">
        <v>36</v>
      </c>
      <c r="HE21" s="108" t="s">
        <v>36</v>
      </c>
      <c r="HF21" s="106" t="s">
        <v>14</v>
      </c>
      <c r="HG21" s="94" t="s">
        <v>47</v>
      </c>
      <c r="HH21" s="94" t="s">
        <v>47</v>
      </c>
      <c r="HI21" s="94" t="s">
        <v>47</v>
      </c>
      <c r="HJ21" s="94" t="s">
        <v>31</v>
      </c>
      <c r="HK21" s="107" t="s">
        <v>36</v>
      </c>
      <c r="HL21" s="108" t="s">
        <v>36</v>
      </c>
      <c r="HM21" s="106" t="s">
        <v>14</v>
      </c>
      <c r="HN21" s="94" t="s">
        <v>47</v>
      </c>
      <c r="HO21" s="94" t="s">
        <v>47</v>
      </c>
      <c r="HP21" s="94" t="s">
        <v>47</v>
      </c>
      <c r="HQ21" s="94" t="s">
        <v>31</v>
      </c>
      <c r="HR21" s="107" t="s">
        <v>36</v>
      </c>
      <c r="HS21" s="108" t="s">
        <v>36</v>
      </c>
      <c r="HT21" s="106" t="s">
        <v>14</v>
      </c>
      <c r="HU21" s="94" t="s">
        <v>47</v>
      </c>
      <c r="HV21" s="94" t="s">
        <v>47</v>
      </c>
      <c r="HW21" s="94" t="s">
        <v>47</v>
      </c>
      <c r="HX21" s="94" t="s">
        <v>31</v>
      </c>
      <c r="HY21" s="107" t="s">
        <v>36</v>
      </c>
      <c r="HZ21" s="108" t="s">
        <v>36</v>
      </c>
      <c r="IA21" s="106" t="s">
        <v>14</v>
      </c>
      <c r="IB21" s="94" t="s">
        <v>47</v>
      </c>
      <c r="IC21" s="94" t="s">
        <v>47</v>
      </c>
      <c r="ID21" s="94" t="s">
        <v>47</v>
      </c>
      <c r="IE21" s="94" t="s">
        <v>31</v>
      </c>
      <c r="IF21" s="107" t="s">
        <v>36</v>
      </c>
      <c r="IG21" s="108" t="s">
        <v>36</v>
      </c>
      <c r="IH21" s="106" t="s">
        <v>14</v>
      </c>
      <c r="II21" s="94" t="s">
        <v>47</v>
      </c>
      <c r="IJ21" s="94" t="s">
        <v>47</v>
      </c>
      <c r="IK21" s="94" t="s">
        <v>47</v>
      </c>
      <c r="IL21" s="94" t="s">
        <v>31</v>
      </c>
      <c r="IM21" s="107" t="s">
        <v>36</v>
      </c>
      <c r="IN21" s="108" t="s">
        <v>36</v>
      </c>
      <c r="IO21" s="106" t="s">
        <v>14</v>
      </c>
      <c r="IP21" s="94" t="s">
        <v>47</v>
      </c>
      <c r="IQ21" s="94" t="s">
        <v>47</v>
      </c>
      <c r="IR21" s="94" t="s">
        <v>47</v>
      </c>
      <c r="IS21" s="94" t="s">
        <v>31</v>
      </c>
      <c r="IT21" s="107" t="s">
        <v>36</v>
      </c>
      <c r="IU21" s="108" t="s">
        <v>36</v>
      </c>
      <c r="IV21" s="106" t="s">
        <v>14</v>
      </c>
      <c r="IW21" s="94" t="s">
        <v>47</v>
      </c>
      <c r="IX21" s="94" t="s">
        <v>47</v>
      </c>
      <c r="IY21" s="94" t="s">
        <v>47</v>
      </c>
      <c r="IZ21" s="94" t="s">
        <v>31</v>
      </c>
      <c r="JA21" s="107" t="s">
        <v>36</v>
      </c>
      <c r="JB21" s="108" t="s">
        <v>36</v>
      </c>
      <c r="JC21" s="106" t="s">
        <v>14</v>
      </c>
      <c r="JD21" s="94" t="s">
        <v>47</v>
      </c>
      <c r="JE21" s="94" t="s">
        <v>47</v>
      </c>
      <c r="JF21" s="94" t="s">
        <v>47</v>
      </c>
      <c r="JG21" s="94" t="s">
        <v>31</v>
      </c>
      <c r="JH21" s="107" t="s">
        <v>36</v>
      </c>
      <c r="JI21" s="108" t="s">
        <v>36</v>
      </c>
      <c r="JJ21" s="106" t="s">
        <v>14</v>
      </c>
      <c r="JK21" s="94" t="s">
        <v>47</v>
      </c>
      <c r="JL21" s="94" t="s">
        <v>47</v>
      </c>
      <c r="JM21" s="94" t="s">
        <v>47</v>
      </c>
      <c r="JN21" s="94" t="s">
        <v>31</v>
      </c>
      <c r="JO21" s="107" t="s">
        <v>36</v>
      </c>
      <c r="JP21" s="108" t="s">
        <v>36</v>
      </c>
      <c r="JQ21" s="106" t="s">
        <v>14</v>
      </c>
      <c r="JR21" s="94" t="s">
        <v>47</v>
      </c>
      <c r="JS21" s="94" t="s">
        <v>47</v>
      </c>
      <c r="JT21" s="94" t="s">
        <v>47</v>
      </c>
      <c r="JU21" s="94" t="s">
        <v>31</v>
      </c>
      <c r="JV21" s="107" t="s">
        <v>36</v>
      </c>
      <c r="JW21" s="108" t="s">
        <v>36</v>
      </c>
      <c r="JX21" s="106" t="s">
        <v>14</v>
      </c>
      <c r="JY21" s="94" t="s">
        <v>47</v>
      </c>
      <c r="JZ21" s="94" t="s">
        <v>47</v>
      </c>
      <c r="KA21" s="94" t="s">
        <v>47</v>
      </c>
      <c r="KB21" s="94" t="s">
        <v>31</v>
      </c>
      <c r="KC21" s="107" t="s">
        <v>36</v>
      </c>
      <c r="KD21" s="108" t="s">
        <v>36</v>
      </c>
      <c r="KE21" s="106" t="s">
        <v>14</v>
      </c>
      <c r="KF21" s="94" t="s">
        <v>47</v>
      </c>
      <c r="KG21" s="94" t="s">
        <v>47</v>
      </c>
      <c r="KH21" s="94" t="s">
        <v>47</v>
      </c>
      <c r="KI21" s="94" t="s">
        <v>31</v>
      </c>
      <c r="KJ21" s="107" t="s">
        <v>36</v>
      </c>
      <c r="KK21" s="108" t="s">
        <v>36</v>
      </c>
      <c r="KL21" s="106" t="s">
        <v>14</v>
      </c>
      <c r="KM21" s="94" t="s">
        <v>47</v>
      </c>
      <c r="KN21" s="94" t="s">
        <v>47</v>
      </c>
      <c r="KO21" s="94" t="s">
        <v>47</v>
      </c>
      <c r="KP21" s="94" t="s">
        <v>31</v>
      </c>
      <c r="KQ21" s="107" t="s">
        <v>36</v>
      </c>
      <c r="KR21" s="108" t="s">
        <v>36</v>
      </c>
      <c r="KS21" s="106" t="s">
        <v>14</v>
      </c>
      <c r="KT21" s="94" t="s">
        <v>47</v>
      </c>
      <c r="KU21" s="94" t="s">
        <v>47</v>
      </c>
      <c r="KV21" s="94" t="s">
        <v>47</v>
      </c>
      <c r="KW21" s="94" t="s">
        <v>31</v>
      </c>
      <c r="KX21" s="107" t="s">
        <v>36</v>
      </c>
      <c r="KY21" s="108" t="s">
        <v>36</v>
      </c>
      <c r="KZ21" s="106" t="s">
        <v>14</v>
      </c>
      <c r="LA21" s="94" t="s">
        <v>47</v>
      </c>
      <c r="LB21" s="94" t="s">
        <v>47</v>
      </c>
      <c r="LC21" s="94" t="s">
        <v>47</v>
      </c>
      <c r="LD21" s="94" t="s">
        <v>31</v>
      </c>
      <c r="LE21" s="107" t="s">
        <v>36</v>
      </c>
      <c r="LF21" s="108" t="s">
        <v>36</v>
      </c>
      <c r="LG21" s="106" t="s">
        <v>14</v>
      </c>
      <c r="LH21" s="94" t="s">
        <v>47</v>
      </c>
      <c r="LI21" s="94" t="s">
        <v>47</v>
      </c>
      <c r="LJ21" s="94" t="s">
        <v>47</v>
      </c>
      <c r="LK21" s="94" t="s">
        <v>31</v>
      </c>
      <c r="LL21" s="107" t="s">
        <v>36</v>
      </c>
      <c r="LM21" s="108" t="s">
        <v>36</v>
      </c>
      <c r="LN21" s="106" t="s">
        <v>14</v>
      </c>
      <c r="LO21" s="94" t="s">
        <v>47</v>
      </c>
      <c r="LP21" s="94" t="s">
        <v>47</v>
      </c>
      <c r="LQ21" s="94" t="s">
        <v>47</v>
      </c>
      <c r="LR21" s="94" t="s">
        <v>31</v>
      </c>
      <c r="LS21" s="107" t="s">
        <v>36</v>
      </c>
      <c r="LT21" s="108" t="s">
        <v>36</v>
      </c>
      <c r="LU21" s="106" t="s">
        <v>14</v>
      </c>
      <c r="LV21" s="94" t="s">
        <v>47</v>
      </c>
      <c r="LW21" s="94" t="s">
        <v>47</v>
      </c>
      <c r="LX21" s="94" t="s">
        <v>47</v>
      </c>
      <c r="LY21" s="94" t="s">
        <v>31</v>
      </c>
      <c r="LZ21" s="107" t="s">
        <v>36</v>
      </c>
      <c r="MA21" s="108" t="s">
        <v>36</v>
      </c>
      <c r="MB21" s="106" t="s">
        <v>14</v>
      </c>
      <c r="MC21" s="94" t="s">
        <v>47</v>
      </c>
      <c r="MD21" s="94" t="s">
        <v>47</v>
      </c>
      <c r="ME21" s="94" t="s">
        <v>47</v>
      </c>
      <c r="MF21" s="94" t="s">
        <v>31</v>
      </c>
      <c r="MG21" s="107" t="s">
        <v>36</v>
      </c>
      <c r="MH21" s="108" t="s">
        <v>36</v>
      </c>
      <c r="MI21" s="106" t="s">
        <v>14</v>
      </c>
      <c r="MJ21" s="94" t="s">
        <v>47</v>
      </c>
      <c r="MK21" s="94" t="s">
        <v>47</v>
      </c>
      <c r="ML21" s="94" t="s">
        <v>47</v>
      </c>
      <c r="MM21" s="94" t="s">
        <v>31</v>
      </c>
      <c r="MN21" s="107" t="s">
        <v>36</v>
      </c>
      <c r="MO21" s="108" t="s">
        <v>36</v>
      </c>
      <c r="MP21" s="106" t="s">
        <v>14</v>
      </c>
      <c r="MQ21" s="94" t="s">
        <v>47</v>
      </c>
      <c r="MR21" s="94" t="s">
        <v>47</v>
      </c>
      <c r="MS21" s="94" t="s">
        <v>47</v>
      </c>
      <c r="MT21" s="94" t="s">
        <v>31</v>
      </c>
      <c r="MU21" s="107" t="s">
        <v>36</v>
      </c>
      <c r="MV21" s="108" t="s">
        <v>36</v>
      </c>
      <c r="MW21" s="106" t="s">
        <v>14</v>
      </c>
      <c r="MX21" s="94" t="s">
        <v>47</v>
      </c>
      <c r="MY21" s="94" t="s">
        <v>47</v>
      </c>
      <c r="MZ21" s="94" t="s">
        <v>47</v>
      </c>
      <c r="NA21" s="94" t="s">
        <v>31</v>
      </c>
      <c r="NB21" s="107" t="s">
        <v>36</v>
      </c>
      <c r="NC21" s="108" t="s">
        <v>36</v>
      </c>
      <c r="ND21" s="106" t="s">
        <v>14</v>
      </c>
      <c r="NE21" s="94" t="s">
        <v>47</v>
      </c>
      <c r="NF21" s="94" t="s">
        <v>47</v>
      </c>
      <c r="NG21" s="94" t="s">
        <v>47</v>
      </c>
      <c r="NH21" s="94" t="s">
        <v>31</v>
      </c>
      <c r="NI21" s="107" t="s">
        <v>36</v>
      </c>
      <c r="NJ21" s="108" t="s">
        <v>36</v>
      </c>
      <c r="NK21" s="106" t="s">
        <v>14</v>
      </c>
      <c r="NL21" s="94" t="s">
        <v>47</v>
      </c>
      <c r="NM21" s="94" t="s">
        <v>47</v>
      </c>
      <c r="NN21" s="94" t="s">
        <v>47</v>
      </c>
      <c r="NO21" s="94" t="s">
        <v>31</v>
      </c>
      <c r="NP21" s="107" t="s">
        <v>36</v>
      </c>
      <c r="NQ21" s="108" t="s">
        <v>36</v>
      </c>
      <c r="NR21" s="106" t="s">
        <v>14</v>
      </c>
    </row>
  </sheetData>
  <sheetProtection selectLockedCells="1"/>
  <dataConsolidate function="varp"/>
  <mergeCells count="69">
    <mergeCell ref="CC9:CI9"/>
    <mergeCell ref="B6:P7"/>
    <mergeCell ref="B9:E9"/>
    <mergeCell ref="R9:X9"/>
    <mergeCell ref="Y9:AE9"/>
    <mergeCell ref="AF9:AL9"/>
    <mergeCell ref="AM9:AS9"/>
    <mergeCell ref="AT9:AZ9"/>
    <mergeCell ref="BA9:BG9"/>
    <mergeCell ref="BH9:BN9"/>
    <mergeCell ref="BO9:BU9"/>
    <mergeCell ref="BV9:CB9"/>
    <mergeCell ref="FI9:FO9"/>
    <mergeCell ref="CJ9:CP9"/>
    <mergeCell ref="CQ9:CW9"/>
    <mergeCell ref="CX9:DD9"/>
    <mergeCell ref="DE9:DK9"/>
    <mergeCell ref="DL9:DR9"/>
    <mergeCell ref="DS9:DY9"/>
    <mergeCell ref="DZ9:EF9"/>
    <mergeCell ref="EG9:EM9"/>
    <mergeCell ref="EN9:ET9"/>
    <mergeCell ref="EU9:FA9"/>
    <mergeCell ref="FB9:FH9"/>
    <mergeCell ref="IO9:IU9"/>
    <mergeCell ref="FP9:FV9"/>
    <mergeCell ref="FW9:GC9"/>
    <mergeCell ref="GD9:GJ9"/>
    <mergeCell ref="GK9:GQ9"/>
    <mergeCell ref="GR9:GX9"/>
    <mergeCell ref="GY9:HE9"/>
    <mergeCell ref="ND9:NJ9"/>
    <mergeCell ref="NK9:NQ9"/>
    <mergeCell ref="KL9:KR9"/>
    <mergeCell ref="KS9:KY9"/>
    <mergeCell ref="KZ9:LF9"/>
    <mergeCell ref="LG9:LM9"/>
    <mergeCell ref="LN9:LT9"/>
    <mergeCell ref="LU9:MA9"/>
    <mergeCell ref="G10:G11"/>
    <mergeCell ref="MB9:MH9"/>
    <mergeCell ref="MI9:MO9"/>
    <mergeCell ref="MP9:MV9"/>
    <mergeCell ref="MW9:NC9"/>
    <mergeCell ref="IV9:JB9"/>
    <mergeCell ref="JC9:JI9"/>
    <mergeCell ref="JJ9:JP9"/>
    <mergeCell ref="JQ9:JW9"/>
    <mergeCell ref="JX9:KD9"/>
    <mergeCell ref="KE9:KK9"/>
    <mergeCell ref="HF9:HL9"/>
    <mergeCell ref="HM9:HS9"/>
    <mergeCell ref="HT9:HZ9"/>
    <mergeCell ref="IA9:IG9"/>
    <mergeCell ref="IH9:IN9"/>
    <mergeCell ref="B10:B11"/>
    <mergeCell ref="C10:C11"/>
    <mergeCell ref="D10:D11"/>
    <mergeCell ref="E10:E11"/>
    <mergeCell ref="F10:F11"/>
    <mergeCell ref="N10:N11"/>
    <mergeCell ref="O10:O11"/>
    <mergeCell ref="P10:P11"/>
    <mergeCell ref="H10:H11"/>
    <mergeCell ref="I10:I11"/>
    <mergeCell ref="J10:J11"/>
    <mergeCell ref="K10:K11"/>
    <mergeCell ref="L10:L11"/>
    <mergeCell ref="M10:M11"/>
  </mergeCells>
  <conditionalFormatting sqref="P15:P21 B15:D21 F15:N21">
    <cfRule type="cellIs" dxfId="226" priority="17130" stopIfTrue="1" operator="equal">
      <formula>0</formula>
    </cfRule>
  </conditionalFormatting>
  <conditionalFormatting sqref="R3:NQ3">
    <cfRule type="cellIs" dxfId="225" priority="17128" stopIfTrue="1" operator="notEqual">
      <formula>1</formula>
    </cfRule>
    <cfRule type="cellIs" dxfId="224" priority="17129" stopIfTrue="1" operator="equal">
      <formula>1</formula>
    </cfRule>
  </conditionalFormatting>
  <conditionalFormatting sqref="B12:D14">
    <cfRule type="cellIs" dxfId="223" priority="17127" stopIfTrue="1" operator="equal">
      <formula>0</formula>
    </cfRule>
  </conditionalFormatting>
  <conditionalFormatting sqref="F12:F14">
    <cfRule type="cellIs" dxfId="222" priority="17126" stopIfTrue="1" operator="equal">
      <formula>0</formula>
    </cfRule>
  </conditionalFormatting>
  <conditionalFormatting sqref="G12:G14">
    <cfRule type="cellIs" dxfId="221" priority="17125" stopIfTrue="1" operator="equal">
      <formula>0</formula>
    </cfRule>
  </conditionalFormatting>
  <conditionalFormatting sqref="H12:H14">
    <cfRule type="cellIs" dxfId="220" priority="17124" stopIfTrue="1" operator="equal">
      <formula>0</formula>
    </cfRule>
  </conditionalFormatting>
  <conditionalFormatting sqref="I12:I14">
    <cfRule type="cellIs" dxfId="219" priority="17123" stopIfTrue="1" operator="equal">
      <formula>0</formula>
    </cfRule>
  </conditionalFormatting>
  <conditionalFormatting sqref="J12:J14">
    <cfRule type="cellIs" dxfId="218" priority="17122" stopIfTrue="1" operator="equal">
      <formula>0</formula>
    </cfRule>
  </conditionalFormatting>
  <conditionalFormatting sqref="K12:K14">
    <cfRule type="cellIs" dxfId="217" priority="17121" stopIfTrue="1" operator="equal">
      <formula>0</formula>
    </cfRule>
  </conditionalFormatting>
  <conditionalFormatting sqref="L12:L14">
    <cfRule type="cellIs" dxfId="216" priority="17120" stopIfTrue="1" operator="equal">
      <formula>0</formula>
    </cfRule>
  </conditionalFormatting>
  <conditionalFormatting sqref="M12:M14">
    <cfRule type="cellIs" dxfId="215" priority="17119" stopIfTrue="1" operator="equal">
      <formula>0</formula>
    </cfRule>
  </conditionalFormatting>
  <conditionalFormatting sqref="N12:N14">
    <cfRule type="cellIs" dxfId="214" priority="17118" stopIfTrue="1" operator="equal">
      <formula>0</formula>
    </cfRule>
  </conditionalFormatting>
  <conditionalFormatting sqref="P12:Q14">
    <cfRule type="cellIs" dxfId="213" priority="17117" stopIfTrue="1" operator="equal">
      <formula>0</formula>
    </cfRule>
  </conditionalFormatting>
  <conditionalFormatting sqref="A15:A21">
    <cfRule type="cellIs" dxfId="212" priority="17116" operator="equal">
      <formula>0</formula>
    </cfRule>
  </conditionalFormatting>
  <conditionalFormatting sqref="E12:E21">
    <cfRule type="cellIs" dxfId="211" priority="17115" operator="equal">
      <formula>0</formula>
    </cfRule>
  </conditionalFormatting>
  <conditionalFormatting sqref="R1:NQ1">
    <cfRule type="cellIs" dxfId="210" priority="17111" operator="greaterThan">
      <formula>1</formula>
    </cfRule>
    <cfRule type="cellIs" dxfId="209" priority="17112" operator="equal">
      <formula>1</formula>
    </cfRule>
    <cfRule type="cellIs" dxfId="208" priority="17113" operator="equal">
      <formula>0</formula>
    </cfRule>
  </conditionalFormatting>
  <conditionalFormatting sqref="R12:NR14 U15:X21 R16:T21 AB15:AE21 AI15:AL21 AP15:AS21 AW15:AZ21 BD15:BG21 BK15:BN21 BR15:BU21 BY15:CB21 CF15:CI21 CM15:CP21 CT15:CW21 DA15:DD21 DH15:DK21 DO15:DR21 DV15:DY21 EC15:EF21 EJ15:EM21 EQ15:ET21 EX15:FA21 FE15:FH21 FL15:FO21 FS15:FV21 FZ15:GC21 GG15:GJ21 GN15:GQ21 GU15:GX21 HB15:HE21 HI15:HL21 HP15:HS21 HW15:HZ21 ID15:IG21 IK15:IN21 IR15:IU21 IY15:JB21 JF15:JI21 JM15:JP21 JT15:JW21 KA15:KD21 KH15:KK21 KO15:KR21 KV15:KY21 LC15:LF21 LJ15:LM21 LQ15:LT21 LX15:MA21 ME15:MH21 ML15:MO21 MS15:MV21 MZ15:NC21 NG15:NJ21 NN15:NQ21 Y16:AA21 AF16:AH21 AM16:AO21 AT16:AV21 BA16:BC21 BH16:BJ21 BO16:BQ21 BV16:BX21 CC16:CE21 CJ16:CL21 CQ16:CS21 CX16:CZ21 DE16:DG21 DL16:DN21 DS16:DU21 DZ16:EB21 EG16:EI21 EN16:EP21 EU16:EW21 FB16:FD21 FI16:FK21 FP16:FR21 FW16:FY21 GD16:GF21 GK16:GM21 GR16:GT21 GY16:HA21 HF16:HH21 HM16:HO21 HT16:HV21 IA16:IC21 IH16:IJ21 IO16:IQ21 IV16:IX21 JC16:JE21 JJ16:JL21 JQ16:JS21 JX16:JZ21 KE16:KG21 KL16:KN21 KS16:KU21 KZ16:LB21 LG16:LI21 LN16:LP21 LU16:LW21 MB16:MD21 MI16:MK21 MP16:MR21 MW16:MY21 ND16:NF21 NK16:NM21 NR16:NR21">
    <cfRule type="containsText" dxfId="207" priority="17067" operator="containsText" text="TAP">
      <formula>NOT(ISERROR(SEARCH("TAP",R12)))</formula>
    </cfRule>
    <cfRule type="containsText" dxfId="206" priority="17068" operator="containsText" text="VAP">
      <formula>NOT(ISERROR(SEARCH("VAP",R12)))</formula>
    </cfRule>
    <cfRule type="containsText" dxfId="205" priority="17069" operator="containsText" text="MI">
      <formula>NOT(ISERROR(SEARCH("MI",R12)))</formula>
    </cfRule>
    <cfRule type="containsText" dxfId="204" priority="17070" operator="containsText" text="STG">
      <formula>NOT(ISERROR(SEARCH("STG",R12)))</formula>
    </cfRule>
    <cfRule type="containsText" dxfId="203" priority="17071" operator="containsText" text="Opex">
      <formula>NOT(ISERROR(SEARCH("Opex",R12)))</formula>
    </cfRule>
    <cfRule type="containsText" dxfId="202" priority="17072" operator="containsText" text="DES">
      <formula>NOT(ISERROR(SEARCH("DES",R12)))</formula>
    </cfRule>
    <cfRule type="containsText" dxfId="201" priority="17073" operator="containsText" text="PATC">
      <formula>NOT(ISERROR(SEARCH("PATC",R12)))</formula>
    </cfRule>
    <cfRule type="containsText" dxfId="200" priority="17074" operator="containsText" text="ASM">
      <formula>NOT(ISERROR(SEARCH("ASM",R12)))</formula>
    </cfRule>
    <cfRule type="containsText" dxfId="199" priority="17075" operator="containsText" text="WE">
      <formula>NOT(ISERROR(SEARCH("WE",R12)))</formula>
    </cfRule>
    <cfRule type="containsText" dxfId="198" priority="17076" operator="containsText" text="PLD+">
      <formula>NOT(ISERROR(SEARCH("PLD+",R12)))</formula>
    </cfRule>
    <cfRule type="containsText" dxfId="197" priority="17077" operator="containsText" text="PLD">
      <formula>NOT(ISERROR(SEARCH("PLD",R12)))</formula>
    </cfRule>
    <cfRule type="containsText" dxfId="196" priority="17078" operator="containsText" text="PLD*">
      <formula>NOT(ISERROR(SEARCH("PLD*",R12)))</formula>
    </cfRule>
    <cfRule type="containsText" dxfId="195" priority="17079" operator="containsText" text="Taopm">
      <formula>NOT(ISERROR(SEARCH("Taopm",R12)))</formula>
    </cfRule>
    <cfRule type="containsText" dxfId="194" priority="17080" operator="containsText" text="F">
      <formula>NOT(ISERROR(SEARCH("F",R12)))</formula>
    </cfRule>
    <cfRule type="containsText" dxfId="193" priority="17081" operator="containsText" text="A3">
      <formula>NOT(ISERROR(SEARCH("A3",R12)))</formula>
    </cfRule>
    <cfRule type="containsText" dxfId="192" priority="17082" operator="containsText" text="A24">
      <formula>NOT(ISERROR(SEARCH("A24",R12)))</formula>
    </cfRule>
    <cfRule type="containsText" dxfId="191" priority="17083" operator="containsText" text="ATAV">
      <formula>NOT(ISERROR(SEARCH("ATAV",R12)))</formula>
    </cfRule>
    <cfRule type="containsText" dxfId="190" priority="17084" operator="containsText" text="RP">
      <formula>NOT(ISERROR(SEARCH("RP",R12)))</formula>
    </cfRule>
    <cfRule type="containsText" dxfId="189" priority="17085" operator="containsText" text="CT">
      <formula>NOT(ISERROR(SEARCH("CT",R12)))</formula>
    </cfRule>
    <cfRule type="containsText" dxfId="188" priority="17086" operator="containsText" text="TAV">
      <formula>NOT(ISERROR(SEARCH("TAV",R12)))</formula>
    </cfRule>
    <cfRule type="containsText" dxfId="187" priority="17087" operator="containsText" text="G">
      <formula>NOT(ISERROR(SEARCH("G",R12)))</formula>
    </cfRule>
    <cfRule type="containsText" dxfId="186" priority="17088" operator="containsText" text="TN;MCO;TIR">
      <formula>NOT(ISERROR(SEARCH("TN;MCO;TIR",R12)))</formula>
    </cfRule>
  </conditionalFormatting>
  <conditionalFormatting sqref="R12:NR14 U15:X21 R16:T21 AB15:AE21 AI15:AL21 AP15:AS21 AW15:AZ21 BD15:BG21 BK15:BN21 BR15:BU21 BY15:CB21 CF15:CI21 CM15:CP21 CT15:CW21 DA15:DD21 DH15:DK21 DO15:DR21 DV15:DY21 EC15:EF21 EJ15:EM21 EQ15:ET21 EX15:FA21 FE15:FH21 FL15:FO21 FS15:FV21 FZ15:GC21 GG15:GJ21 GN15:GQ21 GU15:GX21 HB15:HE21 HI15:HL21 HP15:HS21 HW15:HZ21 ID15:IG21 IK15:IN21 IR15:IU21 IY15:JB21 JF15:JI21 JM15:JP21 JT15:JW21 KA15:KD21 KH15:KK21 KO15:KR21 KV15:KY21 LC15:LF21 LJ15:LM21 LQ15:LT21 LX15:MA21 ME15:MH21 ML15:MO21 MS15:MV21 MZ15:NC21 NG15:NJ21 NN15:NQ21 Y16:AA21 AF16:AH21 AM16:AO21 AT16:AV21 BA16:BC21 BH16:BJ21 BO16:BQ21 BV16:BX21 CC16:CE21 CJ16:CL21 CQ16:CS21 CX16:CZ21 DE16:DG21 DL16:DN21 DS16:DU21 DZ16:EB21 EG16:EI21 EN16:EP21 EU16:EW21 FB16:FD21 FI16:FK21 FP16:FR21 FW16:FY21 GD16:GF21 GK16:GM21 GR16:GT21 GY16:HA21 HF16:HH21 HM16:HO21 HT16:HV21 IA16:IC21 IH16:IJ21 IO16:IQ21 IV16:IX21 JC16:JE21 JJ16:JL21 JQ16:JS21 JX16:JZ21 KE16:KG21 KL16:KN21 KS16:KU21 KZ16:LB21 LG16:LI21 LN16:LP21 LU16:LW21 MB16:MD21 MI16:MK21 MP16:MR21 MW16:MY21 ND16:NF21 NK16:NM21 NR16:NR21">
    <cfRule type="containsBlanks" dxfId="185" priority="17066">
      <formula>LEN(TRIM(R12))=0</formula>
    </cfRule>
  </conditionalFormatting>
  <conditionalFormatting sqref="R2:NQ2">
    <cfRule type="cellIs" dxfId="184" priority="17063" operator="equal">
      <formula>2</formula>
    </cfRule>
    <cfRule type="cellIs" dxfId="183" priority="17064" operator="notEqual">
      <formula>2</formula>
    </cfRule>
  </conditionalFormatting>
  <conditionalFormatting sqref="D12:D14">
    <cfRule type="cellIs" dxfId="182" priority="17062" stopIfTrue="1" operator="equal">
      <formula>0</formula>
    </cfRule>
  </conditionalFormatting>
  <conditionalFormatting sqref="F12:F14">
    <cfRule type="cellIs" dxfId="181" priority="17061" stopIfTrue="1" operator="equal">
      <formula>0</formula>
    </cfRule>
  </conditionalFormatting>
  <conditionalFormatting sqref="K12:K14">
    <cfRule type="cellIs" dxfId="180" priority="17060" stopIfTrue="1" operator="equal">
      <formula>0</formula>
    </cfRule>
  </conditionalFormatting>
  <conditionalFormatting sqref="R15:T15 Y15:AA15 AF15:AH15 AM15:AO15 AT15:AV15 BA15:BC15 BH15:BJ15 BO15:BQ15 BV15:BX15 CC15:CE15 CJ15:CL15 CQ15:CS15 CX15:CZ15 DE15:DG15 DL15:DN15 DS15:DU15 DZ15:EB15 EG15:EI15 EN15:EP15 EU15:EW15 FB15:FD15 FI15:FK15 FP15:FR15 FW15:FY15 GD15:GF15 GK15:GM15 GR15:GT15 GY15:HA15 HF15:HH15 HM15:HO15 HT15:HV15 IA15:IC15 IH15:IJ15 IO15:IQ15 IV15:IX15 JC15:JE15 JJ15:JL15 JQ15:JS15 JX15:JZ15 KE15:KG15 KL15:KN15 KS15:KU15 KZ15:LB15 LG15:LI15 LN15:LP15 LU15:LW15 MB15:MD15 MI15:MK15 MP15:MR15 MW15:MY15 ND15:NF15 NK15:NM15 NR15">
    <cfRule type="containsText" dxfId="179" priority="17038" operator="containsText" text="TAP">
      <formula>NOT(ISERROR(SEARCH("TAP",R15)))</formula>
    </cfRule>
    <cfRule type="containsText" dxfId="178" priority="17039" operator="containsText" text="VAP">
      <formula>NOT(ISERROR(SEARCH("VAP",R15)))</formula>
    </cfRule>
    <cfRule type="containsText" dxfId="177" priority="17040" operator="containsText" text="MI">
      <formula>NOT(ISERROR(SEARCH("MI",R15)))</formula>
    </cfRule>
    <cfRule type="containsText" dxfId="176" priority="17041" operator="containsText" text="STG">
      <formula>NOT(ISERROR(SEARCH("STG",R15)))</formula>
    </cfRule>
    <cfRule type="containsText" dxfId="175" priority="17042" operator="containsText" text="Opex">
      <formula>NOT(ISERROR(SEARCH("Opex",R15)))</formula>
    </cfRule>
    <cfRule type="containsText" dxfId="174" priority="17043" operator="containsText" text="DES">
      <formula>NOT(ISERROR(SEARCH("DES",R15)))</formula>
    </cfRule>
    <cfRule type="containsText" dxfId="173" priority="17044" operator="containsText" text="PATC">
      <formula>NOT(ISERROR(SEARCH("PATC",R15)))</formula>
    </cfRule>
    <cfRule type="containsText" dxfId="172" priority="17045" operator="containsText" text="ASM">
      <formula>NOT(ISERROR(SEARCH("ASM",R15)))</formula>
    </cfRule>
    <cfRule type="containsText" dxfId="171" priority="17046" operator="containsText" text="WE">
      <formula>NOT(ISERROR(SEARCH("WE",R15)))</formula>
    </cfRule>
    <cfRule type="containsText" dxfId="170" priority="17047" operator="containsText" text="PLD+">
      <formula>NOT(ISERROR(SEARCH("PLD+",R15)))</formula>
    </cfRule>
    <cfRule type="containsText" dxfId="169" priority="17048" operator="containsText" text="PLD">
      <formula>NOT(ISERROR(SEARCH("PLD",R15)))</formula>
    </cfRule>
    <cfRule type="containsText" dxfId="168" priority="17049" operator="containsText" text="PLD*">
      <formula>NOT(ISERROR(SEARCH("PLD*",R15)))</formula>
    </cfRule>
    <cfRule type="containsText" dxfId="167" priority="17050" operator="containsText" text="Taopm">
      <formula>NOT(ISERROR(SEARCH("Taopm",R15)))</formula>
    </cfRule>
    <cfRule type="containsText" dxfId="166" priority="17051" operator="containsText" text="F">
      <formula>NOT(ISERROR(SEARCH("F",R15)))</formula>
    </cfRule>
    <cfRule type="containsText" dxfId="165" priority="17052" operator="containsText" text="A3">
      <formula>NOT(ISERROR(SEARCH("A3",R15)))</formula>
    </cfRule>
    <cfRule type="containsText" dxfId="164" priority="17053" operator="containsText" text="A24">
      <formula>NOT(ISERROR(SEARCH("A24",R15)))</formula>
    </cfRule>
    <cfRule type="containsText" dxfId="163" priority="17054" operator="containsText" text="ATAV">
      <formula>NOT(ISERROR(SEARCH("ATAV",R15)))</formula>
    </cfRule>
    <cfRule type="containsText" dxfId="162" priority="17055" operator="containsText" text="RP">
      <formula>NOT(ISERROR(SEARCH("RP",R15)))</formula>
    </cfRule>
    <cfRule type="containsText" dxfId="161" priority="17056" operator="containsText" text="CT">
      <formula>NOT(ISERROR(SEARCH("CT",R15)))</formula>
    </cfRule>
    <cfRule type="containsText" dxfId="160" priority="17057" operator="containsText" text="TAV">
      <formula>NOT(ISERROR(SEARCH("TAV",R15)))</formula>
    </cfRule>
    <cfRule type="containsText" dxfId="159" priority="17058" operator="containsText" text="G">
      <formula>NOT(ISERROR(SEARCH("G",R15)))</formula>
    </cfRule>
    <cfRule type="containsText" dxfId="158" priority="17059" operator="containsText" text="TN;MCO;TIR">
      <formula>NOT(ISERROR(SEARCH("TN;MCO;TIR",R15)))</formula>
    </cfRule>
  </conditionalFormatting>
  <conditionalFormatting sqref="R15:T15 Y15:AA15 AF15:AH15 AM15:AO15 AT15:AV15 BA15:BC15 BH15:BJ15 BO15:BQ15 BV15:BX15 CC15:CE15 CJ15:CL15 CQ15:CS15 CX15:CZ15 DE15:DG15 DL15:DN15 DS15:DU15 DZ15:EB15 EG15:EI15 EN15:EP15 EU15:EW15 FB15:FD15 FI15:FK15 FP15:FR15 FW15:FY15 GD15:GF15 GK15:GM15 GR15:GT15 GY15:HA15 HF15:HH15 HM15:HO15 HT15:HV15 IA15:IC15 IH15:IJ15 IO15:IQ15 IV15:IX15 JC15:JE15 JJ15:JL15 JQ15:JS15 JX15:JZ15 KE15:KG15 KL15:KN15 KS15:KU15 KZ15:LB15 LG15:LI15 LN15:LP15 LU15:LW15 MB15:MD15 MI15:MK15 MP15:MR15 MW15:MY15 ND15:NF15 NK15:NM15 NR15">
    <cfRule type="containsBlanks" dxfId="157" priority="17037">
      <formula>LEN(TRIM(R15))=0</formula>
    </cfRule>
  </conditionalFormatting>
  <conditionalFormatting sqref="R8">
    <cfRule type="containsText" dxfId="156" priority="16831" operator="containsText" text="TAP">
      <formula>NOT(ISERROR(SEARCH("TAP",R8)))</formula>
    </cfRule>
    <cfRule type="containsText" dxfId="155" priority="16832" operator="containsText" text="VAP">
      <formula>NOT(ISERROR(SEARCH("VAP",R8)))</formula>
    </cfRule>
    <cfRule type="containsText" dxfId="154" priority="16833" operator="containsText" text="MI">
      <formula>NOT(ISERROR(SEARCH("MI",R8)))</formula>
    </cfRule>
    <cfRule type="containsText" dxfId="153" priority="16834" operator="containsText" text="STG">
      <formula>NOT(ISERROR(SEARCH("STG",R8)))</formula>
    </cfRule>
    <cfRule type="containsText" dxfId="152" priority="16835" operator="containsText" text="Opex">
      <formula>NOT(ISERROR(SEARCH("Opex",R8)))</formula>
    </cfRule>
    <cfRule type="containsText" dxfId="151" priority="16836" operator="containsText" text="DES">
      <formula>NOT(ISERROR(SEARCH("DES",R8)))</formula>
    </cfRule>
    <cfRule type="containsText" dxfId="150" priority="16837" operator="containsText" text="PATC">
      <formula>NOT(ISERROR(SEARCH("PATC",R8)))</formula>
    </cfRule>
    <cfRule type="containsText" dxfId="149" priority="16838" operator="containsText" text="ASM">
      <formula>NOT(ISERROR(SEARCH("ASM",R8)))</formula>
    </cfRule>
    <cfRule type="containsText" dxfId="148" priority="16839" operator="containsText" text="WE">
      <formula>NOT(ISERROR(SEARCH("WE",R8)))</formula>
    </cfRule>
    <cfRule type="containsText" dxfId="147" priority="16840" operator="containsText" text="PLD+">
      <formula>NOT(ISERROR(SEARCH("PLD+",R8)))</formula>
    </cfRule>
    <cfRule type="containsText" dxfId="146" priority="16841" operator="containsText" text="PLD">
      <formula>NOT(ISERROR(SEARCH("PLD",R8)))</formula>
    </cfRule>
    <cfRule type="containsText" dxfId="145" priority="16842" operator="containsText" text="PLD*">
      <formula>NOT(ISERROR(SEARCH("PLD*",R8)))</formula>
    </cfRule>
    <cfRule type="containsText" dxfId="144" priority="16843" operator="containsText" text="Taopm">
      <formula>NOT(ISERROR(SEARCH("Taopm",R8)))</formula>
    </cfRule>
    <cfRule type="containsText" dxfId="143" priority="16844" operator="containsText" text="F">
      <formula>NOT(ISERROR(SEARCH("F",R8)))</formula>
    </cfRule>
    <cfRule type="containsText" dxfId="142" priority="16845" operator="containsText" text="A3">
      <formula>NOT(ISERROR(SEARCH("A3",R8)))</formula>
    </cfRule>
    <cfRule type="containsText" dxfId="141" priority="16846" operator="containsText" text="A24">
      <formula>NOT(ISERROR(SEARCH("A24",R8)))</formula>
    </cfRule>
    <cfRule type="containsText" dxfId="140" priority="16847" operator="containsText" text="ATAV">
      <formula>NOT(ISERROR(SEARCH("ATAV",R8)))</formula>
    </cfRule>
    <cfRule type="containsText" dxfId="139" priority="16848" operator="containsText" text="RP">
      <formula>NOT(ISERROR(SEARCH("RP",R8)))</formula>
    </cfRule>
    <cfRule type="containsText" dxfId="138" priority="16849" operator="containsText" text="CT">
      <formula>NOT(ISERROR(SEARCH("CT",R8)))</formula>
    </cfRule>
    <cfRule type="containsText" dxfId="137" priority="16850" operator="containsText" text="TAV">
      <formula>NOT(ISERROR(SEARCH("TAV",R8)))</formula>
    </cfRule>
    <cfRule type="containsText" dxfId="136" priority="16851" operator="containsText" text="G">
      <formula>NOT(ISERROR(SEARCH("G",R8)))</formula>
    </cfRule>
    <cfRule type="containsText" dxfId="135" priority="16852" operator="containsText" text="TN;MCO;TIR">
      <formula>NOT(ISERROR(SEARCH("TN;MCO;TIR",R8)))</formula>
    </cfRule>
  </conditionalFormatting>
  <conditionalFormatting sqref="R8">
    <cfRule type="containsBlanks" dxfId="134" priority="16830">
      <formula>LEN(TRIM(R8))=0</formula>
    </cfRule>
  </conditionalFormatting>
  <conditionalFormatting sqref="DE8">
    <cfRule type="containsText" dxfId="133" priority="16808" operator="containsText" text="TAP">
      <formula>NOT(ISERROR(SEARCH("TAP",DE8)))</formula>
    </cfRule>
    <cfRule type="containsText" dxfId="132" priority="16809" operator="containsText" text="VAP">
      <formula>NOT(ISERROR(SEARCH("VAP",DE8)))</formula>
    </cfRule>
    <cfRule type="containsText" dxfId="131" priority="16810" operator="containsText" text="MI">
      <formula>NOT(ISERROR(SEARCH("MI",DE8)))</formula>
    </cfRule>
    <cfRule type="containsText" dxfId="130" priority="16811" operator="containsText" text="STG">
      <formula>NOT(ISERROR(SEARCH("STG",DE8)))</formula>
    </cfRule>
    <cfRule type="containsText" dxfId="129" priority="16812" operator="containsText" text="Opex">
      <formula>NOT(ISERROR(SEARCH("Opex",DE8)))</formula>
    </cfRule>
    <cfRule type="containsText" dxfId="128" priority="16813" operator="containsText" text="DES">
      <formula>NOT(ISERROR(SEARCH("DES",DE8)))</formula>
    </cfRule>
    <cfRule type="containsText" dxfId="127" priority="16814" operator="containsText" text="PATC">
      <formula>NOT(ISERROR(SEARCH("PATC",DE8)))</formula>
    </cfRule>
    <cfRule type="containsText" dxfId="126" priority="16815" operator="containsText" text="ASM">
      <formula>NOT(ISERROR(SEARCH("ASM",DE8)))</formula>
    </cfRule>
    <cfRule type="containsText" dxfId="125" priority="16816" operator="containsText" text="WE">
      <formula>NOT(ISERROR(SEARCH("WE",DE8)))</formula>
    </cfRule>
    <cfRule type="containsText" dxfId="124" priority="16817" operator="containsText" text="PLD+">
      <formula>NOT(ISERROR(SEARCH("PLD+",DE8)))</formula>
    </cfRule>
    <cfRule type="containsText" dxfId="123" priority="16818" operator="containsText" text="PLD">
      <formula>NOT(ISERROR(SEARCH("PLD",DE8)))</formula>
    </cfRule>
    <cfRule type="containsText" dxfId="122" priority="16819" operator="containsText" text="PLD*">
      <formula>NOT(ISERROR(SEARCH("PLD*",DE8)))</formula>
    </cfRule>
    <cfRule type="containsText" dxfId="121" priority="16820" operator="containsText" text="Taopm">
      <formula>NOT(ISERROR(SEARCH("Taopm",DE8)))</formula>
    </cfRule>
    <cfRule type="containsText" dxfId="120" priority="16821" operator="containsText" text="F">
      <formula>NOT(ISERROR(SEARCH("F",DE8)))</formula>
    </cfRule>
    <cfRule type="containsText" dxfId="119" priority="16822" operator="containsText" text="A3">
      <formula>NOT(ISERROR(SEARCH("A3",DE8)))</formula>
    </cfRule>
    <cfRule type="containsText" dxfId="118" priority="16823" operator="containsText" text="A24">
      <formula>NOT(ISERROR(SEARCH("A24",DE8)))</formula>
    </cfRule>
    <cfRule type="containsText" dxfId="117" priority="16824" operator="containsText" text="ATAV">
      <formula>NOT(ISERROR(SEARCH("ATAV",DE8)))</formula>
    </cfRule>
    <cfRule type="containsText" dxfId="116" priority="16825" operator="containsText" text="RP">
      <formula>NOT(ISERROR(SEARCH("RP",DE8)))</formula>
    </cfRule>
    <cfRule type="containsText" dxfId="115" priority="16826" operator="containsText" text="CT">
      <formula>NOT(ISERROR(SEARCH("CT",DE8)))</formula>
    </cfRule>
    <cfRule type="containsText" dxfId="114" priority="16827" operator="containsText" text="TAV">
      <formula>NOT(ISERROR(SEARCH("TAV",DE8)))</formula>
    </cfRule>
    <cfRule type="containsText" dxfId="113" priority="16828" operator="containsText" text="G">
      <formula>NOT(ISERROR(SEARCH("G",DE8)))</formula>
    </cfRule>
    <cfRule type="containsText" dxfId="112" priority="16829" operator="containsText" text="TN;MCO;TIR">
      <formula>NOT(ISERROR(SEARCH("TN;MCO;TIR",DE8)))</formula>
    </cfRule>
  </conditionalFormatting>
  <conditionalFormatting sqref="DE8">
    <cfRule type="containsBlanks" dxfId="111" priority="16807">
      <formula>LEN(TRIM(DE8))=0</formula>
    </cfRule>
  </conditionalFormatting>
  <conditionalFormatting sqref="FB8 EQ8 EO8 EH8">
    <cfRule type="containsText" dxfId="110" priority="16785" operator="containsText" text="TAP">
      <formula>NOT(ISERROR(SEARCH("TAP",EH8)))</formula>
    </cfRule>
    <cfRule type="containsText" dxfId="109" priority="16786" operator="containsText" text="VAP">
      <formula>NOT(ISERROR(SEARCH("VAP",EH8)))</formula>
    </cfRule>
    <cfRule type="containsText" dxfId="108" priority="16787" operator="containsText" text="MI">
      <formula>NOT(ISERROR(SEARCH("MI",EH8)))</formula>
    </cfRule>
    <cfRule type="containsText" dxfId="107" priority="16788" operator="containsText" text="STG">
      <formula>NOT(ISERROR(SEARCH("STG",EH8)))</formula>
    </cfRule>
    <cfRule type="containsText" dxfId="106" priority="16789" operator="containsText" text="Opex">
      <formula>NOT(ISERROR(SEARCH("Opex",EH8)))</formula>
    </cfRule>
    <cfRule type="containsText" dxfId="105" priority="16790" operator="containsText" text="DES">
      <formula>NOT(ISERROR(SEARCH("DES",EH8)))</formula>
    </cfRule>
    <cfRule type="containsText" dxfId="104" priority="16791" operator="containsText" text="PATC">
      <formula>NOT(ISERROR(SEARCH("PATC",EH8)))</formula>
    </cfRule>
    <cfRule type="containsText" dxfId="103" priority="16792" operator="containsText" text="ASM">
      <formula>NOT(ISERROR(SEARCH("ASM",EH8)))</formula>
    </cfRule>
    <cfRule type="containsText" dxfId="102" priority="16793" operator="containsText" text="WE">
      <formula>NOT(ISERROR(SEARCH("WE",EH8)))</formula>
    </cfRule>
    <cfRule type="containsText" dxfId="101" priority="16794" operator="containsText" text="PLD+">
      <formula>NOT(ISERROR(SEARCH("PLD+",EH8)))</formula>
    </cfRule>
    <cfRule type="containsText" dxfId="100" priority="16795" operator="containsText" text="PLD">
      <formula>NOT(ISERROR(SEARCH("PLD",EH8)))</formula>
    </cfRule>
    <cfRule type="containsText" dxfId="99" priority="16796" operator="containsText" text="PLD*">
      <formula>NOT(ISERROR(SEARCH("PLD*",EH8)))</formula>
    </cfRule>
    <cfRule type="containsText" dxfId="98" priority="16797" operator="containsText" text="Taopm">
      <formula>NOT(ISERROR(SEARCH("Taopm",EH8)))</formula>
    </cfRule>
    <cfRule type="containsText" dxfId="97" priority="16798" operator="containsText" text="F">
      <formula>NOT(ISERROR(SEARCH("F",EH8)))</formula>
    </cfRule>
    <cfRule type="containsText" dxfId="96" priority="16799" operator="containsText" text="A3">
      <formula>NOT(ISERROR(SEARCH("A3",EH8)))</formula>
    </cfRule>
    <cfRule type="containsText" dxfId="95" priority="16800" operator="containsText" text="A24">
      <formula>NOT(ISERROR(SEARCH("A24",EH8)))</formula>
    </cfRule>
    <cfRule type="containsText" dxfId="94" priority="16801" operator="containsText" text="ATAV">
      <formula>NOT(ISERROR(SEARCH("ATAV",EH8)))</formula>
    </cfRule>
    <cfRule type="containsText" dxfId="93" priority="16802" operator="containsText" text="RP">
      <formula>NOT(ISERROR(SEARCH("RP",EH8)))</formula>
    </cfRule>
    <cfRule type="containsText" dxfId="92" priority="16803" operator="containsText" text="CT">
      <formula>NOT(ISERROR(SEARCH("CT",EH8)))</formula>
    </cfRule>
    <cfRule type="containsText" dxfId="91" priority="16804" operator="containsText" text="TAV">
      <formula>NOT(ISERROR(SEARCH("TAV",EH8)))</formula>
    </cfRule>
    <cfRule type="containsText" dxfId="90" priority="16805" operator="containsText" text="G">
      <formula>NOT(ISERROR(SEARCH("G",EH8)))</formula>
    </cfRule>
    <cfRule type="containsText" dxfId="89" priority="16806" operator="containsText" text="TN;MCO;TIR">
      <formula>NOT(ISERROR(SEARCH("TN;MCO;TIR",EH8)))</formula>
    </cfRule>
  </conditionalFormatting>
  <conditionalFormatting sqref="FB8 EQ8 EO8 EH8">
    <cfRule type="containsBlanks" dxfId="88" priority="16784">
      <formula>LEN(TRIM(EH8))=0</formula>
    </cfRule>
  </conditionalFormatting>
  <conditionalFormatting sqref="IJ8">
    <cfRule type="containsText" dxfId="87" priority="16762" operator="containsText" text="TAP">
      <formula>NOT(ISERROR(SEARCH("TAP",IJ8)))</formula>
    </cfRule>
    <cfRule type="containsText" dxfId="86" priority="16763" operator="containsText" text="VAP">
      <formula>NOT(ISERROR(SEARCH("VAP",IJ8)))</formula>
    </cfRule>
    <cfRule type="containsText" dxfId="85" priority="16764" operator="containsText" text="MI">
      <formula>NOT(ISERROR(SEARCH("MI",IJ8)))</formula>
    </cfRule>
    <cfRule type="containsText" dxfId="84" priority="16765" operator="containsText" text="STG">
      <formula>NOT(ISERROR(SEARCH("STG",IJ8)))</formula>
    </cfRule>
    <cfRule type="containsText" dxfId="83" priority="16766" operator="containsText" text="Opex">
      <formula>NOT(ISERROR(SEARCH("Opex",IJ8)))</formula>
    </cfRule>
    <cfRule type="containsText" dxfId="82" priority="16767" operator="containsText" text="DES">
      <formula>NOT(ISERROR(SEARCH("DES",IJ8)))</formula>
    </cfRule>
    <cfRule type="containsText" dxfId="81" priority="16768" operator="containsText" text="PATC">
      <formula>NOT(ISERROR(SEARCH("PATC",IJ8)))</formula>
    </cfRule>
    <cfRule type="containsText" dxfId="80" priority="16769" operator="containsText" text="ASM">
      <formula>NOT(ISERROR(SEARCH("ASM",IJ8)))</formula>
    </cfRule>
    <cfRule type="containsText" dxfId="79" priority="16770" operator="containsText" text="WE">
      <formula>NOT(ISERROR(SEARCH("WE",IJ8)))</formula>
    </cfRule>
    <cfRule type="containsText" dxfId="78" priority="16771" operator="containsText" text="PLD+">
      <formula>NOT(ISERROR(SEARCH("PLD+",IJ8)))</formula>
    </cfRule>
    <cfRule type="containsText" dxfId="77" priority="16772" operator="containsText" text="PLD">
      <formula>NOT(ISERROR(SEARCH("PLD",IJ8)))</formula>
    </cfRule>
    <cfRule type="containsText" dxfId="76" priority="16773" operator="containsText" text="PLD*">
      <formula>NOT(ISERROR(SEARCH("PLD*",IJ8)))</formula>
    </cfRule>
    <cfRule type="containsText" dxfId="75" priority="16774" operator="containsText" text="Taopm">
      <formula>NOT(ISERROR(SEARCH("Taopm",IJ8)))</formula>
    </cfRule>
    <cfRule type="containsText" dxfId="74" priority="16775" operator="containsText" text="F">
      <formula>NOT(ISERROR(SEARCH("F",IJ8)))</formula>
    </cfRule>
    <cfRule type="containsText" dxfId="73" priority="16776" operator="containsText" text="A3">
      <formula>NOT(ISERROR(SEARCH("A3",IJ8)))</formula>
    </cfRule>
    <cfRule type="containsText" dxfId="72" priority="16777" operator="containsText" text="A24">
      <formula>NOT(ISERROR(SEARCH("A24",IJ8)))</formula>
    </cfRule>
    <cfRule type="containsText" dxfId="71" priority="16778" operator="containsText" text="ATAV">
      <formula>NOT(ISERROR(SEARCH("ATAV",IJ8)))</formula>
    </cfRule>
    <cfRule type="containsText" dxfId="70" priority="16779" operator="containsText" text="RP">
      <formula>NOT(ISERROR(SEARCH("RP",IJ8)))</formula>
    </cfRule>
    <cfRule type="containsText" dxfId="69" priority="16780" operator="containsText" text="CT">
      <formula>NOT(ISERROR(SEARCH("CT",IJ8)))</formula>
    </cfRule>
    <cfRule type="containsText" dxfId="68" priority="16781" operator="containsText" text="TAV">
      <formula>NOT(ISERROR(SEARCH("TAV",IJ8)))</formula>
    </cfRule>
    <cfRule type="containsText" dxfId="67" priority="16782" operator="containsText" text="G">
      <formula>NOT(ISERROR(SEARCH("G",IJ8)))</formula>
    </cfRule>
    <cfRule type="containsText" dxfId="66" priority="16783" operator="containsText" text="TN;MCO;TIR">
      <formula>NOT(ISERROR(SEARCH("TN;MCO;TIR",IJ8)))</formula>
    </cfRule>
  </conditionalFormatting>
  <conditionalFormatting sqref="IJ8">
    <cfRule type="containsBlanks" dxfId="65" priority="16761">
      <formula>LEN(TRIM(IJ8))=0</formula>
    </cfRule>
  </conditionalFormatting>
  <conditionalFormatting sqref="LJ8">
    <cfRule type="containsText" dxfId="64" priority="16739" operator="containsText" text="TAP">
      <formula>NOT(ISERROR(SEARCH("TAP",LJ8)))</formula>
    </cfRule>
    <cfRule type="containsText" dxfId="63" priority="16740" operator="containsText" text="VAP">
      <formula>NOT(ISERROR(SEARCH("VAP",LJ8)))</formula>
    </cfRule>
    <cfRule type="containsText" dxfId="62" priority="16741" operator="containsText" text="MI">
      <formula>NOT(ISERROR(SEARCH("MI",LJ8)))</formula>
    </cfRule>
    <cfRule type="containsText" dxfId="61" priority="16742" operator="containsText" text="STG">
      <formula>NOT(ISERROR(SEARCH("STG",LJ8)))</formula>
    </cfRule>
    <cfRule type="containsText" dxfId="60" priority="16743" operator="containsText" text="Opex">
      <formula>NOT(ISERROR(SEARCH("Opex",LJ8)))</formula>
    </cfRule>
    <cfRule type="containsText" dxfId="59" priority="16744" operator="containsText" text="DES">
      <formula>NOT(ISERROR(SEARCH("DES",LJ8)))</formula>
    </cfRule>
    <cfRule type="containsText" dxfId="58" priority="16745" operator="containsText" text="PATC">
      <formula>NOT(ISERROR(SEARCH("PATC",LJ8)))</formula>
    </cfRule>
    <cfRule type="containsText" dxfId="57" priority="16746" operator="containsText" text="ASM">
      <formula>NOT(ISERROR(SEARCH("ASM",LJ8)))</formula>
    </cfRule>
    <cfRule type="containsText" dxfId="56" priority="16747" operator="containsText" text="WE">
      <formula>NOT(ISERROR(SEARCH("WE",LJ8)))</formula>
    </cfRule>
    <cfRule type="containsText" dxfId="55" priority="16748" operator="containsText" text="PLD+">
      <formula>NOT(ISERROR(SEARCH("PLD+",LJ8)))</formula>
    </cfRule>
    <cfRule type="containsText" dxfId="54" priority="16749" operator="containsText" text="PLD">
      <formula>NOT(ISERROR(SEARCH("PLD",LJ8)))</formula>
    </cfRule>
    <cfRule type="containsText" dxfId="53" priority="16750" operator="containsText" text="PLD*">
      <formula>NOT(ISERROR(SEARCH("PLD*",LJ8)))</formula>
    </cfRule>
    <cfRule type="containsText" dxfId="52" priority="16751" operator="containsText" text="Taopm">
      <formula>NOT(ISERROR(SEARCH("Taopm",LJ8)))</formula>
    </cfRule>
    <cfRule type="containsText" dxfId="51" priority="16752" operator="containsText" text="F">
      <formula>NOT(ISERROR(SEARCH("F",LJ8)))</formula>
    </cfRule>
    <cfRule type="containsText" dxfId="50" priority="16753" operator="containsText" text="A3">
      <formula>NOT(ISERROR(SEARCH("A3",LJ8)))</formula>
    </cfRule>
    <cfRule type="containsText" dxfId="49" priority="16754" operator="containsText" text="A24">
      <formula>NOT(ISERROR(SEARCH("A24",LJ8)))</formula>
    </cfRule>
    <cfRule type="containsText" dxfId="48" priority="16755" operator="containsText" text="ATAV">
      <formula>NOT(ISERROR(SEARCH("ATAV",LJ8)))</formula>
    </cfRule>
    <cfRule type="containsText" dxfId="47" priority="16756" operator="containsText" text="RP">
      <formula>NOT(ISERROR(SEARCH("RP",LJ8)))</formula>
    </cfRule>
    <cfRule type="containsText" dxfId="46" priority="16757" operator="containsText" text="CT">
      <formula>NOT(ISERROR(SEARCH("CT",LJ8)))</formula>
    </cfRule>
    <cfRule type="containsText" dxfId="45" priority="16758" operator="containsText" text="TAV">
      <formula>NOT(ISERROR(SEARCH("TAV",LJ8)))</formula>
    </cfRule>
    <cfRule type="containsText" dxfId="44" priority="16759" operator="containsText" text="G">
      <formula>NOT(ISERROR(SEARCH("G",LJ8)))</formula>
    </cfRule>
    <cfRule type="containsText" dxfId="43" priority="16760" operator="containsText" text="TN;MCO;TIR">
      <formula>NOT(ISERROR(SEARCH("TN;MCO;TIR",LJ8)))</formula>
    </cfRule>
  </conditionalFormatting>
  <conditionalFormatting sqref="LJ8">
    <cfRule type="containsBlanks" dxfId="42" priority="16738">
      <formula>LEN(TRIM(LJ8))=0</formula>
    </cfRule>
  </conditionalFormatting>
  <conditionalFormatting sqref="NL8">
    <cfRule type="containsText" dxfId="41" priority="16716" operator="containsText" text="TAP">
      <formula>NOT(ISERROR(SEARCH("TAP",NL8)))</formula>
    </cfRule>
    <cfRule type="containsText" dxfId="40" priority="16717" operator="containsText" text="VAP">
      <formula>NOT(ISERROR(SEARCH("VAP",NL8)))</formula>
    </cfRule>
    <cfRule type="containsText" dxfId="39" priority="16718" operator="containsText" text="MI">
      <formula>NOT(ISERROR(SEARCH("MI",NL8)))</formula>
    </cfRule>
    <cfRule type="containsText" dxfId="38" priority="16719" operator="containsText" text="STG">
      <formula>NOT(ISERROR(SEARCH("STG",NL8)))</formula>
    </cfRule>
    <cfRule type="containsText" dxfId="37" priority="16720" operator="containsText" text="Opex">
      <formula>NOT(ISERROR(SEARCH("Opex",NL8)))</formula>
    </cfRule>
    <cfRule type="containsText" dxfId="36" priority="16721" operator="containsText" text="DES">
      <formula>NOT(ISERROR(SEARCH("DES",NL8)))</formula>
    </cfRule>
    <cfRule type="containsText" dxfId="35" priority="16722" operator="containsText" text="PATC">
      <formula>NOT(ISERROR(SEARCH("PATC",NL8)))</formula>
    </cfRule>
    <cfRule type="containsText" dxfId="34" priority="16723" operator="containsText" text="ASM">
      <formula>NOT(ISERROR(SEARCH("ASM",NL8)))</formula>
    </cfRule>
    <cfRule type="containsText" dxfId="33" priority="16724" operator="containsText" text="WE">
      <formula>NOT(ISERROR(SEARCH("WE",NL8)))</formula>
    </cfRule>
    <cfRule type="containsText" dxfId="32" priority="16725" operator="containsText" text="PLD+">
      <formula>NOT(ISERROR(SEARCH("PLD+",NL8)))</formula>
    </cfRule>
    <cfRule type="containsText" dxfId="31" priority="16726" operator="containsText" text="PLD">
      <formula>NOT(ISERROR(SEARCH("PLD",NL8)))</formula>
    </cfRule>
    <cfRule type="containsText" dxfId="30" priority="16727" operator="containsText" text="PLD*">
      <formula>NOT(ISERROR(SEARCH("PLD*",NL8)))</formula>
    </cfRule>
    <cfRule type="containsText" dxfId="29" priority="16728" operator="containsText" text="Taopm">
      <formula>NOT(ISERROR(SEARCH("Taopm",NL8)))</formula>
    </cfRule>
    <cfRule type="containsText" dxfId="28" priority="16729" operator="containsText" text="F">
      <formula>NOT(ISERROR(SEARCH("F",NL8)))</formula>
    </cfRule>
    <cfRule type="containsText" dxfId="27" priority="16730" operator="containsText" text="A3">
      <formula>NOT(ISERROR(SEARCH("A3",NL8)))</formula>
    </cfRule>
    <cfRule type="containsText" dxfId="26" priority="16731" operator="containsText" text="A24">
      <formula>NOT(ISERROR(SEARCH("A24",NL8)))</formula>
    </cfRule>
    <cfRule type="containsText" dxfId="25" priority="16732" operator="containsText" text="ATAV">
      <formula>NOT(ISERROR(SEARCH("ATAV",NL8)))</formula>
    </cfRule>
    <cfRule type="containsText" dxfId="24" priority="16733" operator="containsText" text="RP">
      <formula>NOT(ISERROR(SEARCH("RP",NL8)))</formula>
    </cfRule>
    <cfRule type="containsText" dxfId="23" priority="16734" operator="containsText" text="CT">
      <formula>NOT(ISERROR(SEARCH("CT",NL8)))</formula>
    </cfRule>
    <cfRule type="containsText" dxfId="22" priority="16735" operator="containsText" text="TAV">
      <formula>NOT(ISERROR(SEARCH("TAV",NL8)))</formula>
    </cfRule>
    <cfRule type="containsText" dxfId="21" priority="16736" operator="containsText" text="G">
      <formula>NOT(ISERROR(SEARCH("G",NL8)))</formula>
    </cfRule>
    <cfRule type="containsText" dxfId="20" priority="16737" operator="containsText" text="TN;MCO;TIR">
      <formula>NOT(ISERROR(SEARCH("TN;MCO;TIR",NL8)))</formula>
    </cfRule>
  </conditionalFormatting>
  <conditionalFormatting sqref="NL8">
    <cfRule type="containsBlanks" dxfId="19" priority="16715">
      <formula>LEN(TRIM(NL8))=0</formula>
    </cfRule>
  </conditionalFormatting>
  <conditionalFormatting sqref="A1:XFD1048576">
    <cfRule type="cellIs" dxfId="18" priority="16711" operator="equal">
      <formula>"CPC"</formula>
    </cfRule>
    <cfRule type="cellIs" dxfId="17" priority="16712" operator="equal">
      <formula>"MCO"</formula>
    </cfRule>
    <cfRule type="cellIs" dxfId="16" priority="16713" operator="equal">
      <formula>"TIR"</formula>
    </cfRule>
    <cfRule type="cellIs" dxfId="15" priority="16714" operator="equal">
      <formula>"TN"</formula>
    </cfRule>
  </conditionalFormatting>
  <dataValidations count="1">
    <dataValidation type="list" showInputMessage="1" showErrorMessage="1" sqref="NL8 R8 LJ8 IJ8 FB8 EQ8 EO8 EH8 DE8">
      <formula1>#REF!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1" fitToWidth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T26"/>
  <sheetViews>
    <sheetView showGridLines="0" tabSelected="1" topLeftCell="A4" zoomScale="90" zoomScaleNormal="90" workbookViewId="0">
      <selection activeCell="J10" sqref="J10"/>
    </sheetView>
  </sheetViews>
  <sheetFormatPr baseColWidth="10" defaultRowHeight="14.5"/>
  <cols>
    <col min="1" max="1" width="21.81640625" style="111" customWidth="1"/>
    <col min="2" max="9" width="2.54296875" customWidth="1"/>
    <col min="10" max="10" width="12.26953125" customWidth="1"/>
    <col min="11" max="18" width="2.54296875" customWidth="1"/>
    <col min="19" max="19" width="12.26953125" customWidth="1"/>
    <col min="20" max="27" width="2.54296875" customWidth="1"/>
    <col min="28" max="28" width="12.26953125" customWidth="1"/>
    <col min="29" max="36" width="2.54296875" customWidth="1"/>
    <col min="37" max="37" width="12.26953125" customWidth="1"/>
    <col min="38" max="45" width="2.54296875" customWidth="1"/>
    <col min="46" max="46" width="12.26953125" customWidth="1"/>
  </cols>
  <sheetData>
    <row r="1" spans="1:46" ht="15" thickBot="1">
      <c r="B1" s="164" t="s">
        <v>62</v>
      </c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164"/>
      <c r="AS1" s="164"/>
      <c r="AT1" s="164"/>
    </row>
    <row r="2" spans="1:46">
      <c r="A2" s="112" t="s">
        <v>53</v>
      </c>
      <c r="B2" s="164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164"/>
      <c r="R2" s="164"/>
      <c r="S2" s="164"/>
      <c r="T2" s="164"/>
      <c r="U2" s="164"/>
      <c r="V2" s="164"/>
      <c r="W2" s="164"/>
      <c r="X2" s="164"/>
      <c r="Y2" s="164"/>
      <c r="Z2" s="164"/>
      <c r="AA2" s="164"/>
      <c r="AB2" s="164"/>
      <c r="AC2" s="164"/>
      <c r="AD2" s="164"/>
      <c r="AE2" s="164"/>
      <c r="AF2" s="164"/>
      <c r="AG2" s="164"/>
      <c r="AH2" s="164"/>
      <c r="AI2" s="164"/>
      <c r="AJ2" s="164"/>
      <c r="AK2" s="164"/>
      <c r="AL2" s="164"/>
      <c r="AM2" s="164"/>
      <c r="AN2" s="164"/>
      <c r="AO2" s="164"/>
      <c r="AP2" s="164"/>
      <c r="AQ2" s="164"/>
      <c r="AR2" s="164"/>
      <c r="AS2" s="164"/>
      <c r="AT2" s="164"/>
    </row>
    <row r="3" spans="1:46" ht="15" thickBot="1">
      <c r="A3" s="113">
        <v>4</v>
      </c>
      <c r="B3" s="164"/>
      <c r="C3" s="164"/>
      <c r="D3" s="164"/>
      <c r="E3" s="164"/>
      <c r="F3" s="164"/>
      <c r="G3" s="164"/>
      <c r="H3" s="164"/>
      <c r="I3" s="164"/>
      <c r="J3" s="164"/>
      <c r="K3" s="164"/>
      <c r="L3" s="164"/>
      <c r="M3" s="164"/>
      <c r="N3" s="164"/>
      <c r="O3" s="164"/>
      <c r="P3" s="164"/>
      <c r="Q3" s="164"/>
      <c r="R3" s="164"/>
      <c r="S3" s="164"/>
      <c r="T3" s="164"/>
      <c r="U3" s="164"/>
      <c r="V3" s="164"/>
      <c r="W3" s="164"/>
      <c r="X3" s="164"/>
      <c r="Y3" s="164"/>
      <c r="Z3" s="164"/>
      <c r="AA3" s="164"/>
      <c r="AB3" s="164"/>
      <c r="AC3" s="164"/>
      <c r="AD3" s="164"/>
      <c r="AE3" s="164"/>
      <c r="AF3" s="164"/>
      <c r="AG3" s="164"/>
      <c r="AH3" s="164"/>
      <c r="AI3" s="164"/>
      <c r="AJ3" s="164"/>
      <c r="AK3" s="164"/>
      <c r="AL3" s="164"/>
      <c r="AM3" s="164"/>
      <c r="AN3" s="164"/>
      <c r="AO3" s="164"/>
      <c r="AP3" s="164"/>
      <c r="AQ3" s="164"/>
      <c r="AR3" s="164"/>
      <c r="AS3" s="164"/>
      <c r="AT3" s="164"/>
    </row>
    <row r="4" spans="1:46">
      <c r="B4" s="165"/>
      <c r="C4" s="165"/>
      <c r="D4" s="165"/>
      <c r="E4" s="165"/>
      <c r="F4" s="165"/>
      <c r="G4" s="165"/>
      <c r="H4" s="165"/>
      <c r="I4" s="165"/>
      <c r="J4" s="165"/>
      <c r="K4" s="165"/>
      <c r="L4" s="165"/>
      <c r="M4" s="165"/>
      <c r="N4" s="165"/>
      <c r="O4" s="165"/>
      <c r="P4" s="165"/>
      <c r="Q4" s="165"/>
      <c r="R4" s="165"/>
      <c r="S4" s="165"/>
      <c r="T4" s="165"/>
      <c r="U4" s="165"/>
      <c r="V4" s="165"/>
      <c r="W4" s="165"/>
      <c r="X4" s="165"/>
      <c r="Y4" s="165"/>
      <c r="Z4" s="165"/>
      <c r="AA4" s="165"/>
      <c r="AB4" s="165"/>
      <c r="AC4" s="165"/>
      <c r="AD4" s="165"/>
      <c r="AE4" s="165"/>
      <c r="AF4" s="165"/>
      <c r="AG4" s="165"/>
      <c r="AH4" s="165"/>
      <c r="AI4" s="165"/>
      <c r="AJ4" s="165"/>
      <c r="AK4" s="165"/>
      <c r="AL4" s="165"/>
      <c r="AM4" s="165"/>
      <c r="AN4" s="165"/>
      <c r="AO4" s="165"/>
      <c r="AP4" s="165"/>
      <c r="AQ4" s="165"/>
      <c r="AR4" s="165"/>
      <c r="AS4" s="165"/>
      <c r="AT4" s="165"/>
    </row>
    <row r="5" spans="1:46">
      <c r="B5" s="165"/>
      <c r="C5" s="165"/>
      <c r="D5" s="165"/>
      <c r="E5" s="165"/>
      <c r="F5" s="165"/>
      <c r="G5" s="165"/>
      <c r="H5" s="165"/>
      <c r="I5" s="165"/>
      <c r="J5" s="165"/>
      <c r="K5" s="165"/>
      <c r="L5" s="165"/>
      <c r="M5" s="165"/>
      <c r="N5" s="165"/>
      <c r="O5" s="165"/>
      <c r="P5" s="165"/>
      <c r="Q5" s="165"/>
      <c r="R5" s="165"/>
      <c r="S5" s="165"/>
      <c r="T5" s="165"/>
      <c r="U5" s="165"/>
      <c r="V5" s="165"/>
      <c r="W5" s="165"/>
      <c r="X5" s="165"/>
      <c r="Y5" s="165"/>
      <c r="Z5" s="165"/>
      <c r="AA5" s="165"/>
      <c r="AB5" s="165"/>
      <c r="AC5" s="165"/>
      <c r="AD5" s="165"/>
      <c r="AE5" s="165"/>
      <c r="AF5" s="165"/>
      <c r="AG5" s="165"/>
      <c r="AH5" s="165"/>
      <c r="AI5" s="165"/>
      <c r="AJ5" s="165"/>
      <c r="AK5" s="165"/>
      <c r="AL5" s="165"/>
      <c r="AM5" s="165"/>
      <c r="AN5" s="165"/>
      <c r="AO5" s="165"/>
      <c r="AP5" s="165"/>
      <c r="AQ5" s="165"/>
      <c r="AR5" s="165"/>
      <c r="AS5" s="165"/>
      <c r="AT5" s="165"/>
    </row>
    <row r="6" spans="1:46">
      <c r="B6" s="165"/>
      <c r="C6" s="165"/>
      <c r="D6" s="165"/>
      <c r="E6" s="165"/>
      <c r="F6" s="165"/>
      <c r="G6" s="165"/>
      <c r="H6" s="165"/>
      <c r="I6" s="165"/>
      <c r="J6" s="165"/>
      <c r="K6" s="165"/>
      <c r="L6" s="165"/>
      <c r="M6" s="165"/>
      <c r="N6" s="165"/>
      <c r="O6" s="165"/>
      <c r="P6" s="165"/>
      <c r="Q6" s="165"/>
      <c r="R6" s="165"/>
      <c r="S6" s="165"/>
      <c r="T6" s="165"/>
      <c r="U6" s="165"/>
      <c r="V6" s="165"/>
      <c r="W6" s="165"/>
      <c r="X6" s="165"/>
      <c r="Y6" s="165"/>
      <c r="Z6" s="165"/>
      <c r="AA6" s="165"/>
      <c r="AB6" s="165"/>
      <c r="AC6" s="165"/>
      <c r="AD6" s="165"/>
      <c r="AE6" s="165"/>
      <c r="AF6" s="165"/>
      <c r="AG6" s="165"/>
      <c r="AH6" s="165"/>
      <c r="AI6" s="165"/>
      <c r="AJ6" s="165"/>
      <c r="AK6" s="165"/>
      <c r="AL6" s="165"/>
      <c r="AM6" s="165"/>
      <c r="AN6" s="165"/>
      <c r="AO6" s="165"/>
      <c r="AP6" s="165"/>
      <c r="AQ6" s="165"/>
      <c r="AR6" s="165"/>
      <c r="AS6" s="165"/>
      <c r="AT6" s="165"/>
    </row>
    <row r="7" spans="1:46" ht="15" customHeight="1">
      <c r="S7" s="166" t="s">
        <v>54</v>
      </c>
      <c r="T7" s="167">
        <f ca="1">J16</f>
        <v>42758</v>
      </c>
      <c r="U7" s="167"/>
      <c r="V7" s="167"/>
      <c r="W7" s="167"/>
      <c r="X7" s="167"/>
      <c r="Y7" s="167"/>
      <c r="Z7" s="168" t="s">
        <v>55</v>
      </c>
      <c r="AA7" s="168"/>
      <c r="AB7" s="167">
        <f ca="1">AT16</f>
        <v>42762</v>
      </c>
      <c r="AC7" s="167"/>
      <c r="AD7" s="167"/>
    </row>
    <row r="8" spans="1:46" ht="15" customHeight="1">
      <c r="S8" s="166"/>
      <c r="T8" s="167"/>
      <c r="U8" s="167"/>
      <c r="V8" s="167"/>
      <c r="W8" s="167"/>
      <c r="X8" s="167"/>
      <c r="Y8" s="167"/>
      <c r="Z8" s="168"/>
      <c r="AA8" s="168"/>
      <c r="AB8" s="167"/>
      <c r="AC8" s="167"/>
      <c r="AD8" s="167"/>
    </row>
    <row r="9" spans="1:46" ht="15" customHeight="1">
      <c r="B9" s="114" t="e">
        <f>INDEX('[6]2018'!C9:NB9,'[6]2018'!9:9,MATCH([6]APPEL!#REF!,'[6]2018'!C$11:NB$11,0))</f>
        <v>#VALUE!</v>
      </c>
      <c r="S9" s="166"/>
      <c r="T9" s="167"/>
      <c r="U9" s="167"/>
      <c r="V9" s="167"/>
      <c r="W9" s="167"/>
      <c r="X9" s="167"/>
      <c r="Y9" s="167"/>
      <c r="Z9" s="168"/>
      <c r="AA9" s="168"/>
      <c r="AB9" s="167"/>
      <c r="AC9" s="167"/>
      <c r="AD9" s="167"/>
    </row>
    <row r="15" spans="1:46" ht="15" thickBot="1"/>
    <row r="16" spans="1:46" s="117" customFormat="1" ht="15" thickBot="1">
      <c r="A16" s="112" t="s">
        <v>56</v>
      </c>
      <c r="B16" s="161" t="s">
        <v>57</v>
      </c>
      <c r="C16" s="162"/>
      <c r="D16" s="162"/>
      <c r="E16" s="162"/>
      <c r="F16" s="162"/>
      <c r="G16" s="162"/>
      <c r="H16" s="162"/>
      <c r="I16" s="163"/>
      <c r="J16" s="115">
        <f ca="1">(7*A3+DATE(YEAR(TODAY()),1,3)-WEEKDAY(DATE(YEAR(TODAY()),1,3))-5)+(MATCH(B16,{"lundi";"mardi";"mercredi";"jeudi";"vendredi";"samedi";"dimanche"},0)-1)</f>
        <v>42758</v>
      </c>
      <c r="K16" s="161" t="s">
        <v>58</v>
      </c>
      <c r="L16" s="162"/>
      <c r="M16" s="162"/>
      <c r="N16" s="162"/>
      <c r="O16" s="162"/>
      <c r="P16" s="162"/>
      <c r="Q16" s="162"/>
      <c r="R16" s="163"/>
      <c r="S16" s="115">
        <f ca="1">(7*A3+DATE(YEAR(TODAY()),1,3)-WEEKDAY(DATE(YEAR(TODAY()),1,3))-5)+(MATCH(K16,{"lundi";"mardi";"mercredi";"jeudi";"vendredi";"samedi";"dimanche"},0)-1)</f>
        <v>42759</v>
      </c>
      <c r="T16" s="161" t="s">
        <v>59</v>
      </c>
      <c r="U16" s="162"/>
      <c r="V16" s="162"/>
      <c r="W16" s="162"/>
      <c r="X16" s="162"/>
      <c r="Y16" s="162"/>
      <c r="Z16" s="162"/>
      <c r="AA16" s="163"/>
      <c r="AB16" s="115">
        <f ca="1">(7*A3+DATE(YEAR(TODAY()),1,3)-WEEKDAY(DATE(YEAR(TODAY()),1,3))-5)+(MATCH(T16,{"lundi";"mardi";"mercredi";"jeudi";"vendredi";"samedi";"dimanche"},0)-1)</f>
        <v>42760</v>
      </c>
      <c r="AC16" s="161" t="s">
        <v>60</v>
      </c>
      <c r="AD16" s="162"/>
      <c r="AE16" s="162"/>
      <c r="AF16" s="162"/>
      <c r="AG16" s="162"/>
      <c r="AH16" s="162"/>
      <c r="AI16" s="162"/>
      <c r="AJ16" s="163"/>
      <c r="AK16" s="115">
        <f ca="1">(7*A3+DATE(YEAR(TODAY()),1,3)-WEEKDAY(DATE(YEAR(TODAY()),1,3))-5)+(MATCH(AC16,{"lundi";"mardi";"mercredi";"jeudi";"vendredi";"samedi";"dimanche"},0)-1)</f>
        <v>42761</v>
      </c>
      <c r="AL16" s="161" t="s">
        <v>61</v>
      </c>
      <c r="AM16" s="162"/>
      <c r="AN16" s="162"/>
      <c r="AO16" s="162"/>
      <c r="AP16" s="162"/>
      <c r="AQ16" s="162"/>
      <c r="AR16" s="162"/>
      <c r="AS16" s="163"/>
      <c r="AT16" s="116">
        <f ca="1">(7*A3+DATE(YEAR(TODAY()),1,3)-WEEKDAY(DATE(YEAR(TODAY()),1,3))-5)+(MATCH(AL16,{"lundi";"mardi";"mercredi";"jeudi";"vendredi";"samedi";"dimanche"},0)-1)</f>
        <v>42762</v>
      </c>
    </row>
    <row r="17" spans="1:46" ht="15" thickBot="1">
      <c r="A17" s="58" t="s">
        <v>38</v>
      </c>
      <c r="B17" s="118"/>
      <c r="C17" s="119"/>
      <c r="D17" s="119"/>
      <c r="E17" s="120"/>
      <c r="F17" s="121"/>
      <c r="G17" s="119"/>
      <c r="H17" s="119"/>
      <c r="I17" s="122"/>
      <c r="J17" s="123" t="str">
        <f ca="1">INDEX('2017'!$R$12:$NR$21,MATCH($A17,'2017'!$A$12:$A$21,0),DAY(J$16))</f>
        <v>A</v>
      </c>
      <c r="K17" s="121"/>
      <c r="L17" s="119"/>
      <c r="M17" s="119"/>
      <c r="N17" s="122"/>
      <c r="O17" s="118"/>
      <c r="P17" s="119"/>
      <c r="Q17" s="119"/>
      <c r="R17" s="120"/>
      <c r="S17" s="123" t="str">
        <f ca="1">INDEX('2017'!$R$12:$NR$21,MATCH($A17,'2017'!$A$12:$A$21,0),DAY(S$16))</f>
        <v>M</v>
      </c>
      <c r="T17" s="118"/>
      <c r="U17" s="119"/>
      <c r="V17" s="119"/>
      <c r="W17" s="120"/>
      <c r="X17" s="121"/>
      <c r="Y17" s="119"/>
      <c r="Z17" s="119"/>
      <c r="AA17" s="122"/>
      <c r="AB17" s="123" t="str">
        <f ca="1">INDEX('2017'!$R$12:$NR$21,MATCH($A17,'2017'!$A$12:$A$21,0),DAY(AB$16))</f>
        <v>STG</v>
      </c>
      <c r="AC17" s="121"/>
      <c r="AD17" s="119"/>
      <c r="AE17" s="119"/>
      <c r="AF17" s="122"/>
      <c r="AG17" s="118"/>
      <c r="AH17" s="119"/>
      <c r="AI17" s="119"/>
      <c r="AJ17" s="120"/>
      <c r="AK17" s="123" t="str">
        <f ca="1">INDEX('2017'!$R$12:$NR$21,MATCH($A17,'2017'!$A$12:$A$21,0),DAY(AK$16))</f>
        <v>F</v>
      </c>
      <c r="AL17" s="118"/>
      <c r="AM17" s="119"/>
      <c r="AN17" s="119"/>
      <c r="AO17" s="120"/>
      <c r="AP17" s="121"/>
      <c r="AQ17" s="119"/>
      <c r="AR17" s="119"/>
      <c r="AS17" s="122"/>
      <c r="AT17" s="123" t="str">
        <f ca="1">INDEX('2017'!$R$12:$NR$21,MATCH($A17,'2017'!$A$12:$A$21,0),DAY(AT$16))</f>
        <v>STG</v>
      </c>
    </row>
    <row r="18" spans="1:46" ht="15" thickBot="1">
      <c r="A18" s="74" t="s">
        <v>39</v>
      </c>
      <c r="B18" s="118"/>
      <c r="C18" s="119"/>
      <c r="D18" s="119"/>
      <c r="E18" s="120"/>
      <c r="F18" s="121"/>
      <c r="G18" s="119"/>
      <c r="H18" s="119"/>
      <c r="I18" s="122"/>
      <c r="J18" s="123" t="str">
        <f ca="1">INDEX('2017'!$R$12:$NR$21,MATCH($A18,'2017'!$A$12:$A$21,0),DAY(J$16))</f>
        <v>ASM</v>
      </c>
      <c r="K18" s="121"/>
      <c r="L18" s="119"/>
      <c r="M18" s="119"/>
      <c r="N18" s="122"/>
      <c r="O18" s="118"/>
      <c r="P18" s="119"/>
      <c r="Q18" s="119"/>
      <c r="R18" s="120"/>
      <c r="S18" s="123" t="str">
        <f ca="1">INDEX('2017'!$R$12:$NR$21,MATCH($A18,'2017'!$A$12:$A$21,0),DAY(S$16))</f>
        <v>P</v>
      </c>
      <c r="T18" s="118"/>
      <c r="U18" s="119"/>
      <c r="V18" s="119"/>
      <c r="W18" s="120"/>
      <c r="X18" s="121"/>
      <c r="Y18" s="119"/>
      <c r="Z18" s="119"/>
      <c r="AA18" s="122"/>
      <c r="AB18" s="123" t="str">
        <f ca="1">INDEX('2017'!$R$12:$NR$21,MATCH($A18,'2017'!$A$12:$A$21,0),DAY(AB$16))</f>
        <v>M</v>
      </c>
      <c r="AC18" s="121"/>
      <c r="AD18" s="119"/>
      <c r="AE18" s="119"/>
      <c r="AF18" s="122"/>
      <c r="AG18" s="118"/>
      <c r="AH18" s="119"/>
      <c r="AI18" s="119"/>
      <c r="AJ18" s="120"/>
      <c r="AK18" s="123" t="str">
        <f ca="1">INDEX('2017'!$R$12:$NR$21,MATCH($A18,'2017'!$A$12:$A$21,0),DAY(AK$16))</f>
        <v>F</v>
      </c>
      <c r="AL18" s="118"/>
      <c r="AM18" s="119"/>
      <c r="AN18" s="119"/>
      <c r="AO18" s="120"/>
      <c r="AP18" s="121"/>
      <c r="AQ18" s="119"/>
      <c r="AR18" s="119"/>
      <c r="AS18" s="122"/>
      <c r="AT18" s="123" t="str">
        <f ca="1">INDEX('2017'!$R$12:$NR$21,MATCH($A18,'2017'!$A$12:$A$21,0),DAY(AT$16))</f>
        <v>M</v>
      </c>
    </row>
    <row r="19" spans="1:46" ht="15" thickBot="1">
      <c r="A19" s="85" t="s">
        <v>40</v>
      </c>
      <c r="B19" s="118"/>
      <c r="C19" s="119"/>
      <c r="D19" s="119"/>
      <c r="E19" s="120"/>
      <c r="F19" s="121"/>
      <c r="G19" s="119"/>
      <c r="H19" s="119"/>
      <c r="I19" s="122"/>
      <c r="J19" s="123">
        <f ca="1">INDEX('2017'!$R$12:$NR$21,MATCH($A19,'2017'!$A$12:$A$21,0),DAY(J$16))</f>
        <v>0</v>
      </c>
      <c r="K19" s="121"/>
      <c r="L19" s="119"/>
      <c r="M19" s="119"/>
      <c r="N19" s="122"/>
      <c r="O19" s="118"/>
      <c r="P19" s="119"/>
      <c r="Q19" s="119"/>
      <c r="R19" s="120"/>
      <c r="S19" s="123" t="str">
        <f ca="1">INDEX('2017'!$R$12:$NR$21,MATCH($A19,'2017'!$A$12:$A$21,0),DAY(S$16))</f>
        <v>F</v>
      </c>
      <c r="T19" s="118"/>
      <c r="U19" s="119"/>
      <c r="V19" s="119"/>
      <c r="W19" s="120"/>
      <c r="X19" s="121"/>
      <c r="Y19" s="119"/>
      <c r="Z19" s="119"/>
      <c r="AA19" s="122"/>
      <c r="AB19" s="123" t="str">
        <f ca="1">INDEX('2017'!$R$12:$NR$21,MATCH($A19,'2017'!$A$12:$A$21,0),DAY(AB$16))</f>
        <v>STG</v>
      </c>
      <c r="AC19" s="121"/>
      <c r="AD19" s="119"/>
      <c r="AE19" s="119"/>
      <c r="AF19" s="122"/>
      <c r="AG19" s="118"/>
      <c r="AH19" s="119"/>
      <c r="AI19" s="119"/>
      <c r="AJ19" s="120"/>
      <c r="AK19" s="123" t="str">
        <f ca="1">INDEX('2017'!$R$12:$NR$21,MATCH($A19,'2017'!$A$12:$A$21,0),DAY(AK$16))</f>
        <v>P</v>
      </c>
      <c r="AL19" s="118"/>
      <c r="AM19" s="119"/>
      <c r="AN19" s="119"/>
      <c r="AO19" s="120"/>
      <c r="AP19" s="121"/>
      <c r="AQ19" s="119"/>
      <c r="AR19" s="119"/>
      <c r="AS19" s="122"/>
      <c r="AT19" s="123" t="str">
        <f ca="1">INDEX('2017'!$R$12:$NR$21,MATCH($A19,'2017'!$A$12:$A$21,0),DAY(AT$16))</f>
        <v>STG</v>
      </c>
    </row>
    <row r="20" spans="1:46" ht="15" thickBot="1">
      <c r="A20" s="102" t="s">
        <v>41</v>
      </c>
      <c r="B20" s="118"/>
      <c r="C20" s="119"/>
      <c r="D20" s="119"/>
      <c r="E20" s="120"/>
      <c r="F20" s="121"/>
      <c r="G20" s="119"/>
      <c r="H20" s="119"/>
      <c r="I20" s="122"/>
      <c r="J20" s="123" t="str">
        <f ca="1">INDEX('2017'!$R$12:$NR$21,MATCH($A20,'2017'!$A$12:$A$21,0),DAY(J$16))</f>
        <v>F</v>
      </c>
      <c r="K20" s="121"/>
      <c r="L20" s="119"/>
      <c r="M20" s="119"/>
      <c r="N20" s="122"/>
      <c r="O20" s="118"/>
      <c r="P20" s="119"/>
      <c r="Q20" s="119"/>
      <c r="R20" s="120"/>
      <c r="S20" s="123" t="str">
        <f ca="1">INDEX('2017'!$R$12:$NR$21,MATCH($A20,'2017'!$A$12:$A$21,0),DAY(S$16))</f>
        <v>STG</v>
      </c>
      <c r="T20" s="118"/>
      <c r="U20" s="119"/>
      <c r="V20" s="119"/>
      <c r="W20" s="120"/>
      <c r="X20" s="121"/>
      <c r="Y20" s="119"/>
      <c r="Z20" s="119"/>
      <c r="AA20" s="122"/>
      <c r="AB20" s="123" t="str">
        <f ca="1">INDEX('2017'!$R$12:$NR$21,MATCH($A20,'2017'!$A$12:$A$21,0),DAY(AB$16))</f>
        <v>M</v>
      </c>
      <c r="AC20" s="121"/>
      <c r="AD20" s="119"/>
      <c r="AE20" s="119"/>
      <c r="AF20" s="122"/>
      <c r="AG20" s="118"/>
      <c r="AH20" s="119"/>
      <c r="AI20" s="119"/>
      <c r="AJ20" s="120"/>
      <c r="AK20" s="123" t="str">
        <f ca="1">INDEX('2017'!$R$12:$NR$21,MATCH($A20,'2017'!$A$12:$A$21,0),DAY(AK$16))</f>
        <v>STG</v>
      </c>
      <c r="AL20" s="118"/>
      <c r="AM20" s="119"/>
      <c r="AN20" s="119"/>
      <c r="AO20" s="120"/>
      <c r="AP20" s="121"/>
      <c r="AQ20" s="119"/>
      <c r="AR20" s="119"/>
      <c r="AS20" s="122"/>
      <c r="AT20" s="123" t="str">
        <f ca="1">INDEX('2017'!$R$12:$NR$21,MATCH($A20,'2017'!$A$12:$A$21,0),DAY(AT$16))</f>
        <v>WE</v>
      </c>
    </row>
    <row r="21" spans="1:46" ht="15" thickBot="1">
      <c r="A21" s="104" t="s">
        <v>42</v>
      </c>
      <c r="B21" s="118"/>
      <c r="C21" s="119"/>
      <c r="D21" s="119"/>
      <c r="E21" s="120"/>
      <c r="F21" s="121"/>
      <c r="G21" s="119"/>
      <c r="H21" s="119"/>
      <c r="I21" s="122"/>
      <c r="J21" s="123" t="str">
        <f ca="1">INDEX('2017'!$R$12:$NR$21,MATCH($A21,'2017'!$A$12:$A$21,0),DAY(J$16))</f>
        <v>U</v>
      </c>
      <c r="K21" s="121"/>
      <c r="L21" s="119"/>
      <c r="M21" s="119"/>
      <c r="N21" s="122"/>
      <c r="O21" s="118"/>
      <c r="P21" s="119"/>
      <c r="Q21" s="119"/>
      <c r="R21" s="120"/>
      <c r="S21" s="123" t="str">
        <f ca="1">INDEX('2017'!$R$12:$NR$21,MATCH($A21,'2017'!$A$12:$A$21,0),DAY(S$16))</f>
        <v>VAC</v>
      </c>
      <c r="T21" s="118"/>
      <c r="U21" s="119"/>
      <c r="V21" s="119"/>
      <c r="W21" s="120"/>
      <c r="X21" s="121"/>
      <c r="Y21" s="119"/>
      <c r="Z21" s="119"/>
      <c r="AA21" s="122"/>
      <c r="AB21" s="123" t="str">
        <f ca="1">INDEX('2017'!$R$12:$NR$21,MATCH($A21,'2017'!$A$12:$A$21,0),DAY(AB$16))</f>
        <v>P</v>
      </c>
      <c r="AC21" s="121"/>
      <c r="AD21" s="119"/>
      <c r="AE21" s="119"/>
      <c r="AF21" s="122"/>
      <c r="AG21" s="118"/>
      <c r="AH21" s="119"/>
      <c r="AI21" s="119"/>
      <c r="AJ21" s="120"/>
      <c r="AK21" s="123" t="str">
        <f ca="1">INDEX('2017'!$R$12:$NR$21,MATCH($A21,'2017'!$A$12:$A$21,0),DAY(AK$16))</f>
        <v>M</v>
      </c>
      <c r="AL21" s="118"/>
      <c r="AM21" s="119"/>
      <c r="AN21" s="119"/>
      <c r="AO21" s="120"/>
      <c r="AP21" s="121"/>
      <c r="AQ21" s="119"/>
      <c r="AR21" s="119"/>
      <c r="AS21" s="122"/>
      <c r="AT21" s="123" t="str">
        <f ca="1">INDEX('2017'!$R$12:$NR$21,MATCH($A21,'2017'!$A$12:$A$21,0),DAY(AT$16))</f>
        <v>WE</v>
      </c>
    </row>
    <row r="22" spans="1:46" ht="15" thickBot="1">
      <c r="A22" s="104" t="s">
        <v>41</v>
      </c>
      <c r="B22" s="118"/>
      <c r="C22" s="119"/>
      <c r="D22" s="119"/>
      <c r="E22" s="120"/>
      <c r="F22" s="121"/>
      <c r="G22" s="119"/>
      <c r="H22" s="119"/>
      <c r="I22" s="122"/>
      <c r="J22" s="123" t="str">
        <f ca="1">INDEX('2017'!$R$12:$NR$21,MATCH($A22,'2017'!$A$12:$A$21,0),DAY(J$16))</f>
        <v>F</v>
      </c>
      <c r="K22" s="121"/>
      <c r="L22" s="119"/>
      <c r="M22" s="119"/>
      <c r="N22" s="122"/>
      <c r="O22" s="118"/>
      <c r="P22" s="119"/>
      <c r="Q22" s="119"/>
      <c r="R22" s="120"/>
      <c r="S22" s="123" t="str">
        <f ca="1">INDEX('2017'!$R$12:$NR$21,MATCH($A22,'2017'!$A$12:$A$21,0),DAY(S$16))</f>
        <v>STG</v>
      </c>
      <c r="T22" s="118"/>
      <c r="U22" s="119"/>
      <c r="V22" s="119"/>
      <c r="W22" s="120"/>
      <c r="X22" s="121"/>
      <c r="Y22" s="119"/>
      <c r="Z22" s="119"/>
      <c r="AA22" s="122"/>
      <c r="AB22" s="123" t="str">
        <f ca="1">INDEX('2017'!$R$12:$NR$21,MATCH($A22,'2017'!$A$12:$A$21,0),DAY(AB$16))</f>
        <v>M</v>
      </c>
      <c r="AC22" s="121"/>
      <c r="AD22" s="119"/>
      <c r="AE22" s="119"/>
      <c r="AF22" s="122"/>
      <c r="AG22" s="118"/>
      <c r="AH22" s="119"/>
      <c r="AI22" s="119"/>
      <c r="AJ22" s="120"/>
      <c r="AK22" s="123" t="str">
        <f ca="1">INDEX('2017'!$R$12:$NR$21,MATCH($A22,'2017'!$A$12:$A$21,0),DAY(AK$16))</f>
        <v>STG</v>
      </c>
      <c r="AL22" s="118"/>
      <c r="AM22" s="119"/>
      <c r="AN22" s="119"/>
      <c r="AO22" s="120"/>
      <c r="AP22" s="121"/>
      <c r="AQ22" s="119"/>
      <c r="AR22" s="119"/>
      <c r="AS22" s="122"/>
      <c r="AT22" s="123" t="str">
        <f ca="1">INDEX('2017'!$R$12:$NR$21,MATCH($A22,'2017'!$A$12:$A$21,0),DAY(AT$16))</f>
        <v>WE</v>
      </c>
    </row>
    <row r="23" spans="1:46" ht="15" thickBot="1">
      <c r="A23" s="104" t="s">
        <v>43</v>
      </c>
      <c r="B23" s="118"/>
      <c r="C23" s="119"/>
      <c r="D23" s="119"/>
      <c r="E23" s="120"/>
      <c r="F23" s="121"/>
      <c r="G23" s="119"/>
      <c r="H23" s="119"/>
      <c r="I23" s="122"/>
      <c r="J23" s="123" t="str">
        <f ca="1">INDEX('2017'!$R$12:$NR$21,MATCH($A23,'2017'!$A$12:$A$21,0),DAY(J$16))</f>
        <v>P</v>
      </c>
      <c r="K23" s="121"/>
      <c r="L23" s="119"/>
      <c r="M23" s="119"/>
      <c r="N23" s="122"/>
      <c r="O23" s="118"/>
      <c r="P23" s="119"/>
      <c r="Q23" s="119"/>
      <c r="R23" s="120"/>
      <c r="S23" s="123" t="str">
        <f ca="1">INDEX('2017'!$R$12:$NR$21,MATCH($A23,'2017'!$A$12:$A$21,0),DAY(S$16))</f>
        <v>P</v>
      </c>
      <c r="T23" s="118"/>
      <c r="U23" s="119"/>
      <c r="V23" s="119"/>
      <c r="W23" s="120"/>
      <c r="X23" s="121"/>
      <c r="Y23" s="119"/>
      <c r="Z23" s="119"/>
      <c r="AA23" s="122"/>
      <c r="AB23" s="123" t="str">
        <f ca="1">INDEX('2017'!$R$12:$NR$21,MATCH($A23,'2017'!$A$12:$A$21,0),DAY(AB$16))</f>
        <v>P</v>
      </c>
      <c r="AC23" s="121"/>
      <c r="AD23" s="119"/>
      <c r="AE23" s="119"/>
      <c r="AF23" s="122"/>
      <c r="AG23" s="118"/>
      <c r="AH23" s="119"/>
      <c r="AI23" s="119"/>
      <c r="AJ23" s="120"/>
      <c r="AK23" s="123" t="str">
        <f ca="1">INDEX('2017'!$R$12:$NR$21,MATCH($A23,'2017'!$A$12:$A$21,0),DAY(AK$16))</f>
        <v>M</v>
      </c>
      <c r="AL23" s="118"/>
      <c r="AM23" s="119"/>
      <c r="AN23" s="119"/>
      <c r="AO23" s="120"/>
      <c r="AP23" s="121"/>
      <c r="AQ23" s="119"/>
      <c r="AR23" s="119"/>
      <c r="AS23" s="122"/>
      <c r="AT23" s="123" t="str">
        <f ca="1">INDEX('2017'!$R$12:$NR$21,MATCH($A23,'2017'!$A$12:$A$21,0),DAY(AT$16))</f>
        <v>WE</v>
      </c>
    </row>
    <row r="24" spans="1:46" ht="15" thickBot="1">
      <c r="A24" s="104" t="s">
        <v>44</v>
      </c>
      <c r="B24" s="118"/>
      <c r="C24" s="119"/>
      <c r="D24" s="119"/>
      <c r="E24" s="120"/>
      <c r="F24" s="121"/>
      <c r="G24" s="119"/>
      <c r="H24" s="119"/>
      <c r="I24" s="122"/>
      <c r="J24" s="123" t="str">
        <f ca="1">INDEX('2017'!$R$12:$NR$21,MATCH($A24,'2017'!$A$12:$A$21,0),DAY(J$16))</f>
        <v>M</v>
      </c>
      <c r="K24" s="121"/>
      <c r="L24" s="119"/>
      <c r="M24" s="119"/>
      <c r="N24" s="122"/>
      <c r="O24" s="118"/>
      <c r="P24" s="119"/>
      <c r="Q24" s="119"/>
      <c r="R24" s="120"/>
      <c r="S24" s="123" t="str">
        <f ca="1">INDEX('2017'!$R$12:$NR$21,MATCH($A24,'2017'!$A$12:$A$21,0),DAY(S$16))</f>
        <v>M</v>
      </c>
      <c r="T24" s="118"/>
      <c r="U24" s="119"/>
      <c r="V24" s="119"/>
      <c r="W24" s="120"/>
      <c r="X24" s="121"/>
      <c r="Y24" s="119"/>
      <c r="Z24" s="119"/>
      <c r="AA24" s="122"/>
      <c r="AB24" s="123" t="str">
        <f ca="1">INDEX('2017'!$R$12:$NR$21,MATCH($A24,'2017'!$A$12:$A$21,0),DAY(AB$16))</f>
        <v>M</v>
      </c>
      <c r="AC24" s="121"/>
      <c r="AD24" s="119"/>
      <c r="AE24" s="119"/>
      <c r="AF24" s="122"/>
      <c r="AG24" s="118"/>
      <c r="AH24" s="119"/>
      <c r="AI24" s="119"/>
      <c r="AJ24" s="120"/>
      <c r="AK24" s="123" t="str">
        <f ca="1">INDEX('2017'!$R$12:$NR$21,MATCH($A24,'2017'!$A$12:$A$21,0),DAY(AK$16))</f>
        <v>STG</v>
      </c>
      <c r="AL24" s="118"/>
      <c r="AM24" s="119"/>
      <c r="AN24" s="119"/>
      <c r="AO24" s="120"/>
      <c r="AP24" s="121"/>
      <c r="AQ24" s="119"/>
      <c r="AR24" s="119"/>
      <c r="AS24" s="122"/>
      <c r="AT24" s="123" t="str">
        <f ca="1">INDEX('2017'!$R$12:$NR$21,MATCH($A24,'2017'!$A$12:$A$21,0),DAY(AT$16))</f>
        <v>WE</v>
      </c>
    </row>
    <row r="25" spans="1:46" ht="15" thickBot="1">
      <c r="A25" s="104" t="s">
        <v>45</v>
      </c>
      <c r="B25" s="118"/>
      <c r="C25" s="119"/>
      <c r="D25" s="119"/>
      <c r="E25" s="120"/>
      <c r="F25" s="121"/>
      <c r="G25" s="119"/>
      <c r="H25" s="119"/>
      <c r="I25" s="122"/>
      <c r="J25" s="123" t="str">
        <f ca="1">INDEX('2017'!$R$12:$NR$21,MATCH($A25,'2017'!$A$12:$A$21,0),DAY(J$16))</f>
        <v>P</v>
      </c>
      <c r="K25" s="121"/>
      <c r="L25" s="119"/>
      <c r="M25" s="119"/>
      <c r="N25" s="122"/>
      <c r="O25" s="118"/>
      <c r="P25" s="119"/>
      <c r="Q25" s="119"/>
      <c r="R25" s="120"/>
      <c r="S25" s="123" t="str">
        <f ca="1">INDEX('2017'!$R$12:$NR$21,MATCH($A25,'2017'!$A$12:$A$21,0),DAY(S$16))</f>
        <v>P</v>
      </c>
      <c r="T25" s="118"/>
      <c r="U25" s="119"/>
      <c r="V25" s="119"/>
      <c r="W25" s="120"/>
      <c r="X25" s="121"/>
      <c r="Y25" s="119"/>
      <c r="Z25" s="119"/>
      <c r="AA25" s="122"/>
      <c r="AB25" s="123" t="str">
        <f ca="1">INDEX('2017'!$R$12:$NR$21,MATCH($A25,'2017'!$A$12:$A$21,0),DAY(AB$16))</f>
        <v>P</v>
      </c>
      <c r="AC25" s="121"/>
      <c r="AD25" s="119"/>
      <c r="AE25" s="119"/>
      <c r="AF25" s="122"/>
      <c r="AG25" s="118"/>
      <c r="AH25" s="119"/>
      <c r="AI25" s="119"/>
      <c r="AJ25" s="120"/>
      <c r="AK25" s="123" t="str">
        <f ca="1">INDEX('2017'!$R$12:$NR$21,MATCH($A25,'2017'!$A$12:$A$21,0),DAY(AK$16))</f>
        <v>M</v>
      </c>
      <c r="AL25" s="118"/>
      <c r="AM25" s="119"/>
      <c r="AN25" s="119"/>
      <c r="AO25" s="120"/>
      <c r="AP25" s="121"/>
      <c r="AQ25" s="119"/>
      <c r="AR25" s="119"/>
      <c r="AS25" s="122"/>
      <c r="AT25" s="123" t="str">
        <f ca="1">INDEX('2017'!$R$12:$NR$21,MATCH($A25,'2017'!$A$12:$A$21,0),DAY(AT$16))</f>
        <v>WE</v>
      </c>
    </row>
    <row r="26" spans="1:46" ht="15" thickBot="1">
      <c r="A26" s="105" t="s">
        <v>46</v>
      </c>
      <c r="B26" s="118"/>
      <c r="C26" s="119"/>
      <c r="D26" s="119"/>
      <c r="E26" s="120"/>
      <c r="F26" s="121"/>
      <c r="G26" s="119"/>
      <c r="H26" s="119"/>
      <c r="I26" s="122"/>
      <c r="J26" s="123" t="str">
        <f ca="1">INDEX('2017'!$R$12:$NR$21,MATCH($A26,'2017'!$A$12:$A$21,0),DAY(J$16))</f>
        <v>P</v>
      </c>
      <c r="K26" s="121"/>
      <c r="L26" s="119"/>
      <c r="M26" s="119"/>
      <c r="N26" s="122"/>
      <c r="O26" s="118"/>
      <c r="P26" s="119"/>
      <c r="Q26" s="119"/>
      <c r="R26" s="120"/>
      <c r="S26" s="123" t="str">
        <f ca="1">INDEX('2017'!$R$12:$NR$21,MATCH($A26,'2017'!$A$12:$A$21,0),DAY(S$16))</f>
        <v>P</v>
      </c>
      <c r="T26" s="118"/>
      <c r="U26" s="119"/>
      <c r="V26" s="119"/>
      <c r="W26" s="120"/>
      <c r="X26" s="121"/>
      <c r="Y26" s="119"/>
      <c r="Z26" s="119"/>
      <c r="AA26" s="122"/>
      <c r="AB26" s="123" t="str">
        <f ca="1">INDEX('2017'!$R$12:$NR$21,MATCH($A26,'2017'!$A$12:$A$21,0),DAY(AB$16))</f>
        <v>P</v>
      </c>
      <c r="AC26" s="121"/>
      <c r="AD26" s="119"/>
      <c r="AE26" s="119"/>
      <c r="AF26" s="122"/>
      <c r="AG26" s="118"/>
      <c r="AH26" s="119"/>
      <c r="AI26" s="119"/>
      <c r="AJ26" s="120"/>
      <c r="AK26" s="123" t="str">
        <f ca="1">INDEX('2017'!$R$12:$NR$21,MATCH($A26,'2017'!$A$12:$A$21,0),DAY(AK$16))</f>
        <v>M</v>
      </c>
      <c r="AL26" s="118"/>
      <c r="AM26" s="119"/>
      <c r="AN26" s="119"/>
      <c r="AO26" s="120"/>
      <c r="AP26" s="121"/>
      <c r="AQ26" s="119"/>
      <c r="AR26" s="119"/>
      <c r="AS26" s="122"/>
      <c r="AT26" s="123" t="str">
        <f ca="1">INDEX('2017'!$R$12:$NR$21,MATCH($A26,'2017'!$A$12:$A$21,0),DAY(AT$16))</f>
        <v>WE</v>
      </c>
    </row>
  </sheetData>
  <mergeCells count="11">
    <mergeCell ref="B1:AT3"/>
    <mergeCell ref="B4:AT6"/>
    <mergeCell ref="S7:S9"/>
    <mergeCell ref="T7:Y9"/>
    <mergeCell ref="Z7:AA9"/>
    <mergeCell ref="AB7:AD9"/>
    <mergeCell ref="B16:I16"/>
    <mergeCell ref="K16:R16"/>
    <mergeCell ref="T16:AA16"/>
    <mergeCell ref="AC16:AJ16"/>
    <mergeCell ref="AL16:AS16"/>
  </mergeCells>
  <conditionalFormatting sqref="A17:A26">
    <cfRule type="cellIs" dxfId="14" priority="11" operator="equal">
      <formula>"CPC"</formula>
    </cfRule>
    <cfRule type="cellIs" dxfId="13" priority="12" operator="equal">
      <formula>"MCO"</formula>
    </cfRule>
    <cfRule type="cellIs" dxfId="12" priority="13" operator="equal">
      <formula>"TIR"</formula>
    </cfRule>
    <cfRule type="cellIs" dxfId="11" priority="14" operator="equal">
      <formula>"TN"</formula>
    </cfRule>
  </conditionalFormatting>
  <conditionalFormatting sqref="A20:A26">
    <cfRule type="cellIs" dxfId="10" priority="10" operator="equal">
      <formula>0</formula>
    </cfRule>
  </conditionalFormatting>
  <conditionalFormatting sqref="A20:A26">
    <cfRule type="cellIs" dxfId="9" priority="5" operator="equal">
      <formula>0</formula>
    </cfRule>
  </conditionalFormatting>
  <conditionalFormatting sqref="A17:A26">
    <cfRule type="cellIs" dxfId="7" priority="1" operator="equal">
      <formula>"CPC"</formula>
    </cfRule>
    <cfRule type="cellIs" dxfId="6" priority="2" operator="equal">
      <formula>"MCO"</formula>
    </cfRule>
    <cfRule type="cellIs" dxfId="5" priority="3" operator="equal">
      <formula>"TIR"</formula>
    </cfRule>
    <cfRule type="cellIs" dxfId="4" priority="4" operator="equal">
      <formula>"TN"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2017</vt:lpstr>
      <vt:lpstr>Feuil2 (2)</vt:lpstr>
      <vt:lpstr>'2017'!Zone_d_impression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2017-11-11T20:40:25Z</dcterms:modified>
</cp:coreProperties>
</file>