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hidePivotFieldList="1"/>
  <bookViews>
    <workbookView xWindow="0" yWindow="0" windowWidth="19200" windowHeight="8620" activeTab="2"/>
  </bookViews>
  <sheets>
    <sheet name="parametres" sheetId="1" r:id="rId1"/>
    <sheet name="saisie" sheetId="2" r:id="rId2"/>
    <sheet name="synthèse" sheetId="3" r:id="rId3"/>
    <sheet name="bdd" sheetId="4" r:id="rId4"/>
  </sheets>
  <definedNames>
    <definedName name="colb">OFFSET(colc,,-1,)</definedName>
    <definedName name="colc">OFFSET(bdd!$C$2,,,COUNT(bdd!$C:$C))</definedName>
    <definedName name="cold">OFFSET(colc,,1,)</definedName>
    <definedName name="cole">OFFSET(colc,,2,)</definedName>
    <definedName name="colf">OFFSET(colc,,3,)</definedName>
    <definedName name="dates">OFFSET(bdd!$F$2,,,ROWS(colc))</definedName>
    <definedName name="item">OFFSET(parametres!$D$1,1,,COUNTA(parametres!$D:$D)-1)</definedName>
    <definedName name="noms">OFFSET(nums,,1,)</definedName>
    <definedName name="nums">OFFSET(parametres!$A$2,,,COUNT(parametres!$A:$A))</definedName>
    <definedName name="suivi">OFFSET(bdd!$C$2:$F$2,,,ROWS(colc))</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G5" i="3" a="1"/>
  <c r="G5" s="1"/>
  <c r="G6" a="1"/>
  <c r="G6" s="1"/>
  <c r="G7" a="1"/>
  <c r="G7" s="1"/>
  <c r="G8" a="1"/>
  <c r="G8" s="1"/>
  <c r="G9" a="1"/>
  <c r="G9" s="1"/>
  <c r="G10" a="1"/>
  <c r="G10" s="1"/>
  <c r="G11" a="1"/>
  <c r="G11" s="1"/>
  <c r="G12" a="1"/>
  <c r="G12" s="1"/>
  <c r="G13" a="1"/>
  <c r="G13" s="1"/>
  <c r="G14" a="1"/>
  <c r="G14" s="1"/>
  <c r="G15" a="1"/>
  <c r="G15" s="1"/>
  <c r="G16" a="1"/>
  <c r="G16" s="1"/>
  <c r="G17" a="1"/>
  <c r="G17" s="1"/>
  <c r="G18" a="1"/>
  <c r="G18" s="1"/>
  <c r="G19" a="1"/>
  <c r="G19" s="1"/>
  <c r="G20" a="1"/>
  <c r="G20" s="1"/>
  <c r="G21" a="1"/>
  <c r="G21" s="1"/>
  <c r="G22" a="1"/>
  <c r="G22" s="1"/>
  <c r="G23" a="1"/>
  <c r="G23" s="1"/>
  <c r="G24" a="1"/>
  <c r="G24" s="1"/>
  <c r="M4" a="1"/>
  <c r="M4" s="1"/>
  <c r="M5" a="1"/>
  <c r="M5" s="1"/>
  <c r="M6" a="1"/>
  <c r="M6" s="1"/>
  <c r="M7" a="1"/>
  <c r="M7" s="1"/>
  <c r="M8" a="1"/>
  <c r="M8" s="1"/>
  <c r="M9" a="1"/>
  <c r="M9" s="1"/>
  <c r="M10" a="1"/>
  <c r="M10" s="1"/>
  <c r="M11" a="1"/>
  <c r="M11" s="1"/>
  <c r="M12" a="1"/>
  <c r="M12" s="1"/>
  <c r="M13" a="1"/>
  <c r="M13" s="1"/>
  <c r="M14" a="1"/>
  <c r="M14" s="1"/>
  <c r="M15" a="1"/>
  <c r="M15" s="1"/>
  <c r="M16" a="1"/>
  <c r="M16" s="1"/>
  <c r="M17" a="1"/>
  <c r="M17" s="1"/>
  <c r="M18" a="1"/>
  <c r="M18" s="1"/>
  <c r="M19" a="1"/>
  <c r="M19" s="1"/>
  <c r="M20" a="1"/>
  <c r="M20" s="1"/>
  <c r="M21" a="1"/>
  <c r="M21" s="1"/>
  <c r="M22" a="1"/>
  <c r="M22" s="1"/>
  <c r="M23" a="1"/>
  <c r="M23" s="1"/>
  <c r="M24" a="1"/>
  <c r="M24" s="1"/>
  <c r="M25" a="1"/>
  <c r="M25" s="1"/>
  <c r="M26" a="1"/>
  <c r="M26" s="1"/>
  <c r="M3" a="1"/>
  <c r="M3" s="1"/>
  <c r="L4" a="1"/>
  <c r="L4" s="1"/>
  <c r="N4" a="1"/>
  <c r="N4" s="1"/>
  <c r="L5" a="1"/>
  <c r="L5" s="1"/>
  <c r="N5" a="1"/>
  <c r="N5" s="1"/>
  <c r="L6" a="1"/>
  <c r="L6" s="1"/>
  <c r="N6" a="1"/>
  <c r="N6" s="1"/>
  <c r="L7" a="1"/>
  <c r="L7" s="1"/>
  <c r="N7" a="1"/>
  <c r="N7" s="1"/>
  <c r="L8" a="1"/>
  <c r="L8" s="1"/>
  <c r="N8" a="1"/>
  <c r="N8" s="1"/>
  <c r="L9" a="1"/>
  <c r="L9" s="1"/>
  <c r="N9" a="1"/>
  <c r="N9" s="1"/>
  <c r="L10" a="1"/>
  <c r="L10" s="1"/>
  <c r="N10" a="1"/>
  <c r="N10" s="1"/>
  <c r="L11" a="1"/>
  <c r="L11" s="1"/>
  <c r="N11" a="1"/>
  <c r="N11" s="1"/>
  <c r="L12" a="1"/>
  <c r="L12" s="1"/>
  <c r="N12" a="1"/>
  <c r="N12" s="1"/>
  <c r="L13" a="1"/>
  <c r="L13" s="1"/>
  <c r="N13" a="1"/>
  <c r="N13" s="1"/>
  <c r="L14" a="1"/>
  <c r="L14" s="1"/>
  <c r="N14" a="1"/>
  <c r="N14" s="1"/>
  <c r="L15" a="1"/>
  <c r="L15" s="1"/>
  <c r="N15" a="1"/>
  <c r="N15" s="1"/>
  <c r="L16" a="1"/>
  <c r="L16" s="1"/>
  <c r="N16" a="1"/>
  <c r="N16" s="1"/>
  <c r="L17" a="1"/>
  <c r="L17" s="1"/>
  <c r="N17" a="1"/>
  <c r="N17" s="1"/>
  <c r="L18" a="1"/>
  <c r="L18" s="1"/>
  <c r="N18" a="1"/>
  <c r="N18" s="1"/>
  <c r="L19" a="1"/>
  <c r="L19" s="1"/>
  <c r="N19" a="1"/>
  <c r="N19" s="1"/>
  <c r="L20" a="1"/>
  <c r="L20" s="1"/>
  <c r="N20" a="1"/>
  <c r="N20" s="1"/>
  <c r="L21" a="1"/>
  <c r="L21" s="1"/>
  <c r="N21" a="1"/>
  <c r="N21" s="1"/>
  <c r="L22" a="1"/>
  <c r="L22" s="1"/>
  <c r="N22" a="1"/>
  <c r="N22" s="1"/>
  <c r="L23" a="1"/>
  <c r="L23" s="1"/>
  <c r="N23" a="1"/>
  <c r="N23" s="1"/>
  <c r="L24" a="1"/>
  <c r="L24" s="1"/>
  <c r="N24" a="1"/>
  <c r="N24" s="1"/>
  <c r="L25" a="1"/>
  <c r="L25" s="1"/>
  <c r="N25" a="1"/>
  <c r="N25" s="1"/>
  <c r="L26" a="1"/>
  <c r="L26" s="1"/>
  <c r="N26" a="1"/>
  <c r="N26" s="1"/>
  <c r="N3" a="1"/>
  <c r="N3" s="1"/>
  <c r="L3" a="1"/>
  <c r="L3" s="1"/>
  <c r="E5" a="1"/>
  <c r="E5" s="1"/>
  <c r="F5" a="1"/>
  <c r="F5" s="1"/>
  <c r="E6" a="1"/>
  <c r="E6" s="1"/>
  <c r="F6" a="1"/>
  <c r="F6" s="1"/>
  <c r="E7" a="1"/>
  <c r="E7" s="1"/>
  <c r="F7" a="1"/>
  <c r="F7" s="1"/>
  <c r="E8" a="1"/>
  <c r="E8" s="1"/>
  <c r="F8" a="1"/>
  <c r="F8" s="1"/>
  <c r="E9" a="1"/>
  <c r="E9" s="1"/>
  <c r="F9" a="1"/>
  <c r="F9" s="1"/>
  <c r="E10" a="1"/>
  <c r="E10" s="1"/>
  <c r="F10" a="1"/>
  <c r="F10" s="1"/>
  <c r="E11" a="1"/>
  <c r="E11" s="1"/>
  <c r="F11" a="1"/>
  <c r="F11" s="1"/>
  <c r="E12" a="1"/>
  <c r="E12" s="1"/>
  <c r="F12" a="1"/>
  <c r="F12" s="1"/>
  <c r="E13" a="1"/>
  <c r="E13" s="1"/>
  <c r="F13" a="1"/>
  <c r="F13" s="1"/>
  <c r="E14" a="1"/>
  <c r="E14" s="1"/>
  <c r="F14" a="1"/>
  <c r="F14" s="1"/>
  <c r="E15" a="1"/>
  <c r="E15" s="1"/>
  <c r="F15" a="1"/>
  <c r="F15" s="1"/>
  <c r="E16" a="1"/>
  <c r="E16" s="1"/>
  <c r="F16" a="1"/>
  <c r="F16" s="1"/>
  <c r="E17" a="1"/>
  <c r="E17" s="1"/>
  <c r="F17" a="1"/>
  <c r="F17" s="1"/>
  <c r="E18" a="1"/>
  <c r="E18" s="1"/>
  <c r="F18" a="1"/>
  <c r="F18" s="1"/>
  <c r="E19" a="1"/>
  <c r="E19" s="1"/>
  <c r="F19" a="1"/>
  <c r="F19" s="1"/>
  <c r="E20" a="1"/>
  <c r="E20" s="1"/>
  <c r="F20" a="1"/>
  <c r="F20" s="1"/>
  <c r="E21" a="1"/>
  <c r="E21" s="1"/>
  <c r="F21" a="1"/>
  <c r="F21" s="1"/>
  <c r="E22" a="1"/>
  <c r="E22" s="1"/>
  <c r="F22" a="1"/>
  <c r="F22" s="1"/>
  <c r="E23" a="1"/>
  <c r="E23" s="1"/>
  <c r="F23" a="1"/>
  <c r="F23" s="1"/>
  <c r="E24" a="1"/>
  <c r="E24" s="1"/>
  <c r="F24" a="1"/>
  <c r="F24" s="1"/>
  <c r="G4" a="1"/>
  <c r="G4" s="1"/>
  <c r="F4" a="1"/>
  <c r="F4" s="1"/>
  <c r="E4" a="1"/>
  <c r="E4" s="1"/>
  <c r="G2"/>
  <c r="E6" i="2"/>
</calcChain>
</file>

<file path=xl/sharedStrings.xml><?xml version="1.0" encoding="utf-8"?>
<sst xmlns="http://schemas.openxmlformats.org/spreadsheetml/2006/main" count="58" uniqueCount="43">
  <si>
    <t>numéro</t>
  </si>
  <si>
    <t>nom</t>
  </si>
  <si>
    <t>items</t>
  </si>
  <si>
    <t>Paul</t>
  </si>
  <si>
    <t>Nicole</t>
  </si>
  <si>
    <t>Audrey</t>
  </si>
  <si>
    <t>Jean</t>
  </si>
  <si>
    <t>Thomas</t>
  </si>
  <si>
    <t>Vincent</t>
  </si>
  <si>
    <t>Carole</t>
  </si>
  <si>
    <t>Hubert</t>
  </si>
  <si>
    <t>Louis</t>
  </si>
  <si>
    <t>Joannie</t>
  </si>
  <si>
    <t>Sophie</t>
  </si>
  <si>
    <t>Veston</t>
  </si>
  <si>
    <t>Gants</t>
  </si>
  <si>
    <t>Ciseaux Jardin</t>
  </si>
  <si>
    <t>Enveloppes</t>
  </si>
  <si>
    <t>Tablier</t>
  </si>
  <si>
    <t>Clés pour coffre</t>
  </si>
  <si>
    <t>Kit de corde</t>
  </si>
  <si>
    <t>Radio émetteur</t>
  </si>
  <si>
    <t>Flottes</t>
  </si>
  <si>
    <t>Aviron</t>
  </si>
  <si>
    <t>Kayak</t>
  </si>
  <si>
    <t>Canot</t>
  </si>
  <si>
    <t>bdd</t>
  </si>
  <si>
    <t>1)saisir le matricule &gt;&gt;&gt;le nom de met auto</t>
  </si>
  <si>
    <t>2)choisir l'item</t>
  </si>
  <si>
    <t>3)combien ?</t>
  </si>
  <si>
    <t>pour saisir la date tu fais les touches Ctrl et ;</t>
  </si>
  <si>
    <t xml:space="preserve">en cas d'oubli la cel est selectionnée </t>
  </si>
  <si>
    <t xml:space="preserve">saisir/choisir  un N° </t>
  </si>
  <si>
    <t>louis</t>
  </si>
  <si>
    <t>jean</t>
  </si>
  <si>
    <t>veston</t>
  </si>
  <si>
    <t xml:space="preserve">&gt;&gt;le plus recent </t>
  </si>
  <si>
    <t>gants</t>
  </si>
  <si>
    <t>slip</t>
  </si>
  <si>
    <t>chapeau</t>
  </si>
  <si>
    <t xml:space="preserve">recherche par item: cela te permet de savoir qui et quand un article a été empruté  </t>
  </si>
  <si>
    <t>en +</t>
  </si>
  <si>
    <t>menu &gt;&gt;&gt;&gt;</t>
  </si>
</sst>
</file>

<file path=xl/styles.xml><?xml version="1.0" encoding="utf-8"?>
<styleSheet xmlns="http://schemas.openxmlformats.org/spreadsheetml/2006/main">
  <numFmts count="1">
    <numFmt numFmtId="164" formatCode="[$-F800]dddd\,\ mmmm\ dd\,\ yyyy"/>
  </numFmts>
  <fonts count="4">
    <font>
      <sz val="11"/>
      <color theme="1"/>
      <name val="Calibri"/>
      <family val="2"/>
      <scheme val="minor"/>
    </font>
    <font>
      <sz val="11"/>
      <color theme="1"/>
      <name val="Calibri"/>
      <family val="2"/>
    </font>
    <font>
      <sz val="18"/>
      <color theme="1"/>
      <name val="Calibri"/>
      <family val="2"/>
      <scheme val="minor"/>
    </font>
    <font>
      <sz val="11"/>
      <color rgb="FF000000"/>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4" tint="-0.249977111117893"/>
        <bgColor indexed="64"/>
      </patternFill>
    </fill>
    <fill>
      <patternFill patternType="solid">
        <fgColor theme="7" tint="0.39997558519241921"/>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Alignment="1">
      <alignment horizontal="left"/>
    </xf>
    <xf numFmtId="0" fontId="0" fillId="0" borderId="0" xfId="0" applyAlignment="1">
      <alignment horizontal="left" indent="1"/>
    </xf>
    <xf numFmtId="0" fontId="0" fillId="0" borderId="0" xfId="0" applyNumberFormat="1"/>
    <xf numFmtId="164" fontId="1" fillId="0" borderId="0" xfId="0" applyNumberFormat="1" applyFont="1"/>
    <xf numFmtId="14" fontId="0" fillId="0" borderId="0" xfId="0" applyNumberFormat="1"/>
    <xf numFmtId="0" fontId="0" fillId="0" borderId="1" xfId="0" applyBorder="1"/>
    <xf numFmtId="14" fontId="0" fillId="0" borderId="1" xfId="0" applyNumberFormat="1" applyBorder="1"/>
    <xf numFmtId="0" fontId="2" fillId="0" borderId="0" xfId="0" applyFont="1" applyAlignment="1">
      <alignment horizontal="center"/>
    </xf>
    <xf numFmtId="0" fontId="2" fillId="0" borderId="1" xfId="0" applyFont="1" applyBorder="1" applyAlignment="1">
      <alignment horizontal="center"/>
    </xf>
    <xf numFmtId="14" fontId="2" fillId="0" borderId="1" xfId="0" applyNumberFormat="1" applyFont="1" applyBorder="1" applyAlignment="1">
      <alignment horizontal="center"/>
    </xf>
    <xf numFmtId="0" fontId="0" fillId="0" borderId="0" xfId="0" applyAlignment="1">
      <alignment horizontal="center"/>
    </xf>
    <xf numFmtId="0" fontId="0" fillId="2" borderId="1" xfId="0" applyFill="1" applyBorder="1"/>
    <xf numFmtId="0" fontId="0" fillId="3" borderId="1" xfId="0" applyFill="1" applyBorder="1"/>
    <xf numFmtId="0" fontId="0" fillId="4" borderId="1" xfId="0" applyFill="1" applyBorder="1"/>
    <xf numFmtId="0" fontId="0" fillId="5" borderId="1" xfId="0" applyFill="1" applyBorder="1"/>
    <xf numFmtId="14" fontId="0" fillId="6" borderId="1" xfId="0" applyNumberFormat="1" applyFill="1" applyBorder="1"/>
    <xf numFmtId="0" fontId="2" fillId="7"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8</xdr:col>
      <xdr:colOff>160020</xdr:colOff>
      <xdr:row>16</xdr:row>
      <xdr:rowOff>0</xdr:rowOff>
    </xdr:from>
    <xdr:to>
      <xdr:col>13</xdr:col>
      <xdr:colOff>546100</xdr:colOff>
      <xdr:row>22</xdr:row>
      <xdr:rowOff>163830</xdr:rowOff>
    </xdr:to>
    <xdr:sp macro="" textlink="">
      <xdr:nvSpPr>
        <xdr:cNvPr id="2" name="ZoneTexte 1"/>
        <xdr:cNvSpPr txBox="1"/>
      </xdr:nvSpPr>
      <xdr:spPr>
        <a:xfrm>
          <a:off x="6499860" y="2926080"/>
          <a:ext cx="4348480" cy="12611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dk1"/>
              </a:solidFill>
              <a:effectLst/>
              <a:latin typeface="+mn-lt"/>
              <a:ea typeface="+mn-ea"/>
              <a:cs typeface="+mn-cs"/>
            </a:rPr>
            <a:t>J'ai un petit projet pour un club de bénévole, je dois pouvoir entrer un numéro et le nom de la personne s'affiche (le numéro est associé au nom) par la suite, la personne peu choisir parmi une liste d'item et la quantité qu'elle prend. Si je pourrais faire afficher tout les items pris pour chaque personne cela serait très facile pour moi</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203200</xdr:colOff>
      <xdr:row>14</xdr:row>
      <xdr:rowOff>6350</xdr:rowOff>
    </xdr:from>
    <xdr:to>
      <xdr:col>10</xdr:col>
      <xdr:colOff>247650</xdr:colOff>
      <xdr:row>22</xdr:row>
      <xdr:rowOff>63500</xdr:rowOff>
    </xdr:to>
    <xdr:sp macro="" textlink="">
      <xdr:nvSpPr>
        <xdr:cNvPr id="2" name="ZoneTexte 1"/>
        <xdr:cNvSpPr txBox="1"/>
      </xdr:nvSpPr>
      <xdr:spPr>
        <a:xfrm>
          <a:off x="5391150" y="2698750"/>
          <a:ext cx="4603750" cy="1530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je te cite</a:t>
          </a:r>
        </a:p>
        <a:p>
          <a:r>
            <a:rPr lang="fr-FR" sz="1100"/>
            <a:t>"</a:t>
          </a:r>
          <a:r>
            <a:rPr lang="fr-FR"/>
            <a:t>Merci, si toutefois la même personne emprunte un autre article j'aimerais </a:t>
          </a:r>
          <a:r>
            <a:rPr lang="fr-FR" b="1">
              <a:solidFill>
                <a:srgbClr val="FF0000"/>
              </a:solidFill>
            </a:rPr>
            <a:t>pour à l'aide d'un menu, entrer le numéro de la personne </a:t>
          </a:r>
          <a:r>
            <a:rPr lang="fr-FR"/>
            <a:t>et faire afficher tout ce qu'elle a emprunter a ce jour et la date de sortie pour chaque item.</a:t>
          </a:r>
        </a:p>
        <a:p>
          <a:r>
            <a:rPr lang="fr-FR" sz="1100"/>
            <a:t>  c'est exactement ; ce qui se passe </a:t>
          </a:r>
        </a:p>
        <a:p>
          <a:r>
            <a:rPr lang="fr-FR" sz="1100"/>
            <a:t> j'ai volontairement modifié</a:t>
          </a:r>
          <a:r>
            <a:rPr lang="fr-FR" sz="1100" baseline="0"/>
            <a:t> dans Bdd a Audrey pour que tu t'en aperçoives </a:t>
          </a:r>
          <a:endParaRPr lang="fr-FR" sz="1100"/>
        </a:p>
      </xdr:txBody>
    </xdr:sp>
    <xdr:clientData/>
  </xdr:twoCellAnchor>
  <xdr:twoCellAnchor>
    <xdr:from>
      <xdr:col>4</xdr:col>
      <xdr:colOff>787400</xdr:colOff>
      <xdr:row>1</xdr:row>
      <xdr:rowOff>203200</xdr:rowOff>
    </xdr:from>
    <xdr:to>
      <xdr:col>5</xdr:col>
      <xdr:colOff>374650</xdr:colOff>
      <xdr:row>16</xdr:row>
      <xdr:rowOff>88900</xdr:rowOff>
    </xdr:to>
    <xdr:cxnSp macro="">
      <xdr:nvCxnSpPr>
        <xdr:cNvPr id="4" name="Connecteur droit avec flèche 3"/>
        <xdr:cNvCxnSpPr/>
      </xdr:nvCxnSpPr>
      <xdr:spPr>
        <a:xfrm rot="16200000" flipV="1">
          <a:off x="3854450" y="1441450"/>
          <a:ext cx="2762250" cy="654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D13"/>
  <sheetViews>
    <sheetView workbookViewId="0">
      <selection activeCell="J7" sqref="J7"/>
    </sheetView>
  </sheetViews>
  <sheetFormatPr baseColWidth="10" defaultRowHeight="14.5"/>
  <sheetData>
    <row r="1" spans="1:4">
      <c r="A1" t="s">
        <v>0</v>
      </c>
      <c r="B1" t="s">
        <v>1</v>
      </c>
      <c r="D1" t="s">
        <v>2</v>
      </c>
    </row>
    <row r="2" spans="1:4">
      <c r="A2">
        <v>100</v>
      </c>
      <c r="B2" t="s">
        <v>3</v>
      </c>
      <c r="D2" t="s">
        <v>14</v>
      </c>
    </row>
    <row r="3" spans="1:4">
      <c r="A3">
        <v>101</v>
      </c>
      <c r="B3" t="s">
        <v>4</v>
      </c>
      <c r="D3" t="s">
        <v>15</v>
      </c>
    </row>
    <row r="4" spans="1:4">
      <c r="A4">
        <v>102</v>
      </c>
      <c r="B4" t="s">
        <v>5</v>
      </c>
      <c r="D4" t="s">
        <v>16</v>
      </c>
    </row>
    <row r="5" spans="1:4">
      <c r="A5">
        <v>103</v>
      </c>
      <c r="B5" t="s">
        <v>6</v>
      </c>
      <c r="D5" t="s">
        <v>17</v>
      </c>
    </row>
    <row r="6" spans="1:4">
      <c r="A6">
        <v>104</v>
      </c>
      <c r="B6" t="s">
        <v>7</v>
      </c>
      <c r="D6" t="s">
        <v>21</v>
      </c>
    </row>
    <row r="7" spans="1:4">
      <c r="A7">
        <v>105</v>
      </c>
      <c r="B7" t="s">
        <v>8</v>
      </c>
      <c r="D7" t="s">
        <v>18</v>
      </c>
    </row>
    <row r="8" spans="1:4">
      <c r="A8">
        <v>106</v>
      </c>
      <c r="B8" t="s">
        <v>9</v>
      </c>
      <c r="D8" t="s">
        <v>19</v>
      </c>
    </row>
    <row r="9" spans="1:4">
      <c r="A9">
        <v>107</v>
      </c>
      <c r="B9" t="s">
        <v>10</v>
      </c>
      <c r="D9" t="s">
        <v>20</v>
      </c>
    </row>
    <row r="10" spans="1:4">
      <c r="A10">
        <v>108</v>
      </c>
      <c r="B10" t="s">
        <v>11</v>
      </c>
      <c r="D10" t="s">
        <v>22</v>
      </c>
    </row>
    <row r="11" spans="1:4">
      <c r="A11">
        <v>109</v>
      </c>
      <c r="B11" t="s">
        <v>12</v>
      </c>
      <c r="D11" t="s">
        <v>23</v>
      </c>
    </row>
    <row r="12" spans="1:4">
      <c r="A12">
        <v>110</v>
      </c>
      <c r="B12" t="s">
        <v>13</v>
      </c>
      <c r="D12" t="s">
        <v>24</v>
      </c>
    </row>
    <row r="13" spans="1:4">
      <c r="D13" t="s">
        <v>25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B6:F14"/>
  <sheetViews>
    <sheetView workbookViewId="0">
      <selection activeCell="D8" sqref="D8"/>
    </sheetView>
  </sheetViews>
  <sheetFormatPr baseColWidth="10" defaultRowHeight="14.5"/>
  <cols>
    <col min="2" max="2" width="18.81640625" customWidth="1"/>
    <col min="3" max="3" width="22.453125" customWidth="1"/>
    <col min="5" max="5" width="45.08984375" customWidth="1"/>
    <col min="6" max="6" width="11.54296875" style="4"/>
  </cols>
  <sheetData>
    <row r="6" spans="2:5" ht="23.5">
      <c r="E6" s="8" t="str">
        <f>IF(E7="","prêt a saisir",INDEX(noms,MATCH(E7,nums,0)))</f>
        <v>prêt a saisir</v>
      </c>
    </row>
    <row r="7" spans="2:5" ht="23.5">
      <c r="C7" s="11" t="s">
        <v>27</v>
      </c>
      <c r="E7" s="9"/>
    </row>
    <row r="8" spans="2:5" ht="23.5">
      <c r="C8" t="s">
        <v>28</v>
      </c>
      <c r="E8" s="9"/>
    </row>
    <row r="9" spans="2:5" ht="23.5">
      <c r="C9" t="s">
        <v>29</v>
      </c>
      <c r="E9" s="9"/>
    </row>
    <row r="10" spans="2:5" ht="23.5">
      <c r="B10" t="s">
        <v>30</v>
      </c>
      <c r="E10" s="10"/>
    </row>
    <row r="14" spans="2:5">
      <c r="B14" t="s">
        <v>31</v>
      </c>
    </row>
  </sheetData>
  <dataValidations count="2">
    <dataValidation type="list" allowBlank="1" showInputMessage="1" showErrorMessage="1" sqref="E8">
      <formula1>item</formula1>
    </dataValidation>
    <dataValidation type="list" allowBlank="1" showInputMessage="1" showErrorMessage="1" sqref="E7">
      <formula1>nums</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3"/>
  <dimension ref="A1:O26"/>
  <sheetViews>
    <sheetView tabSelected="1" topLeftCell="C1" workbookViewId="0">
      <selection activeCell="J6" sqref="J6"/>
    </sheetView>
  </sheetViews>
  <sheetFormatPr baseColWidth="10" defaultRowHeight="14.5"/>
  <cols>
    <col min="1" max="1" width="19.54296875" bestFit="1" customWidth="1"/>
    <col min="2" max="2" width="17.6328125" bestFit="1" customWidth="1"/>
    <col min="5" max="5" width="15.26953125" customWidth="1"/>
    <col min="7" max="7" width="21.6328125" customWidth="1"/>
  </cols>
  <sheetData>
    <row r="1" spans="1:15">
      <c r="K1" t="s">
        <v>41</v>
      </c>
      <c r="L1" t="s">
        <v>40</v>
      </c>
    </row>
    <row r="2" spans="1:15" ht="23.5">
      <c r="B2" t="s">
        <v>32</v>
      </c>
      <c r="D2" t="s">
        <v>42</v>
      </c>
      <c r="E2" s="17">
        <v>102</v>
      </c>
      <c r="F2" s="17"/>
      <c r="G2" s="17" t="str">
        <f ca="1">IF(E2="","",INDEX(noms,MATCH(E2,nums,0)))</f>
        <v>Audrey</v>
      </c>
      <c r="L2" t="s">
        <v>14</v>
      </c>
    </row>
    <row r="3" spans="1:15">
      <c r="L3" s="6" t="str">
        <f t="array" aca="1" ref="L3" ca="1">IFERROR(INDEX(colb,LARGE(IF(cold=$L$2,ROW(colc)-1),ROW(A1))),"")</f>
        <v>jean</v>
      </c>
      <c r="M3" s="6">
        <f t="array" aca="1" ref="M3" ca="1">IFERROR(INDEX(cole,LARGE(IF(cold=$L$2,ROW(colc)-1),ROW(B1))),"")</f>
        <v>2</v>
      </c>
      <c r="N3" s="7">
        <f t="array" aca="1" ref="N3" ca="1">IFERROR(INDEX(colf,LARGE(IF(cold=$L$2,ROW(colc)-1),ROW(C1))),"")</f>
        <v>42486</v>
      </c>
      <c r="O3" t="s">
        <v>36</v>
      </c>
    </row>
    <row r="4" spans="1:15">
      <c r="A4" s="1"/>
      <c r="B4" s="3"/>
      <c r="E4" s="12" t="str">
        <f t="array" aca="1" ref="E4" ca="1">IF($E$2="","",IFERROR(INDEX(suivi,SMALL(IF(colc=$E$2,ROW(colc)-1,""),ROW(A1)),2),""))</f>
        <v>chapeau</v>
      </c>
      <c r="F4" s="6">
        <f t="array" aca="1" ref="F4" ca="1">IF($E$2="","",IFERROR(INDEX(suivi,SMALL(IF(colc=$E$2,ROW(colc)-1,""),ROW(B1)),3),""))</f>
        <v>3</v>
      </c>
      <c r="G4" s="16">
        <f t="array" aca="1" ref="G4" ca="1">IF($E$2="","",IFERROR(INDEX(suivi,SMALL(IF(colc=$E$2,ROW(colc)-1,""),ROW(C1)),4),""))</f>
        <v>42484</v>
      </c>
      <c r="L4" s="6" t="str">
        <f t="array" aca="1" ref="L4" ca="1">IFERROR(INDEX(colb,LARGE(IF(cold=$L$2,ROW(colc)-1),ROW(A2))),"")</f>
        <v>Audrey</v>
      </c>
      <c r="M4" s="6">
        <f t="array" aca="1" ref="M4" ca="1">IFERROR(INDEX(cole,LARGE(IF(cold=$L$2,ROW(colc)-1),ROW(B2))),"")</f>
        <v>8</v>
      </c>
      <c r="N4" s="7">
        <f t="array" aca="1" ref="N4" ca="1">IFERROR(INDEX(colf,LARGE(IF(cold=$L$2,ROW(colc)-1),ROW(C2))),"")</f>
        <v>42489</v>
      </c>
    </row>
    <row r="5" spans="1:15">
      <c r="A5" s="2"/>
      <c r="B5" s="3"/>
      <c r="E5" s="13" t="str">
        <f t="array" aca="1" ref="E5" ca="1">IF($E$2="","",IFERROR(INDEX(suivi,SMALL(IF(colc=$E$2,ROW(colc)-1,""),ROW(A2)),2),""))</f>
        <v>Veston</v>
      </c>
      <c r="F5" s="6">
        <f t="array" aca="1" ref="F5" ca="1">IF($E$2="","",IFERROR(INDEX(suivi,SMALL(IF(colc=$E$2,ROW(colc)-1,""),ROW(B2)),3),""))</f>
        <v>4</v>
      </c>
      <c r="G5" s="16">
        <f t="array" aca="1" ref="G5" ca="1">IF($E$2="","",IFERROR(INDEX(suivi,SMALL(IF(colc=$E$2,ROW(colc)-1,""),ROW(C2)),4),""))</f>
        <v>42484</v>
      </c>
      <c r="L5" s="6" t="str">
        <f t="array" aca="1" ref="L5" ca="1">IFERROR(INDEX(colb,LARGE(IF(cold=$L$2,ROW(colc)-1),ROW(A3))),"")</f>
        <v>Audrey</v>
      </c>
      <c r="M5" s="6">
        <f t="array" aca="1" ref="M5" ca="1">IFERROR(INDEX(cole,LARGE(IF(cold=$L$2,ROW(colc)-1),ROW(B3))),"")</f>
        <v>7</v>
      </c>
      <c r="N5" s="7">
        <f t="array" aca="1" ref="N5" ca="1">IFERROR(INDEX(colf,LARGE(IF(cold=$L$2,ROW(colc)-1),ROW(C3))),"")</f>
        <v>42488</v>
      </c>
    </row>
    <row r="6" spans="1:15">
      <c r="A6" s="2"/>
      <c r="B6" s="3"/>
      <c r="E6" s="14" t="str">
        <f t="array" aca="1" ref="E6" ca="1">IF($E$2="","",IFERROR(INDEX(suivi,SMALL(IF(colc=$E$2,ROW(colc)-1,""),ROW(A3)),2),""))</f>
        <v>gants</v>
      </c>
      <c r="F6" s="6">
        <f t="array" aca="1" ref="F6" ca="1">IF($E$2="","",IFERROR(INDEX(suivi,SMALL(IF(colc=$E$2,ROW(colc)-1,""),ROW(B3)),3),""))</f>
        <v>5</v>
      </c>
      <c r="G6" s="7">
        <f t="array" aca="1" ref="G6" ca="1">IF($E$2="","",IFERROR(INDEX(suivi,SMALL(IF(colc=$E$2,ROW(colc)-1,""),ROW(C3)),4),""))</f>
        <v>42486</v>
      </c>
      <c r="L6" s="6" t="str">
        <f t="array" aca="1" ref="L6" ca="1">IFERROR(INDEX(colb,LARGE(IF(cold=$L$2,ROW(colc)-1),ROW(A4))),"")</f>
        <v>Audrey</v>
      </c>
      <c r="M6" s="6">
        <f t="array" aca="1" ref="M6" ca="1">IFERROR(INDEX(cole,LARGE(IF(cold=$L$2,ROW(colc)-1),ROW(B4))),"")</f>
        <v>4</v>
      </c>
      <c r="N6" s="7">
        <f t="array" aca="1" ref="N6" ca="1">IFERROR(INDEX(colf,LARGE(IF(cold=$L$2,ROW(colc)-1),ROW(C4))),"")</f>
        <v>42484</v>
      </c>
    </row>
    <row r="7" spans="1:15">
      <c r="A7" s="1"/>
      <c r="B7" s="3"/>
      <c r="E7" s="15" t="str">
        <f t="array" aca="1" ref="E7" ca="1">IF($E$2="","",IFERROR(INDEX(suivi,SMALL(IF(colc=$E$2,ROW(colc)-1,""),ROW(A4)),2),""))</f>
        <v>slip</v>
      </c>
      <c r="F7" s="6">
        <f t="array" aca="1" ref="F7" ca="1">IF($E$2="","",IFERROR(INDEX(suivi,SMALL(IF(colc=$E$2,ROW(colc)-1,""),ROW(B4)),3),""))</f>
        <v>6</v>
      </c>
      <c r="G7" s="7">
        <f t="array" aca="1" ref="G7" ca="1">IF($E$2="","",IFERROR(INDEX(suivi,SMALL(IF(colc=$E$2,ROW(colc)-1,""),ROW(C4)),4),""))</f>
        <v>42487</v>
      </c>
      <c r="L7" s="6" t="str">
        <f t="array" aca="1" ref="L7" ca="1">IFERROR(INDEX(colb,LARGE(IF(cold=$L$2,ROW(colc)-1),ROW(A5))),"")</f>
        <v>Thomas</v>
      </c>
      <c r="M7" s="6">
        <f t="array" aca="1" ref="M7" ca="1">IFERROR(INDEX(cole,LARGE(IF(cold=$L$2,ROW(colc)-1),ROW(B5))),"")</f>
        <v>3</v>
      </c>
      <c r="N7" s="7">
        <f t="array" aca="1" ref="N7" ca="1">IFERROR(INDEX(colf,LARGE(IF(cold=$L$2,ROW(colc)-1),ROW(C5))),"")</f>
        <v>42484</v>
      </c>
    </row>
    <row r="8" spans="1:15">
      <c r="A8" s="2"/>
      <c r="B8" s="3"/>
      <c r="E8" s="13" t="str">
        <f t="array" aca="1" ref="E8" ca="1">IF($E$2="","",IFERROR(INDEX(suivi,SMALL(IF(colc=$E$2,ROW(colc)-1,""),ROW(A5)),2),""))</f>
        <v>Veston</v>
      </c>
      <c r="F8" s="6">
        <f t="array" aca="1" ref="F8" ca="1">IF($E$2="","",IFERROR(INDEX(suivi,SMALL(IF(colc=$E$2,ROW(colc)-1,""),ROW(B5)),3),""))</f>
        <v>7</v>
      </c>
      <c r="G8" s="7">
        <f t="array" aca="1" ref="G8" ca="1">IF($E$2="","",IFERROR(INDEX(suivi,SMALL(IF(colc=$E$2,ROW(colc)-1,""),ROW(C5)),4),""))</f>
        <v>42488</v>
      </c>
      <c r="L8" s="6" t="str">
        <f t="array" aca="1" ref="L8" ca="1">IFERROR(INDEX(colb,LARGE(IF(cold=$L$2,ROW(colc)-1),ROW(A6))),"")</f>
        <v/>
      </c>
      <c r="M8" s="6" t="str">
        <f t="array" aca="1" ref="M8" ca="1">IFERROR(INDEX(cole,LARGE(IF(cold=$L$2,ROW(colc)-1),ROW(B6))),"")</f>
        <v/>
      </c>
      <c r="N8" s="7" t="str">
        <f t="array" aca="1" ref="N8" ca="1">IFERROR(INDEX(colf,LARGE(IF(cold=$L$2,ROW(colc)-1),ROW(C6))),"")</f>
        <v/>
      </c>
    </row>
    <row r="9" spans="1:15">
      <c r="A9" s="1"/>
      <c r="B9" s="3"/>
      <c r="E9" s="13" t="str">
        <f t="array" aca="1" ref="E9" ca="1">IF($E$2="","",IFERROR(INDEX(suivi,SMALL(IF(colc=$E$2,ROW(colc)-1,""),ROW(A6)),2),""))</f>
        <v>Veston</v>
      </c>
      <c r="F9" s="6">
        <f t="array" aca="1" ref="F9" ca="1">IF($E$2="","",IFERROR(INDEX(suivi,SMALL(IF(colc=$E$2,ROW(colc)-1,""),ROW(B6)),3),""))</f>
        <v>8</v>
      </c>
      <c r="G9" s="7">
        <f t="array" aca="1" ref="G9" ca="1">IF($E$2="","",IFERROR(INDEX(suivi,SMALL(IF(colc=$E$2,ROW(colc)-1,""),ROW(C6)),4),""))</f>
        <v>42489</v>
      </c>
      <c r="L9" s="6" t="str">
        <f t="array" aca="1" ref="L9" ca="1">IFERROR(INDEX(colb,LARGE(IF(cold=$L$2,ROW(colc)-1),ROW(A7))),"")</f>
        <v/>
      </c>
      <c r="M9" s="6" t="str">
        <f t="array" aca="1" ref="M9" ca="1">IFERROR(INDEX(cole,LARGE(IF(cold=$L$2,ROW(colc)-1),ROW(B7))),"")</f>
        <v/>
      </c>
      <c r="N9" s="7" t="str">
        <f t="array" aca="1" ref="N9" ca="1">IFERROR(INDEX(colf,LARGE(IF(cold=$L$2,ROW(colc)-1),ROW(C7))),"")</f>
        <v/>
      </c>
    </row>
    <row r="10" spans="1:15">
      <c r="E10" s="6" t="str">
        <f t="array" aca="1" ref="E10" ca="1">IF($E$2="","",IFERROR(INDEX(suivi,SMALL(IF(colc=$E$2,ROW(colc)-1,""),ROW(A7)),2),""))</f>
        <v/>
      </c>
      <c r="F10" s="6" t="str">
        <f t="array" aca="1" ref="F10" ca="1">IF($E$2="","",IFERROR(INDEX(suivi,SMALL(IF(colc=$E$2,ROW(colc)-1,""),ROW(B7)),3),""))</f>
        <v/>
      </c>
      <c r="G10" s="7" t="str">
        <f t="array" aca="1" ref="G10" ca="1">IF($E$2="","",IFERROR(INDEX(suivi,SMALL(IF(colc=$E$2,ROW(colc)-1,""),ROW(C7)),4),""))</f>
        <v/>
      </c>
      <c r="L10" s="6" t="str">
        <f t="array" aca="1" ref="L10" ca="1">IFERROR(INDEX(colb,LARGE(IF(cold=$L$2,ROW(colc)-1),ROW(A8))),"")</f>
        <v/>
      </c>
      <c r="M10" s="6" t="str">
        <f t="array" aca="1" ref="M10" ca="1">IFERROR(INDEX(cole,LARGE(IF(cold=$L$2,ROW(colc)-1),ROW(B8))),"")</f>
        <v/>
      </c>
      <c r="N10" s="7" t="str">
        <f t="array" aca="1" ref="N10" ca="1">IFERROR(INDEX(colf,LARGE(IF(cold=$L$2,ROW(colc)-1),ROW(C8))),"")</f>
        <v/>
      </c>
    </row>
    <row r="11" spans="1:15">
      <c r="E11" s="6" t="str">
        <f t="array" aca="1" ref="E11" ca="1">IF($E$2="","",IFERROR(INDEX(suivi,SMALL(IF(colc=$E$2,ROW(colc)-1,""),ROW(A8)),2),""))</f>
        <v/>
      </c>
      <c r="F11" s="6" t="str">
        <f t="array" aca="1" ref="F11" ca="1">IF($E$2="","",IFERROR(INDEX(suivi,SMALL(IF(colc=$E$2,ROW(colc)-1,""),ROW(B8)),3),""))</f>
        <v/>
      </c>
      <c r="G11" s="7" t="str">
        <f t="array" aca="1" ref="G11" ca="1">IF($E$2="","",IFERROR(INDEX(suivi,SMALL(IF(colc=$E$2,ROW(colc)-1,""),ROW(C8)),4),""))</f>
        <v/>
      </c>
      <c r="L11" s="6" t="str">
        <f t="array" aca="1" ref="L11" ca="1">IFERROR(INDEX(colb,LARGE(IF(cold=$L$2,ROW(colc)-1),ROW(A9))),"")</f>
        <v/>
      </c>
      <c r="M11" s="6" t="str">
        <f t="array" aca="1" ref="M11" ca="1">IFERROR(INDEX(cole,LARGE(IF(cold=$L$2,ROW(colc)-1),ROW(B9))),"")</f>
        <v/>
      </c>
      <c r="N11" s="7" t="str">
        <f t="array" aca="1" ref="N11" ca="1">IFERROR(INDEX(colf,LARGE(IF(cold=$L$2,ROW(colc)-1),ROW(C9))),"")</f>
        <v/>
      </c>
    </row>
    <row r="12" spans="1:15">
      <c r="E12" s="6" t="str">
        <f t="array" aca="1" ref="E12" ca="1">IF($E$2="","",IFERROR(INDEX(suivi,SMALL(IF(colc=$E$2,ROW(colc)-1,""),ROW(A9)),2),""))</f>
        <v/>
      </c>
      <c r="F12" s="6" t="str">
        <f t="array" aca="1" ref="F12" ca="1">IF($E$2="","",IFERROR(INDEX(suivi,SMALL(IF(colc=$E$2,ROW(colc)-1,""),ROW(B9)),3),""))</f>
        <v/>
      </c>
      <c r="G12" s="7" t="str">
        <f t="array" aca="1" ref="G12" ca="1">IF($E$2="","",IFERROR(INDEX(suivi,SMALL(IF(colc=$E$2,ROW(colc)-1,""),ROW(C9)),4),""))</f>
        <v/>
      </c>
      <c r="L12" s="6" t="str">
        <f t="array" aca="1" ref="L12" ca="1">IFERROR(INDEX(colb,LARGE(IF(cold=$L$2,ROW(colc)-1),ROW(A10))),"")</f>
        <v/>
      </c>
      <c r="M12" s="6" t="str">
        <f t="array" aca="1" ref="M12" ca="1">IFERROR(INDEX(cole,LARGE(IF(cold=$L$2,ROW(colc)-1),ROW(B10))),"")</f>
        <v/>
      </c>
      <c r="N12" s="7" t="str">
        <f t="array" aca="1" ref="N12" ca="1">IFERROR(INDEX(colf,LARGE(IF(cold=$L$2,ROW(colc)-1),ROW(C10))),"")</f>
        <v/>
      </c>
    </row>
    <row r="13" spans="1:15">
      <c r="E13" s="6" t="str">
        <f t="array" aca="1" ref="E13" ca="1">IF($E$2="","",IFERROR(INDEX(suivi,SMALL(IF(colc=$E$2,ROW(colc)-1,""),ROW(A10)),2),""))</f>
        <v/>
      </c>
      <c r="F13" s="6" t="str">
        <f t="array" aca="1" ref="F13" ca="1">IF($E$2="","",IFERROR(INDEX(suivi,SMALL(IF(colc=$E$2,ROW(colc)-1,""),ROW(B10)),3),""))</f>
        <v/>
      </c>
      <c r="G13" s="7" t="str">
        <f t="array" aca="1" ref="G13" ca="1">IF($E$2="","",IFERROR(INDEX(suivi,SMALL(IF(colc=$E$2,ROW(colc)-1,""),ROW(C10)),4),""))</f>
        <v/>
      </c>
      <c r="L13" s="6" t="str">
        <f t="array" aca="1" ref="L13" ca="1">IFERROR(INDEX(colb,LARGE(IF(cold=$L$2,ROW(colc)-1),ROW(A11))),"")</f>
        <v/>
      </c>
      <c r="M13" s="6" t="str">
        <f t="array" aca="1" ref="M13" ca="1">IFERROR(INDEX(cole,LARGE(IF(cold=$L$2,ROW(colc)-1),ROW(B11))),"")</f>
        <v/>
      </c>
      <c r="N13" s="7" t="str">
        <f t="array" aca="1" ref="N13" ca="1">IFERROR(INDEX(colf,LARGE(IF(cold=$L$2,ROW(colc)-1),ROW(C11))),"")</f>
        <v/>
      </c>
    </row>
    <row r="14" spans="1:15">
      <c r="E14" s="6" t="str">
        <f t="array" aca="1" ref="E14" ca="1">IF($E$2="","",IFERROR(INDEX(suivi,SMALL(IF(colc=$E$2,ROW(colc)-1,""),ROW(A11)),2),""))</f>
        <v/>
      </c>
      <c r="F14" s="6" t="str">
        <f t="array" aca="1" ref="F14" ca="1">IF($E$2="","",IFERROR(INDEX(suivi,SMALL(IF(colc=$E$2,ROW(colc)-1,""),ROW(B11)),3),""))</f>
        <v/>
      </c>
      <c r="G14" s="7" t="str">
        <f t="array" aca="1" ref="G14" ca="1">IF($E$2="","",IFERROR(INDEX(suivi,SMALL(IF(colc=$E$2,ROW(colc)-1,""),ROW(C11)),4),""))</f>
        <v/>
      </c>
      <c r="L14" s="6" t="str">
        <f t="array" aca="1" ref="L14" ca="1">IFERROR(INDEX(colb,LARGE(IF(cold=$L$2,ROW(colc)-1),ROW(A12))),"")</f>
        <v/>
      </c>
      <c r="M14" s="6" t="str">
        <f t="array" aca="1" ref="M14" ca="1">IFERROR(INDEX(cole,LARGE(IF(cold=$L$2,ROW(colc)-1),ROW(B12))),"")</f>
        <v/>
      </c>
      <c r="N14" s="7" t="str">
        <f t="array" aca="1" ref="N14" ca="1">IFERROR(INDEX(colf,LARGE(IF(cold=$L$2,ROW(colc)-1),ROW(C12))),"")</f>
        <v/>
      </c>
    </row>
    <row r="15" spans="1:15">
      <c r="E15" s="6" t="str">
        <f t="array" aca="1" ref="E15" ca="1">IF($E$2="","",IFERROR(INDEX(suivi,SMALL(IF(colc=$E$2,ROW(colc)-1,""),ROW(A12)),2),""))</f>
        <v/>
      </c>
      <c r="F15" s="6" t="str">
        <f t="array" aca="1" ref="F15" ca="1">IF($E$2="","",IFERROR(INDEX(suivi,SMALL(IF(colc=$E$2,ROW(colc)-1,""),ROW(B12)),3),""))</f>
        <v/>
      </c>
      <c r="G15" s="7" t="str">
        <f t="array" aca="1" ref="G15" ca="1">IF($E$2="","",IFERROR(INDEX(suivi,SMALL(IF(colc=$E$2,ROW(colc)-1,""),ROW(C12)),4),""))</f>
        <v/>
      </c>
      <c r="L15" s="6" t="str">
        <f t="array" aca="1" ref="L15" ca="1">IFERROR(INDEX(colb,LARGE(IF(cold=$L$2,ROW(colc)-1),ROW(A13))),"")</f>
        <v/>
      </c>
      <c r="M15" s="6" t="str">
        <f t="array" aca="1" ref="M15" ca="1">IFERROR(INDEX(cole,LARGE(IF(cold=$L$2,ROW(colc)-1),ROW(B13))),"")</f>
        <v/>
      </c>
      <c r="N15" s="7" t="str">
        <f t="array" aca="1" ref="N15" ca="1">IFERROR(INDEX(colf,LARGE(IF(cold=$L$2,ROW(colc)-1),ROW(C13))),"")</f>
        <v/>
      </c>
    </row>
    <row r="16" spans="1:15">
      <c r="E16" s="6" t="str">
        <f t="array" aca="1" ref="E16" ca="1">IF($E$2="","",IFERROR(INDEX(suivi,SMALL(IF(colc=$E$2,ROW(colc)-1,""),ROW(A13)),2),""))</f>
        <v/>
      </c>
      <c r="F16" s="6" t="str">
        <f t="array" aca="1" ref="F16" ca="1">IF($E$2="","",IFERROR(INDEX(suivi,SMALL(IF(colc=$E$2,ROW(colc)-1,""),ROW(B13)),3),""))</f>
        <v/>
      </c>
      <c r="G16" s="7" t="str">
        <f t="array" aca="1" ref="G16" ca="1">IF($E$2="","",IFERROR(INDEX(suivi,SMALL(IF(colc=$E$2,ROW(colc)-1,""),ROW(C13)),4),""))</f>
        <v/>
      </c>
      <c r="L16" s="6" t="str">
        <f t="array" aca="1" ref="L16" ca="1">IFERROR(INDEX(colb,LARGE(IF(cold=$L$2,ROW(colc)-1),ROW(A14))),"")</f>
        <v/>
      </c>
      <c r="M16" s="6" t="str">
        <f t="array" aca="1" ref="M16" ca="1">IFERROR(INDEX(cole,LARGE(IF(cold=$L$2,ROW(colc)-1),ROW(B14))),"")</f>
        <v/>
      </c>
      <c r="N16" s="7" t="str">
        <f t="array" aca="1" ref="N16" ca="1">IFERROR(INDEX(colf,LARGE(IF(cold=$L$2,ROW(colc)-1),ROW(C14))),"")</f>
        <v/>
      </c>
    </row>
    <row r="17" spans="5:14">
      <c r="E17" s="6" t="str">
        <f t="array" aca="1" ref="E17" ca="1">IF($E$2="","",IFERROR(INDEX(suivi,SMALL(IF(colc=$E$2,ROW(colc)-1,""),ROW(A14)),2),""))</f>
        <v/>
      </c>
      <c r="F17" s="6" t="str">
        <f t="array" aca="1" ref="F17" ca="1">IF($E$2="","",IFERROR(INDEX(suivi,SMALL(IF(colc=$E$2,ROW(colc)-1,""),ROW(B14)),3),""))</f>
        <v/>
      </c>
      <c r="G17" s="7" t="str">
        <f t="array" aca="1" ref="G17" ca="1">IF($E$2="","",IFERROR(INDEX(suivi,SMALL(IF(colc=$E$2,ROW(colc)-1,""),ROW(C14)),4),""))</f>
        <v/>
      </c>
      <c r="L17" s="6" t="str">
        <f t="array" aca="1" ref="L17" ca="1">IFERROR(INDEX(colb,LARGE(IF(cold=$L$2,ROW(colc)-1),ROW(A15))),"")</f>
        <v/>
      </c>
      <c r="M17" s="6" t="str">
        <f t="array" aca="1" ref="M17" ca="1">IFERROR(INDEX(cole,LARGE(IF(cold=$L$2,ROW(colc)-1),ROW(B15))),"")</f>
        <v/>
      </c>
      <c r="N17" s="7" t="str">
        <f t="array" aca="1" ref="N17" ca="1">IFERROR(INDEX(colf,LARGE(IF(cold=$L$2,ROW(colc)-1),ROW(C15))),"")</f>
        <v/>
      </c>
    </row>
    <row r="18" spans="5:14">
      <c r="E18" s="6" t="str">
        <f t="array" aca="1" ref="E18" ca="1">IF($E$2="","",IFERROR(INDEX(suivi,SMALL(IF(colc=$E$2,ROW(colc)-1,""),ROW(A15)),2),""))</f>
        <v/>
      </c>
      <c r="F18" s="6" t="str">
        <f t="array" aca="1" ref="F18" ca="1">IF($E$2="","",IFERROR(INDEX(suivi,SMALL(IF(colc=$E$2,ROW(colc)-1,""),ROW(B15)),3),""))</f>
        <v/>
      </c>
      <c r="G18" s="7" t="str">
        <f t="array" aca="1" ref="G18" ca="1">IF($E$2="","",IFERROR(INDEX(suivi,SMALL(IF(colc=$E$2,ROW(colc)-1,""),ROW(C15)),4),""))</f>
        <v/>
      </c>
      <c r="L18" s="6" t="str">
        <f t="array" aca="1" ref="L18" ca="1">IFERROR(INDEX(colb,LARGE(IF(cold=$L$2,ROW(colc)-1),ROW(A16))),"")</f>
        <v/>
      </c>
      <c r="M18" s="6" t="str">
        <f t="array" aca="1" ref="M18" ca="1">IFERROR(INDEX(cole,LARGE(IF(cold=$L$2,ROW(colc)-1),ROW(B16))),"")</f>
        <v/>
      </c>
      <c r="N18" s="7" t="str">
        <f t="array" aca="1" ref="N18" ca="1">IFERROR(INDEX(colf,LARGE(IF(cold=$L$2,ROW(colc)-1),ROW(C16))),"")</f>
        <v/>
      </c>
    </row>
    <row r="19" spans="5:14">
      <c r="E19" s="6" t="str">
        <f t="array" aca="1" ref="E19" ca="1">IF($E$2="","",IFERROR(INDEX(suivi,SMALL(IF(colc=$E$2,ROW(colc)-1,""),ROW(A16)),2),""))</f>
        <v/>
      </c>
      <c r="F19" s="6" t="str">
        <f t="array" aca="1" ref="F19" ca="1">IF($E$2="","",IFERROR(INDEX(suivi,SMALL(IF(colc=$E$2,ROW(colc)-1,""),ROW(B16)),3),""))</f>
        <v/>
      </c>
      <c r="G19" s="7" t="str">
        <f t="array" aca="1" ref="G19" ca="1">IF($E$2="","",IFERROR(INDEX(suivi,SMALL(IF(colc=$E$2,ROW(colc)-1,""),ROW(C16)),4),""))</f>
        <v/>
      </c>
      <c r="L19" s="6" t="str">
        <f t="array" aca="1" ref="L19" ca="1">IFERROR(INDEX(colb,LARGE(IF(cold=$L$2,ROW(colc)-1),ROW(A17))),"")</f>
        <v/>
      </c>
      <c r="M19" s="6" t="str">
        <f t="array" aca="1" ref="M19" ca="1">IFERROR(INDEX(cole,LARGE(IF(cold=$L$2,ROW(colc)-1),ROW(B17))),"")</f>
        <v/>
      </c>
      <c r="N19" s="7" t="str">
        <f t="array" aca="1" ref="N19" ca="1">IFERROR(INDEX(colf,LARGE(IF(cold=$L$2,ROW(colc)-1),ROW(C17))),"")</f>
        <v/>
      </c>
    </row>
    <row r="20" spans="5:14">
      <c r="E20" s="6" t="str">
        <f t="array" aca="1" ref="E20" ca="1">IF($E$2="","",IFERROR(INDEX(suivi,SMALL(IF(colc=$E$2,ROW(colc)-1,""),ROW(A17)),2),""))</f>
        <v/>
      </c>
      <c r="F20" s="6" t="str">
        <f t="array" aca="1" ref="F20" ca="1">IF($E$2="","",IFERROR(INDEX(suivi,SMALL(IF(colc=$E$2,ROW(colc)-1,""),ROW(B17)),3),""))</f>
        <v/>
      </c>
      <c r="G20" s="7" t="str">
        <f t="array" aca="1" ref="G20" ca="1">IF($E$2="","",IFERROR(INDEX(suivi,SMALL(IF(colc=$E$2,ROW(colc)-1,""),ROW(C17)),4),""))</f>
        <v/>
      </c>
      <c r="L20" s="6" t="str">
        <f t="array" aca="1" ref="L20" ca="1">IFERROR(INDEX(colb,LARGE(IF(cold=$L$2,ROW(colc)-1),ROW(A18))),"")</f>
        <v/>
      </c>
      <c r="M20" s="6" t="str">
        <f t="array" aca="1" ref="M20" ca="1">IFERROR(INDEX(cole,LARGE(IF(cold=$L$2,ROW(colc)-1),ROW(B18))),"")</f>
        <v/>
      </c>
      <c r="N20" s="7" t="str">
        <f t="array" aca="1" ref="N20" ca="1">IFERROR(INDEX(colf,LARGE(IF(cold=$L$2,ROW(colc)-1),ROW(C18))),"")</f>
        <v/>
      </c>
    </row>
    <row r="21" spans="5:14">
      <c r="E21" s="6" t="str">
        <f t="array" aca="1" ref="E21" ca="1">IF($E$2="","",IFERROR(INDEX(suivi,SMALL(IF(colc=$E$2,ROW(colc)-1,""),ROW(A18)),2),""))</f>
        <v/>
      </c>
      <c r="F21" s="6" t="str">
        <f t="array" aca="1" ref="F21" ca="1">IF($E$2="","",IFERROR(INDEX(suivi,SMALL(IF(colc=$E$2,ROW(colc)-1,""),ROW(B18)),3),""))</f>
        <v/>
      </c>
      <c r="G21" s="7" t="str">
        <f t="array" aca="1" ref="G21" ca="1">IF($E$2="","",IFERROR(INDEX(suivi,SMALL(IF(colc=$E$2,ROW(colc)-1,""),ROW(C18)),4),""))</f>
        <v/>
      </c>
      <c r="L21" s="6" t="str">
        <f t="array" aca="1" ref="L21" ca="1">IFERROR(INDEX(colb,LARGE(IF(cold=$L$2,ROW(colc)-1),ROW(A19))),"")</f>
        <v/>
      </c>
      <c r="M21" s="6" t="str">
        <f t="array" aca="1" ref="M21" ca="1">IFERROR(INDEX(cole,LARGE(IF(cold=$L$2,ROW(colc)-1),ROW(B19))),"")</f>
        <v/>
      </c>
      <c r="N21" s="7" t="str">
        <f t="array" aca="1" ref="N21" ca="1">IFERROR(INDEX(colf,LARGE(IF(cold=$L$2,ROW(colc)-1),ROW(C19))),"")</f>
        <v/>
      </c>
    </row>
    <row r="22" spans="5:14">
      <c r="E22" s="6" t="str">
        <f t="array" aca="1" ref="E22" ca="1">IF($E$2="","",IFERROR(INDEX(suivi,SMALL(IF(colc=$E$2,ROW(colc)-1,""),ROW(A19)),2),""))</f>
        <v/>
      </c>
      <c r="F22" s="6" t="str">
        <f t="array" aca="1" ref="F22" ca="1">IF($E$2="","",IFERROR(INDEX(suivi,SMALL(IF(colc=$E$2,ROW(colc)-1,""),ROW(B19)),3),""))</f>
        <v/>
      </c>
      <c r="G22" s="7" t="str">
        <f t="array" aca="1" ref="G22" ca="1">IF($E$2="","",IFERROR(INDEX(suivi,SMALL(IF(colc=$E$2,ROW(colc)-1,""),ROW(C19)),4),""))</f>
        <v/>
      </c>
      <c r="L22" s="6" t="str">
        <f t="array" aca="1" ref="L22" ca="1">IFERROR(INDEX(colb,LARGE(IF(cold=$L$2,ROW(colc)-1),ROW(A20))),"")</f>
        <v/>
      </c>
      <c r="M22" s="6" t="str">
        <f t="array" aca="1" ref="M22" ca="1">IFERROR(INDEX(cole,LARGE(IF(cold=$L$2,ROW(colc)-1),ROW(B20))),"")</f>
        <v/>
      </c>
      <c r="N22" s="7" t="str">
        <f t="array" aca="1" ref="N22" ca="1">IFERROR(INDEX(colf,LARGE(IF(cold=$L$2,ROW(colc)-1),ROW(C20))),"")</f>
        <v/>
      </c>
    </row>
    <row r="23" spans="5:14">
      <c r="E23" s="6" t="str">
        <f t="array" aca="1" ref="E23" ca="1">IF($E$2="","",IFERROR(INDEX(suivi,SMALL(IF(colc=$E$2,ROW(colc)-1,""),ROW(A20)),2),""))</f>
        <v/>
      </c>
      <c r="F23" s="6" t="str">
        <f t="array" aca="1" ref="F23" ca="1">IF($E$2="","",IFERROR(INDEX(suivi,SMALL(IF(colc=$E$2,ROW(colc)-1,""),ROW(B20)),3),""))</f>
        <v/>
      </c>
      <c r="G23" s="7" t="str">
        <f t="array" aca="1" ref="G23" ca="1">IF($E$2="","",IFERROR(INDEX(suivi,SMALL(IF(colc=$E$2,ROW(colc)-1,""),ROW(C20)),4),""))</f>
        <v/>
      </c>
      <c r="L23" s="6" t="str">
        <f t="array" aca="1" ref="L23" ca="1">IFERROR(INDEX(colb,LARGE(IF(cold=$L$2,ROW(colc)-1),ROW(A21))),"")</f>
        <v/>
      </c>
      <c r="M23" s="6" t="str">
        <f t="array" aca="1" ref="M23" ca="1">IFERROR(INDEX(cole,LARGE(IF(cold=$L$2,ROW(colc)-1),ROW(B21))),"")</f>
        <v/>
      </c>
      <c r="N23" s="7" t="str">
        <f t="array" aca="1" ref="N23" ca="1">IFERROR(INDEX(colf,LARGE(IF(cold=$L$2,ROW(colc)-1),ROW(C21))),"")</f>
        <v/>
      </c>
    </row>
    <row r="24" spans="5:14">
      <c r="E24" s="6" t="str">
        <f t="array" aca="1" ref="E24" ca="1">IF($E$2="","",IFERROR(INDEX(suivi,SMALL(IF(colc=$E$2,ROW(colc)-1,""),ROW(A21)),2),""))</f>
        <v/>
      </c>
      <c r="F24" s="6" t="str">
        <f t="array" aca="1" ref="F24" ca="1">IF($E$2="","",IFERROR(INDEX(suivi,SMALL(IF(colc=$E$2,ROW(colc)-1,""),ROW(B21)),3),""))</f>
        <v/>
      </c>
      <c r="G24" s="7" t="str">
        <f t="array" aca="1" ref="G24" ca="1">IF($E$2="","",IFERROR(INDEX(suivi,SMALL(IF(colc=$E$2,ROW(colc)-1,""),ROW(C21)),4),""))</f>
        <v/>
      </c>
      <c r="L24" s="6" t="str">
        <f t="array" aca="1" ref="L24" ca="1">IFERROR(INDEX(colb,LARGE(IF(cold=$L$2,ROW(colc)-1),ROW(A22))),"")</f>
        <v/>
      </c>
      <c r="M24" s="6" t="str">
        <f t="array" aca="1" ref="M24" ca="1">IFERROR(INDEX(cole,LARGE(IF(cold=$L$2,ROW(colc)-1),ROW(B22))),"")</f>
        <v/>
      </c>
      <c r="N24" s="7" t="str">
        <f t="array" aca="1" ref="N24" ca="1">IFERROR(INDEX(colf,LARGE(IF(cold=$L$2,ROW(colc)-1),ROW(C22))),"")</f>
        <v/>
      </c>
    </row>
    <row r="25" spans="5:14">
      <c r="L25" s="6" t="str">
        <f t="array" aca="1" ref="L25" ca="1">IFERROR(INDEX(colb,LARGE(IF(cold=$L$2,ROW(colc)-1),ROW(A23))),"")</f>
        <v/>
      </c>
      <c r="M25" s="6" t="str">
        <f t="array" aca="1" ref="M25" ca="1">IFERROR(INDEX(cole,LARGE(IF(cold=$L$2,ROW(colc)-1),ROW(B23))),"")</f>
        <v/>
      </c>
      <c r="N25" s="7" t="str">
        <f t="array" aca="1" ref="N25" ca="1">IFERROR(INDEX(colf,LARGE(IF(cold=$L$2,ROW(colc)-1),ROW(C23))),"")</f>
        <v/>
      </c>
    </row>
    <row r="26" spans="5:14">
      <c r="L26" s="6" t="str">
        <f t="array" aca="1" ref="L26" ca="1">IFERROR(INDEX(colb,LARGE(IF(cold=$L$2,ROW(colc)-1),ROW(A24))),"")</f>
        <v/>
      </c>
      <c r="M26" s="6" t="str">
        <f t="array" aca="1" ref="M26" ca="1">IFERROR(INDEX(cole,LARGE(IF(cold=$L$2,ROW(colc)-1),ROW(B24))),"")</f>
        <v/>
      </c>
      <c r="N26" s="7" t="str">
        <f t="array" aca="1" ref="N26" ca="1">IFERROR(INDEX(colf,LARGE(IF(cold=$L$2,ROW(colc)-1),ROW(C24))),"")</f>
        <v/>
      </c>
    </row>
  </sheetData>
  <dataValidations count="2">
    <dataValidation type="list" allowBlank="1" showInputMessage="1" showErrorMessage="1" sqref="E2">
      <formula1>nums</formula1>
    </dataValidation>
    <dataValidation type="list" allowBlank="1" showInputMessage="1" showErrorMessage="1" sqref="L2">
      <formula1>item</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F11"/>
  <sheetViews>
    <sheetView workbookViewId="0">
      <selection activeCell="I9" sqref="I9"/>
    </sheetView>
  </sheetViews>
  <sheetFormatPr baseColWidth="10" defaultRowHeight="14.5"/>
  <cols>
    <col min="6" max="6" width="10.90625" style="5"/>
  </cols>
  <sheetData>
    <row r="1" spans="1:6">
      <c r="A1" t="s">
        <v>26</v>
      </c>
    </row>
    <row r="2" spans="1:6">
      <c r="B2" t="s">
        <v>7</v>
      </c>
      <c r="C2">
        <v>104</v>
      </c>
      <c r="D2" t="s">
        <v>14</v>
      </c>
      <c r="E2">
        <v>3</v>
      </c>
      <c r="F2" s="5">
        <v>42484</v>
      </c>
    </row>
    <row r="3" spans="1:6">
      <c r="B3" t="s">
        <v>5</v>
      </c>
      <c r="C3">
        <v>102</v>
      </c>
      <c r="D3" t="s">
        <v>39</v>
      </c>
      <c r="E3">
        <v>3</v>
      </c>
      <c r="F3" s="5">
        <v>42484</v>
      </c>
    </row>
    <row r="4" spans="1:6">
      <c r="B4" t="s">
        <v>5</v>
      </c>
      <c r="C4">
        <v>102</v>
      </c>
      <c r="D4" t="s">
        <v>14</v>
      </c>
      <c r="E4">
        <v>4</v>
      </c>
      <c r="F4" s="5">
        <v>42484</v>
      </c>
    </row>
    <row r="5" spans="1:6">
      <c r="B5" t="s">
        <v>5</v>
      </c>
      <c r="C5">
        <v>102</v>
      </c>
      <c r="D5" t="s">
        <v>37</v>
      </c>
      <c r="E5">
        <v>5</v>
      </c>
      <c r="F5" s="5">
        <v>42486</v>
      </c>
    </row>
    <row r="6" spans="1:6">
      <c r="B6" t="s">
        <v>5</v>
      </c>
      <c r="C6">
        <v>102</v>
      </c>
      <c r="D6" t="s">
        <v>38</v>
      </c>
      <c r="E6">
        <v>6</v>
      </c>
      <c r="F6" s="5">
        <v>42487</v>
      </c>
    </row>
    <row r="7" spans="1:6">
      <c r="B7" t="s">
        <v>5</v>
      </c>
      <c r="C7">
        <v>102</v>
      </c>
      <c r="D7" t="s">
        <v>14</v>
      </c>
      <c r="E7">
        <v>7</v>
      </c>
      <c r="F7" s="5">
        <v>42488</v>
      </c>
    </row>
    <row r="8" spans="1:6">
      <c r="B8" t="s">
        <v>5</v>
      </c>
      <c r="C8">
        <v>102</v>
      </c>
      <c r="D8" t="s">
        <v>14</v>
      </c>
      <c r="E8">
        <v>8</v>
      </c>
      <c r="F8" s="5">
        <v>42489</v>
      </c>
    </row>
    <row r="9" spans="1:6">
      <c r="B9" t="s">
        <v>9</v>
      </c>
      <c r="C9">
        <v>106</v>
      </c>
      <c r="D9" t="s">
        <v>16</v>
      </c>
      <c r="E9">
        <v>1</v>
      </c>
      <c r="F9" s="5">
        <v>42484</v>
      </c>
    </row>
    <row r="10" spans="1:6">
      <c r="B10" t="s">
        <v>33</v>
      </c>
      <c r="C10">
        <v>108</v>
      </c>
      <c r="D10" t="s">
        <v>20</v>
      </c>
      <c r="E10">
        <v>2</v>
      </c>
      <c r="F10" s="5">
        <v>42485</v>
      </c>
    </row>
    <row r="11" spans="1:6">
      <c r="B11" t="s">
        <v>34</v>
      </c>
      <c r="C11">
        <v>103</v>
      </c>
      <c r="D11" t="s">
        <v>35</v>
      </c>
      <c r="E11">
        <v>2</v>
      </c>
      <c r="F11" s="5">
        <v>42486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parametres</vt:lpstr>
      <vt:lpstr>saisie</vt:lpstr>
      <vt:lpstr>synthèse</vt:lpstr>
      <vt:lpstr>bdd</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tulipe</cp:lastModifiedBy>
  <dcterms:created xsi:type="dcterms:W3CDTF">2016-04-24T02:58:30Z</dcterms:created>
  <dcterms:modified xsi:type="dcterms:W3CDTF">2016-04-24T21:37:56Z</dcterms:modified>
</cp:coreProperties>
</file>