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0920"/>
  </bookViews>
  <sheets>
    <sheet name="Gâche 50ml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a="1"/>
  <c r="I8" s="1"/>
  <c r="I9" a="1"/>
  <c r="I9"/>
  <c r="I10" a="1"/>
  <c r="I10" s="1"/>
  <c r="I11" a="1"/>
  <c r="I11" s="1"/>
  <c r="J8"/>
  <c r="J11" l="1"/>
  <c r="D8"/>
  <c r="D9"/>
  <c r="F9"/>
  <c r="H9"/>
  <c r="J9" s="1"/>
  <c r="H11"/>
  <c r="F11"/>
  <c r="D11"/>
  <c r="H10"/>
  <c r="F10"/>
  <c r="D10"/>
  <c r="H8"/>
  <c r="F8"/>
  <c r="G4"/>
  <c r="E4"/>
  <c r="C4"/>
  <c r="J10" l="1"/>
</calcChain>
</file>

<file path=xl/sharedStrings.xml><?xml version="1.0" encoding="utf-8"?>
<sst xmlns="http://schemas.openxmlformats.org/spreadsheetml/2006/main" count="19" uniqueCount="13">
  <si>
    <t>Contenance réelle par PF (kg)</t>
  </si>
  <si>
    <t>Qtité PF fabriqués (u)</t>
  </si>
  <si>
    <t>Qtité vrac dans PF fabriqués (kg)</t>
  </si>
  <si>
    <t>Composants</t>
  </si>
  <si>
    <t>Gâche</t>
  </si>
  <si>
    <t>Gâche maximum observée</t>
  </si>
  <si>
    <t>Cumul gâche</t>
  </si>
  <si>
    <t>Kg ou U</t>
  </si>
  <si>
    <t>%</t>
  </si>
  <si>
    <t>Article 1</t>
  </si>
  <si>
    <t>Article 2</t>
  </si>
  <si>
    <t>Article 3</t>
  </si>
  <si>
    <t>Article 4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</si>
</sst>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64" fontId="2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0" fontId="0" fillId="0" borderId="11" xfId="2" applyNumberFormat="1" applyFont="1" applyBorder="1" applyAlignment="1">
      <alignment horizontal="center" vertical="center"/>
    </xf>
    <xf numFmtId="164" fontId="2" fillId="0" borderId="11" xfId="1" applyNumberFormat="1" applyFont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5">
    <dxf>
      <font>
        <color theme="2" tint="-9.9948118533890809E-2"/>
      </font>
      <fill>
        <patternFill>
          <bgColor theme="2"/>
        </patternFill>
      </fill>
    </dxf>
    <dxf>
      <font>
        <color theme="2" tint="-9.9948118533890809E-2"/>
      </font>
      <fill>
        <patternFill>
          <bgColor theme="2"/>
        </patternFill>
      </fill>
    </dxf>
    <dxf>
      <font>
        <color theme="2" tint="-9.9948118533890809E-2"/>
      </font>
      <fill>
        <patternFill>
          <bgColor theme="2"/>
        </patternFill>
      </fill>
    </dxf>
    <dxf>
      <font>
        <b/>
        <i val="0"/>
        <color rgb="FFFF0000"/>
      </font>
    </dxf>
    <dxf>
      <font>
        <color theme="2" tint="-9.9948118533890809E-2"/>
      </font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1"/>
  <sheetViews>
    <sheetView tabSelected="1" workbookViewId="0">
      <pane xSplit="1" topLeftCell="B1" activePane="topRight" state="frozen"/>
      <selection pane="topRight" activeCell="I8" sqref="I8"/>
    </sheetView>
  </sheetViews>
  <sheetFormatPr baseColWidth="10" defaultColWidth="11.453125" defaultRowHeight="14.5"/>
  <cols>
    <col min="1" max="1" width="15.81640625" style="1" customWidth="1"/>
    <col min="2" max="2" width="15.26953125" style="1" customWidth="1"/>
    <col min="3" max="3" width="8.54296875" style="1" customWidth="1"/>
    <col min="4" max="4" width="11" style="1" customWidth="1"/>
    <col min="5" max="8" width="8.54296875" style="1" customWidth="1"/>
    <col min="9" max="9" width="19.26953125" style="1" customWidth="1"/>
    <col min="10" max="10" width="17.7265625" style="1" customWidth="1"/>
    <col min="11" max="16384" width="11.453125" style="1"/>
  </cols>
  <sheetData>
    <row r="2" spans="1:10" ht="21.75" customHeight="1">
      <c r="A2" s="23" t="s">
        <v>0</v>
      </c>
      <c r="B2" s="27"/>
      <c r="C2" s="25">
        <v>5.0750000000000003E-2</v>
      </c>
      <c r="D2" s="26"/>
      <c r="E2" s="25">
        <v>5.0750000000000003E-2</v>
      </c>
      <c r="F2" s="26"/>
      <c r="G2" s="25">
        <v>5.0750000000000003E-2</v>
      </c>
      <c r="H2" s="26"/>
      <c r="I2" s="2"/>
    </row>
    <row r="3" spans="1:10" ht="21.75" customHeight="1">
      <c r="A3" s="23" t="s">
        <v>1</v>
      </c>
      <c r="B3" s="24"/>
      <c r="C3" s="25">
        <v>973</v>
      </c>
      <c r="D3" s="26"/>
      <c r="E3" s="25">
        <v>501</v>
      </c>
      <c r="F3" s="26"/>
      <c r="G3" s="25">
        <v>5493</v>
      </c>
      <c r="H3" s="26"/>
      <c r="I3" s="3"/>
    </row>
    <row r="4" spans="1:10" ht="21.75" customHeight="1" thickBot="1">
      <c r="A4" s="19" t="s">
        <v>2</v>
      </c>
      <c r="B4" s="20"/>
      <c r="C4" s="21">
        <f>C2*C3</f>
        <v>49.379750000000001</v>
      </c>
      <c r="D4" s="22"/>
      <c r="E4" s="21">
        <f>E2*E3</f>
        <v>25.425750000000001</v>
      </c>
      <c r="F4" s="22"/>
      <c r="G4" s="21">
        <f>G2*G3</f>
        <v>278.76975000000004</v>
      </c>
      <c r="H4" s="22"/>
      <c r="I4" s="3"/>
    </row>
    <row r="5" spans="1:10">
      <c r="C5" s="5"/>
      <c r="D5" s="6"/>
      <c r="E5" s="5"/>
      <c r="F5" s="6"/>
      <c r="G5" s="5"/>
      <c r="H5" s="4"/>
      <c r="I5" s="4"/>
      <c r="J5" s="4"/>
    </row>
    <row r="6" spans="1:10" ht="18.75" customHeight="1">
      <c r="A6" s="14" t="s">
        <v>3</v>
      </c>
      <c r="B6" s="15"/>
      <c r="C6" s="18" t="s">
        <v>4</v>
      </c>
      <c r="D6" s="18"/>
      <c r="E6" s="18" t="s">
        <v>4</v>
      </c>
      <c r="F6" s="18"/>
      <c r="G6" s="18" t="s">
        <v>4</v>
      </c>
      <c r="H6" s="18"/>
      <c r="I6" s="13" t="s">
        <v>5</v>
      </c>
      <c r="J6" s="13" t="s">
        <v>6</v>
      </c>
    </row>
    <row r="7" spans="1:10" ht="18" customHeight="1">
      <c r="A7" s="16"/>
      <c r="B7" s="17"/>
      <c r="C7" s="7" t="s">
        <v>7</v>
      </c>
      <c r="D7" s="7" t="s">
        <v>8</v>
      </c>
      <c r="E7" s="7" t="s">
        <v>7</v>
      </c>
      <c r="F7" s="7" t="s">
        <v>8</v>
      </c>
      <c r="G7" s="7" t="s">
        <v>7</v>
      </c>
      <c r="H7" s="7" t="s">
        <v>8</v>
      </c>
      <c r="I7" s="13"/>
      <c r="J7" s="13"/>
    </row>
    <row r="8" spans="1:10">
      <c r="A8" s="8" t="s">
        <v>9</v>
      </c>
      <c r="B8" s="8"/>
      <c r="C8" s="11">
        <v>30</v>
      </c>
      <c r="D8" s="9">
        <f>C8/C3</f>
        <v>3.0832476875642344E-2</v>
      </c>
      <c r="E8" s="12">
        <v>24</v>
      </c>
      <c r="F8" s="9">
        <f>E8/E3</f>
        <v>4.790419161676647E-2</v>
      </c>
      <c r="G8" s="11">
        <v>116</v>
      </c>
      <c r="H8" s="9">
        <f>G8/G3</f>
        <v>2.1117786273438924E-2</v>
      </c>
      <c r="I8" s="9">
        <f t="array" ref="I8">MAX((MOD(COLUMN($C8:$H8),2)=0)*1*($C8:$H8))</f>
        <v>4.790419161676647E-2</v>
      </c>
      <c r="J8" s="10">
        <f>SUMPRODUCT((MOD(COLUMN($C8:$H8),2)=1)*1,$C8:$H8)</f>
        <v>170</v>
      </c>
    </row>
    <row r="9" spans="1:10">
      <c r="A9" s="8" t="s">
        <v>10</v>
      </c>
      <c r="B9" s="8"/>
      <c r="C9" s="11">
        <v>11</v>
      </c>
      <c r="D9" s="9">
        <f>C9/C3</f>
        <v>1.1305241521068859E-2</v>
      </c>
      <c r="E9" s="11">
        <v>2</v>
      </c>
      <c r="F9" s="9">
        <f>E9/E3</f>
        <v>3.9920159680638719E-3</v>
      </c>
      <c r="G9" s="11">
        <v>50</v>
      </c>
      <c r="H9" s="9">
        <f>G9/G3</f>
        <v>9.1024940833788464E-3</v>
      </c>
      <c r="I9" s="9">
        <f t="array" ref="I9">MAX((MOD(COLUMN($C9:$H9),2)=0)*1*($C9:$H9))</f>
        <v>1.1305241521068859E-2</v>
      </c>
      <c r="J9" s="10">
        <f>SUMPRODUCT((MOD(COLUMN(C9:H9),2)=1)*1,C9:H9)</f>
        <v>63</v>
      </c>
    </row>
    <row r="10" spans="1:10">
      <c r="A10" s="8" t="s">
        <v>11</v>
      </c>
      <c r="B10" s="8"/>
      <c r="C10" s="11">
        <v>9</v>
      </c>
      <c r="D10" s="9">
        <f>C10/C3</f>
        <v>9.249743062692703E-3</v>
      </c>
      <c r="E10" s="11">
        <v>0</v>
      </c>
      <c r="F10" s="9">
        <f>E10/E3</f>
        <v>0</v>
      </c>
      <c r="G10" s="11">
        <v>147</v>
      </c>
      <c r="H10" s="9">
        <f>G10/G3</f>
        <v>2.6761332605133806E-2</v>
      </c>
      <c r="I10" s="9">
        <f t="array" ref="I10">MAX((MOD(COLUMN($C10:$H10),2)=0)*1*($C10:$H10))</f>
        <v>2.6761332605133806E-2</v>
      </c>
      <c r="J10" s="10">
        <f>SUMPRODUCT((MOD(COLUMN(C10:H10),2)=1)*1,C10:H10)</f>
        <v>156</v>
      </c>
    </row>
    <row r="11" spans="1:10">
      <c r="A11" s="8" t="s">
        <v>12</v>
      </c>
      <c r="B11" s="8"/>
      <c r="C11" s="11">
        <v>0</v>
      </c>
      <c r="D11" s="9">
        <f>C11/C3</f>
        <v>0</v>
      </c>
      <c r="E11" s="11">
        <v>13</v>
      </c>
      <c r="F11" s="9">
        <f>E11/E3</f>
        <v>2.5948103792415168E-2</v>
      </c>
      <c r="G11" s="11">
        <v>16</v>
      </c>
      <c r="H11" s="9">
        <f>G11/G3</f>
        <v>2.9127981066812306E-3</v>
      </c>
      <c r="I11" s="9">
        <f t="array" ref="I11">MAX((MOD(COLUMN($C11:$H11),2)=0)*1*($C11:$H11))</f>
        <v>2.5948103792415168E-2</v>
      </c>
      <c r="J11" s="10">
        <f>SUMPRODUCT((MOD(COLUMN(C11:H11),2)=1)*1,C11:H11)</f>
        <v>29</v>
      </c>
    </row>
  </sheetData>
  <mergeCells count="18">
    <mergeCell ref="A2:B2"/>
    <mergeCell ref="C2:D2"/>
    <mergeCell ref="E2:F2"/>
    <mergeCell ref="G2:H2"/>
    <mergeCell ref="A4:B4"/>
    <mergeCell ref="C4:D4"/>
    <mergeCell ref="E4:F4"/>
    <mergeCell ref="G4:H4"/>
    <mergeCell ref="A3:B3"/>
    <mergeCell ref="C3:D3"/>
    <mergeCell ref="E3:F3"/>
    <mergeCell ref="G3:H3"/>
    <mergeCell ref="I6:I7"/>
    <mergeCell ref="J6:J7"/>
    <mergeCell ref="A6:B7"/>
    <mergeCell ref="C6:D6"/>
    <mergeCell ref="E6:F6"/>
    <mergeCell ref="G6:H6"/>
  </mergeCells>
  <conditionalFormatting sqref="A6 A8:C11">
    <cfRule type="containsText" dxfId="4" priority="405" operator="containsText" text="NA">
      <formula>NOT(ISERROR(SEARCH("NA",A6)))</formula>
    </cfRule>
  </conditionalFormatting>
  <conditionalFormatting sqref="F12:F15 D12:D15 H12:J15">
    <cfRule type="cellIs" dxfId="3" priority="406" operator="greaterThan">
      <formula>0.03</formula>
    </cfRule>
  </conditionalFormatting>
  <conditionalFormatting sqref="C6:C7">
    <cfRule type="containsText" dxfId="2" priority="404" operator="containsText" text="NA">
      <formula>NOT(ISERROR(SEARCH("NA",C6)))</formula>
    </cfRule>
  </conditionalFormatting>
  <conditionalFormatting sqref="E6:E7">
    <cfRule type="containsText" dxfId="1" priority="403" operator="containsText" text="NA">
      <formula>NOT(ISERROR(SEARCH("NA",E6)))</formula>
    </cfRule>
  </conditionalFormatting>
  <conditionalFormatting sqref="G6:G7">
    <cfRule type="containsText" dxfId="0" priority="402" operator="containsText" text="NA">
      <formula>NOT(ISERROR(SEARCH("NA",G6)))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Gâche 50ml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</dc:creator>
  <cp:lastModifiedBy>tulipe</cp:lastModifiedBy>
  <dcterms:created xsi:type="dcterms:W3CDTF">2018-07-12T13:01:12Z</dcterms:created>
  <dcterms:modified xsi:type="dcterms:W3CDTF">2018-07-12T13:50:52Z</dcterms:modified>
</cp:coreProperties>
</file>