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540" activeTab="2"/>
  </bookViews>
  <sheets>
    <sheet name="V" sheetId="2" r:id="rId1"/>
    <sheet name="G" sheetId="3" r:id="rId2"/>
    <sheet name="Total" sheetId="1" r:id="rId3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/>
  <c r="D4"/>
  <c r="E4"/>
  <c r="F4"/>
  <c r="C5"/>
  <c r="D5"/>
  <c r="E5"/>
  <c r="F5"/>
  <c r="C6"/>
  <c r="D6"/>
  <c r="E6"/>
  <c r="F6"/>
  <c r="C7"/>
  <c r="D7"/>
  <c r="E7"/>
  <c r="F7"/>
  <c r="C8"/>
  <c r="D8"/>
  <c r="E8"/>
  <c r="F8"/>
  <c r="E3"/>
  <c r="F3"/>
  <c r="D3"/>
  <c r="C3"/>
  <c r="D2" i="3" l="1"/>
  <c r="C2"/>
  <c r="G4" i="1"/>
  <c r="G5"/>
  <c r="G6"/>
  <c r="G7"/>
  <c r="G8"/>
  <c r="G3"/>
  <c r="D2" i="2"/>
  <c r="C2"/>
</calcChain>
</file>

<file path=xl/sharedStrings.xml><?xml version="1.0" encoding="utf-8"?>
<sst xmlns="http://schemas.openxmlformats.org/spreadsheetml/2006/main" count="53" uniqueCount="19">
  <si>
    <t/>
  </si>
  <si>
    <t>Gross wages &amp; salaries</t>
  </si>
  <si>
    <t>Gross wages &amp; salaries - accrued</t>
  </si>
  <si>
    <t>Holiday pay</t>
  </si>
  <si>
    <t>Holiday pay - Accrued</t>
  </si>
  <si>
    <t>Recovery of daily indemnities</t>
  </si>
  <si>
    <t>Other supplementary regulated pay</t>
  </si>
  <si>
    <t>V</t>
  </si>
  <si>
    <t>G</t>
  </si>
  <si>
    <t>B18</t>
  </si>
  <si>
    <t>B17</t>
  </si>
  <si>
    <t>W&amp;S</t>
  </si>
  <si>
    <t>1001</t>
  </si>
  <si>
    <t>1021</t>
  </si>
  <si>
    <t>1201</t>
  </si>
  <si>
    <t>1211</t>
  </si>
  <si>
    <t>1301</t>
  </si>
  <si>
    <t>1911</t>
  </si>
  <si>
    <t>Total 18</t>
  </si>
</sst>
</file>

<file path=xl/styles.xml><?xml version="1.0" encoding="utf-8"?>
<styleSheet xmlns="http://schemas.openxmlformats.org/spreadsheetml/2006/main">
  <numFmts count="5">
    <numFmt numFmtId="164" formatCode="&quot;[-] &quot;@"/>
    <numFmt numFmtId="165" formatCode="&quot;  [-] &quot;@"/>
    <numFmt numFmtId="166" formatCode="&quot;         &quot;@"/>
    <numFmt numFmtId="167" formatCode="###,000"/>
    <numFmt numFmtId="168" formatCode="#,##0&quot; EUR&quot;;\-#,##0&quot; EUR&quot;;#,##0&quot; EUR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Verdana"/>
      <family val="2"/>
    </font>
    <font>
      <sz val="8"/>
      <color rgb="FF1F497D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rgb="FFB7CFE8"/>
        <bgColor rgb="FF000000"/>
      </patternFill>
    </fill>
    <fill>
      <patternFill patternType="solid">
        <fgColor rgb="FFC3D6EB"/>
        <bgColor rgb="FF000000"/>
      </patternFill>
    </fill>
    <fill>
      <patternFill patternType="solid">
        <fgColor rgb="FFDBE5F2"/>
        <bgColor rgb="FF000000"/>
      </patternFill>
    </fill>
    <fill>
      <patternFill patternType="solid">
        <fgColor rgb="FFDBE5F1"/>
        <bgColor rgb="FFFFFFFF"/>
      </patternFill>
    </fill>
    <fill>
      <patternFill patternType="solid">
        <fgColor rgb="FFECFEAC"/>
        <bgColor rgb="FFFFFFFF"/>
      </patternFill>
    </fill>
    <fill>
      <patternFill patternType="solid">
        <fgColor rgb="FFF6FFD5"/>
        <bgColor indexed="64"/>
      </patternFill>
    </fill>
    <fill>
      <patternFill patternType="solid">
        <fgColor rgb="FFB7FFFF"/>
        <bgColor indexed="64"/>
      </patternFill>
    </fill>
  </fills>
  <borders count="9">
    <border>
      <left/>
      <right/>
      <top/>
      <bottom/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theme="3" tint="-0.24994659260841701"/>
      </left>
      <right style="thin">
        <color theme="3" tint="-0.24994659260841701"/>
      </right>
      <top style="medium">
        <color indexed="64"/>
      </top>
      <bottom/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3" tint="-0.24994659260841701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 tint="-0.24994659260841701"/>
      </left>
      <right/>
      <top style="medium">
        <color indexed="64"/>
      </top>
      <bottom/>
      <diagonal/>
    </border>
    <border>
      <left style="thin">
        <color theme="3" tint="-0.24994659260841701"/>
      </left>
      <right/>
      <top style="thin">
        <color theme="3" tint="-0.24994659260841701"/>
      </top>
      <bottom style="thin">
        <color theme="3" tint="-0.24994659260841701"/>
      </bottom>
      <diagonal/>
    </border>
  </borders>
  <cellStyleXfs count="6">
    <xf numFmtId="0" fontId="0" fillId="0" borderId="0"/>
    <xf numFmtId="0" fontId="2" fillId="2" borderId="1" applyNumberFormat="0" applyAlignment="0" applyProtection="0">
      <alignment horizontal="left" vertical="center" indent="1"/>
    </xf>
    <xf numFmtId="0" fontId="2" fillId="3" borderId="1" applyNumberFormat="0" applyAlignment="0" applyProtection="0">
      <alignment horizontal="left" vertical="center" indent="1"/>
    </xf>
    <xf numFmtId="0" fontId="2" fillId="4" borderId="1" applyNumberFormat="0" applyAlignment="0" applyProtection="0">
      <alignment horizontal="left" vertical="center" indent="1"/>
    </xf>
    <xf numFmtId="167" fontId="3" fillId="5" borderId="1" applyNumberFormat="0" applyAlignment="0" applyProtection="0">
      <alignment horizontal="left" vertical="center" indent="1"/>
    </xf>
    <xf numFmtId="167" fontId="3" fillId="0" borderId="3" applyNumberFormat="0" applyProtection="0">
      <alignment horizontal="right" vertical="center"/>
    </xf>
  </cellStyleXfs>
  <cellXfs count="17">
    <xf numFmtId="0" fontId="0" fillId="0" borderId="0" xfId="0"/>
    <xf numFmtId="165" fontId="2" fillId="3" borderId="1" xfId="2" quotePrefix="1" applyNumberFormat="1" applyBorder="1" applyAlignment="1"/>
    <xf numFmtId="0" fontId="2" fillId="3" borderId="1" xfId="2" quotePrefix="1" applyNumberFormat="1" applyAlignment="1"/>
    <xf numFmtId="166" fontId="2" fillId="4" borderId="1" xfId="3" quotePrefix="1" applyNumberFormat="1" applyBorder="1" applyAlignment="1"/>
    <xf numFmtId="0" fontId="3" fillId="6" borderId="2" xfId="4" quotePrefix="1" applyNumberFormat="1" applyFill="1" applyBorder="1" applyAlignment="1">
      <alignment wrapText="1"/>
    </xf>
    <xf numFmtId="164" fontId="2" fillId="0" borderId="1" xfId="1" quotePrefix="1" applyNumberFormat="1" applyFill="1" applyBorder="1" applyAlignment="1"/>
    <xf numFmtId="0" fontId="2" fillId="0" borderId="1" xfId="1" quotePrefix="1" applyNumberFormat="1" applyFill="1" applyAlignment="1"/>
    <xf numFmtId="0" fontId="0" fillId="8" borderId="0" xfId="0" applyFill="1" applyAlignment="1">
      <alignment wrapText="1"/>
    </xf>
    <xf numFmtId="0" fontId="3" fillId="6" borderId="7" xfId="4" quotePrefix="1" applyNumberFormat="1" applyFill="1" applyBorder="1" applyAlignment="1">
      <alignment wrapText="1"/>
    </xf>
    <xf numFmtId="168" fontId="0" fillId="0" borderId="6" xfId="0" applyNumberFormat="1" applyBorder="1"/>
    <xf numFmtId="0" fontId="2" fillId="3" borderId="8" xfId="2" quotePrefix="1" applyNumberFormat="1" applyBorder="1" applyAlignment="1"/>
    <xf numFmtId="0" fontId="2" fillId="4" borderId="8" xfId="3" quotePrefix="1" applyNumberFormat="1" applyBorder="1" applyAlignment="1"/>
    <xf numFmtId="0" fontId="0" fillId="0" borderId="6" xfId="0" applyBorder="1"/>
    <xf numFmtId="168" fontId="3" fillId="7" borderId="6" xfId="5" applyNumberFormat="1" applyFill="1" applyBorder="1">
      <alignment horizontal="right" vertical="center"/>
    </xf>
    <xf numFmtId="0" fontId="0" fillId="8" borderId="4" xfId="0" applyFill="1" applyBorder="1" applyAlignment="1">
      <alignment horizontal="center" wrapText="1"/>
    </xf>
    <xf numFmtId="0" fontId="0" fillId="8" borderId="5" xfId="0" applyFill="1" applyBorder="1" applyAlignment="1">
      <alignment horizontal="center" wrapText="1"/>
    </xf>
    <xf numFmtId="0" fontId="1" fillId="0" borderId="6" xfId="0" applyFont="1" applyBorder="1" applyAlignment="1">
      <alignment horizontal="center" vertical="center"/>
    </xf>
  </cellXfs>
  <cellStyles count="6">
    <cellStyle name="Normal" xfId="0" builtinId="0"/>
    <cellStyle name="SAPDataCell" xfId="5"/>
    <cellStyle name="SAPHierarchyCell0" xfId="1"/>
    <cellStyle name="SAPHierarchyCell1" xfId="2"/>
    <cellStyle name="SAPHierarchyCell2" xfId="3"/>
    <cellStyle name="SAPMemberCell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D8"/>
  <sheetViews>
    <sheetView workbookViewId="0">
      <selection activeCell="C3" sqref="C3"/>
    </sheetView>
  </sheetViews>
  <sheetFormatPr baseColWidth="10" defaultColWidth="8.7265625" defaultRowHeight="14.5"/>
  <cols>
    <col min="1" max="1" width="17.453125" bestFit="1" customWidth="1"/>
    <col min="2" max="2" width="27.1796875" bestFit="1" customWidth="1"/>
  </cols>
  <sheetData>
    <row r="1" spans="1:4">
      <c r="C1" s="7" t="s">
        <v>10</v>
      </c>
      <c r="D1" s="7" t="s">
        <v>9</v>
      </c>
    </row>
    <row r="2" spans="1:4">
      <c r="A2" s="1" t="s">
        <v>11</v>
      </c>
      <c r="B2" s="10" t="s">
        <v>0</v>
      </c>
      <c r="C2" s="12">
        <f>SUM(C3:C8)</f>
        <v>287852</v>
      </c>
      <c r="D2" s="12">
        <f>+SUM(D3:D8)</f>
        <v>100009</v>
      </c>
    </row>
    <row r="3" spans="1:4">
      <c r="A3" s="3" t="s">
        <v>12</v>
      </c>
      <c r="B3" s="11" t="s">
        <v>1</v>
      </c>
      <c r="C3" s="12">
        <v>2000</v>
      </c>
      <c r="D3" s="12">
        <v>3123</v>
      </c>
    </row>
    <row r="4" spans="1:4">
      <c r="A4" s="3" t="s">
        <v>13</v>
      </c>
      <c r="B4" s="11" t="s">
        <v>2</v>
      </c>
      <c r="C4" s="12">
        <v>233424</v>
      </c>
      <c r="D4" s="12">
        <v>3425</v>
      </c>
    </row>
    <row r="5" spans="1:4">
      <c r="A5" s="3" t="s">
        <v>14</v>
      </c>
      <c r="B5" s="11" t="s">
        <v>3</v>
      </c>
      <c r="C5" s="12">
        <v>325</v>
      </c>
      <c r="D5" s="12">
        <v>24141</v>
      </c>
    </row>
    <row r="6" spans="1:4">
      <c r="A6" s="3" t="s">
        <v>15</v>
      </c>
      <c r="B6" s="11" t="s">
        <v>4</v>
      </c>
      <c r="C6" s="12">
        <v>3424</v>
      </c>
      <c r="D6" s="12">
        <v>9439</v>
      </c>
    </row>
    <row r="7" spans="1:4">
      <c r="A7" s="3" t="s">
        <v>16</v>
      </c>
      <c r="B7" s="11" t="s">
        <v>5</v>
      </c>
      <c r="C7" s="12">
        <v>5255</v>
      </c>
      <c r="D7" s="12">
        <v>3525</v>
      </c>
    </row>
    <row r="8" spans="1:4">
      <c r="A8" s="3" t="s">
        <v>17</v>
      </c>
      <c r="B8" s="11" t="s">
        <v>6</v>
      </c>
      <c r="C8" s="12">
        <v>43424</v>
      </c>
      <c r="D8" s="12">
        <v>56356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8"/>
  <sheetViews>
    <sheetView workbookViewId="0">
      <selection activeCell="F5" sqref="F5"/>
    </sheetView>
  </sheetViews>
  <sheetFormatPr baseColWidth="10" defaultColWidth="8.7265625" defaultRowHeight="14.5"/>
  <cols>
    <col min="1" max="1" width="9.36328125" bestFit="1" customWidth="1"/>
    <col min="2" max="2" width="27.1796875" bestFit="1" customWidth="1"/>
    <col min="3" max="4" width="7" bestFit="1" customWidth="1"/>
  </cols>
  <sheetData>
    <row r="1" spans="1:4">
      <c r="C1" s="7" t="s">
        <v>10</v>
      </c>
      <c r="D1" s="7" t="s">
        <v>9</v>
      </c>
    </row>
    <row r="2" spans="1:4">
      <c r="A2" s="1" t="s">
        <v>11</v>
      </c>
      <c r="B2" s="10" t="s">
        <v>0</v>
      </c>
      <c r="C2" s="12">
        <f>SUM(C3:C8)</f>
        <v>287853</v>
      </c>
      <c r="D2" s="12">
        <f>+SUM(D3:D8)</f>
        <v>100010</v>
      </c>
    </row>
    <row r="3" spans="1:4">
      <c r="A3" s="3" t="s">
        <v>12</v>
      </c>
      <c r="B3" s="11" t="s">
        <v>1</v>
      </c>
      <c r="C3" s="12">
        <v>2001</v>
      </c>
      <c r="D3" s="12">
        <v>3124</v>
      </c>
    </row>
    <row r="4" spans="1:4">
      <c r="A4" s="3" t="s">
        <v>13</v>
      </c>
      <c r="B4" s="11" t="s">
        <v>2</v>
      </c>
      <c r="C4" s="12">
        <v>233424</v>
      </c>
      <c r="D4" s="12">
        <v>3425</v>
      </c>
    </row>
    <row r="5" spans="1:4">
      <c r="A5" s="3" t="s">
        <v>14</v>
      </c>
      <c r="B5" s="11" t="s">
        <v>3</v>
      </c>
      <c r="C5" s="12">
        <v>325</v>
      </c>
      <c r="D5" s="12">
        <v>24141</v>
      </c>
    </row>
    <row r="6" spans="1:4">
      <c r="A6" s="3" t="s">
        <v>15</v>
      </c>
      <c r="B6" s="11" t="s">
        <v>4</v>
      </c>
      <c r="C6" s="12">
        <v>3424</v>
      </c>
      <c r="D6" s="12">
        <v>9439</v>
      </c>
    </row>
    <row r="7" spans="1:4">
      <c r="A7" s="3" t="s">
        <v>16</v>
      </c>
      <c r="B7" s="11" t="s">
        <v>5</v>
      </c>
      <c r="C7" s="12">
        <v>5255</v>
      </c>
      <c r="D7" s="12">
        <v>3525</v>
      </c>
    </row>
    <row r="8" spans="1:4">
      <c r="A8" s="3" t="s">
        <v>17</v>
      </c>
      <c r="B8" s="11" t="s">
        <v>6</v>
      </c>
      <c r="C8" s="12">
        <v>43424</v>
      </c>
      <c r="D8" s="12">
        <v>56356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8"/>
  <sheetViews>
    <sheetView tabSelected="1" workbookViewId="0">
      <selection activeCell="G15" sqref="G15"/>
    </sheetView>
  </sheetViews>
  <sheetFormatPr baseColWidth="10" defaultColWidth="8.7265625" defaultRowHeight="14.5"/>
  <cols>
    <col min="1" max="1" width="20" bestFit="1" customWidth="1"/>
    <col min="2" max="2" width="29.90625" bestFit="1" customWidth="1"/>
    <col min="3" max="3" width="11.54296875" customWidth="1"/>
    <col min="4" max="5" width="13" customWidth="1"/>
    <col min="7" max="7" width="15.36328125" customWidth="1"/>
  </cols>
  <sheetData>
    <row r="1" spans="1:7" ht="15" thickBot="1">
      <c r="A1" s="5"/>
      <c r="B1" s="6"/>
      <c r="C1" s="14" t="s">
        <v>10</v>
      </c>
      <c r="D1" s="15"/>
      <c r="E1" s="14" t="s">
        <v>9</v>
      </c>
      <c r="F1" s="15"/>
      <c r="G1" s="16" t="s">
        <v>18</v>
      </c>
    </row>
    <row r="2" spans="1:7">
      <c r="A2" s="1" t="s">
        <v>11</v>
      </c>
      <c r="B2" s="2" t="s">
        <v>0</v>
      </c>
      <c r="C2" s="4" t="s">
        <v>7</v>
      </c>
      <c r="D2" s="4" t="s">
        <v>8</v>
      </c>
      <c r="E2" s="4" t="s">
        <v>7</v>
      </c>
      <c r="F2" s="8" t="s">
        <v>8</v>
      </c>
      <c r="G2" s="16"/>
    </row>
    <row r="3" spans="1:7">
      <c r="A3" s="3" t="s">
        <v>12</v>
      </c>
      <c r="B3" s="11" t="s">
        <v>1</v>
      </c>
      <c r="C3" s="13">
        <f>CHOOSE(COLUMN(A:A),VLOOKUP($B3,V!$B$3:$C$8,2,0),VLOOKUP($B3,G!$B$3:$D$8,3,0),VLOOKUP($B3,G!$B$3:$C$8,2,0),VLOOKUP($B$3,G!$B$3:$D$8,3,0))</f>
        <v>2000</v>
      </c>
      <c r="D3" s="13">
        <f>CHOOSE(COLUMN(B:B),VLOOKUP($B3,V!$B$3:$C$8,2,0),VLOOKUP($B3,G!$B$3:$C$8,2,0),VLOOKUP($B3,V!$B$3:$D$8,3,0),VLOOKUP($B$3,G!$B$3:$D$8,3,0))</f>
        <v>2001</v>
      </c>
      <c r="E3" s="13">
        <f>CHOOSE(COLUMN(C:C),VLOOKUP($B3,V!$B$3:$C$8,2,0),VLOOKUP($B3,G!$B$3:$C$8,2,0),VLOOKUP($B3,V!$B$3:$D$8,3,0),VLOOKUP($B$3,G!$B$3:$D$8,3,0))</f>
        <v>3123</v>
      </c>
      <c r="F3" s="13">
        <f>CHOOSE(COLUMN(D:D),VLOOKUP($B3,V!$B$3:$C$8,2,0),VLOOKUP($B3,G!$B$3:$C$8,2,0),VLOOKUP($B3,V!$B$3:$D$8,3,0),VLOOKUP($B$3,G!$B$3:$D$8,3,0))</f>
        <v>3124</v>
      </c>
      <c r="G3" s="9">
        <f>+SUM(E3:F3)</f>
        <v>6247</v>
      </c>
    </row>
    <row r="4" spans="1:7">
      <c r="A4" s="3" t="s">
        <v>13</v>
      </c>
      <c r="B4" s="11" t="s">
        <v>2</v>
      </c>
      <c r="C4" s="13">
        <f>CHOOSE(COLUMN(A:A),VLOOKUP($B4,V!$B$3:$C$8,2,0),VLOOKUP($B4,G!$B$3:$D$8,3,0),VLOOKUP($B4,G!$B$3:$C$8,2,0),VLOOKUP($B$3,G!$B$3:$D$8,3,0))</f>
        <v>233424</v>
      </c>
      <c r="D4" s="13">
        <f>CHOOSE(COLUMN(B:B),VLOOKUP($B4,V!$B$3:$C$8,2,0),VLOOKUP($B4,G!$B$3:$C$8,2,0),VLOOKUP($B4,V!$B$3:$D$8,3,0),VLOOKUP($B$3,G!$B$3:$D$8,3,0))</f>
        <v>233424</v>
      </c>
      <c r="E4" s="13">
        <f>CHOOSE(COLUMN(C:C),VLOOKUP($B4,V!$B$3:$C$8,2,0),VLOOKUP($B4,G!$B$3:$C$8,2,0),VLOOKUP($B4,V!$B$3:$D$8,3,0),VLOOKUP($B$3,G!$B$3:$D$8,3,0))</f>
        <v>3425</v>
      </c>
      <c r="F4" s="13">
        <f>CHOOSE(COLUMN(D:D),VLOOKUP($B4,V!$B$3:$C$8,2,0),VLOOKUP($B4,G!$B$3:$C$8,2,0),VLOOKUP($B4,V!$B$3:$D$8,3,0),VLOOKUP($B$3,G!$B$3:$D$8,3,0))</f>
        <v>3124</v>
      </c>
      <c r="G4" s="9">
        <f t="shared" ref="G4:G8" si="0">+SUM(E4:F4)</f>
        <v>6549</v>
      </c>
    </row>
    <row r="5" spans="1:7">
      <c r="A5" s="3" t="s">
        <v>14</v>
      </c>
      <c r="B5" s="11" t="s">
        <v>3</v>
      </c>
      <c r="C5" s="13">
        <f>CHOOSE(COLUMN(A:A),VLOOKUP($B5,V!$B$3:$C$8,2,0),VLOOKUP($B5,G!$B$3:$D$8,3,0),VLOOKUP($B5,G!$B$3:$C$8,2,0),VLOOKUP($B$3,G!$B$3:$D$8,3,0))</f>
        <v>325</v>
      </c>
      <c r="D5" s="13">
        <f>CHOOSE(COLUMN(B:B),VLOOKUP($B5,V!$B$3:$C$8,2,0),VLOOKUP($B5,G!$B$3:$C$8,2,0),VLOOKUP($B5,V!$B$3:$D$8,3,0),VLOOKUP($B$3,G!$B$3:$D$8,3,0))</f>
        <v>325</v>
      </c>
      <c r="E5" s="13">
        <f>CHOOSE(COLUMN(C:C),VLOOKUP($B5,V!$B$3:$C$8,2,0),VLOOKUP($B5,G!$B$3:$C$8,2,0),VLOOKUP($B5,V!$B$3:$D$8,3,0),VLOOKUP($B$3,G!$B$3:$D$8,3,0))</f>
        <v>24141</v>
      </c>
      <c r="F5" s="13">
        <f>CHOOSE(COLUMN(D:D),VLOOKUP($B5,V!$B$3:$C$8,2,0),VLOOKUP($B5,G!$B$3:$C$8,2,0),VLOOKUP($B5,V!$B$3:$D$8,3,0),VLOOKUP($B$3,G!$B$3:$D$8,3,0))</f>
        <v>3124</v>
      </c>
      <c r="G5" s="9">
        <f t="shared" si="0"/>
        <v>27265</v>
      </c>
    </row>
    <row r="6" spans="1:7">
      <c r="A6" s="3" t="s">
        <v>15</v>
      </c>
      <c r="B6" s="11" t="s">
        <v>4</v>
      </c>
      <c r="C6" s="13">
        <f>CHOOSE(COLUMN(A:A),VLOOKUP($B6,V!$B$3:$C$8,2,0),VLOOKUP($B6,G!$B$3:$D$8,3,0),VLOOKUP($B6,G!$B$3:$C$8,2,0),VLOOKUP($B$3,G!$B$3:$D$8,3,0))</f>
        <v>3424</v>
      </c>
      <c r="D6" s="13">
        <f>CHOOSE(COLUMN(B:B),VLOOKUP($B6,V!$B$3:$C$8,2,0),VLOOKUP($B6,G!$B$3:$C$8,2,0),VLOOKUP($B6,V!$B$3:$D$8,3,0),VLOOKUP($B$3,G!$B$3:$D$8,3,0))</f>
        <v>3424</v>
      </c>
      <c r="E6" s="13">
        <f>CHOOSE(COLUMN(C:C),VLOOKUP($B6,V!$B$3:$C$8,2,0),VLOOKUP($B6,G!$B$3:$C$8,2,0),VLOOKUP($B6,V!$B$3:$D$8,3,0),VLOOKUP($B$3,G!$B$3:$D$8,3,0))</f>
        <v>9439</v>
      </c>
      <c r="F6" s="13">
        <f>CHOOSE(COLUMN(D:D),VLOOKUP($B6,V!$B$3:$C$8,2,0),VLOOKUP($B6,G!$B$3:$C$8,2,0),VLOOKUP($B6,V!$B$3:$D$8,3,0),VLOOKUP($B$3,G!$B$3:$D$8,3,0))</f>
        <v>3124</v>
      </c>
      <c r="G6" s="9">
        <f t="shared" si="0"/>
        <v>12563</v>
      </c>
    </row>
    <row r="7" spans="1:7">
      <c r="A7" s="3" t="s">
        <v>16</v>
      </c>
      <c r="B7" s="11" t="s">
        <v>5</v>
      </c>
      <c r="C7" s="13">
        <f>CHOOSE(COLUMN(A:A),VLOOKUP($B7,V!$B$3:$C$8,2,0),VLOOKUP($B7,G!$B$3:$D$8,3,0),VLOOKUP($B7,G!$B$3:$C$8,2,0),VLOOKUP($B$3,G!$B$3:$D$8,3,0))</f>
        <v>5255</v>
      </c>
      <c r="D7" s="13">
        <f>CHOOSE(COLUMN(B:B),VLOOKUP($B7,V!$B$3:$C$8,2,0),VLOOKUP($B7,G!$B$3:$C$8,2,0),VLOOKUP($B7,V!$B$3:$D$8,3,0),VLOOKUP($B$3,G!$B$3:$D$8,3,0))</f>
        <v>5255</v>
      </c>
      <c r="E7" s="13">
        <f>CHOOSE(COLUMN(C:C),VLOOKUP($B7,V!$B$3:$C$8,2,0),VLOOKUP($B7,G!$B$3:$C$8,2,0),VLOOKUP($B7,V!$B$3:$D$8,3,0),VLOOKUP($B$3,G!$B$3:$D$8,3,0))</f>
        <v>3525</v>
      </c>
      <c r="F7" s="13">
        <f>CHOOSE(COLUMN(D:D),VLOOKUP($B7,V!$B$3:$C$8,2,0),VLOOKUP($B7,G!$B$3:$C$8,2,0),VLOOKUP($B7,V!$B$3:$D$8,3,0),VLOOKUP($B$3,G!$B$3:$D$8,3,0))</f>
        <v>3124</v>
      </c>
      <c r="G7" s="9">
        <f t="shared" si="0"/>
        <v>6649</v>
      </c>
    </row>
    <row r="8" spans="1:7">
      <c r="A8" s="3" t="s">
        <v>17</v>
      </c>
      <c r="B8" s="11" t="s">
        <v>6</v>
      </c>
      <c r="C8" s="13">
        <f>CHOOSE(COLUMN(A:A),VLOOKUP($B8,V!$B$3:$C$8,2,0),VLOOKUP($B8,G!$B$3:$D$8,3,0),VLOOKUP($B8,G!$B$3:$C$8,2,0),VLOOKUP($B$3,G!$B$3:$D$8,3,0))</f>
        <v>43424</v>
      </c>
      <c r="D8" s="13">
        <f>CHOOSE(COLUMN(B:B),VLOOKUP($B8,V!$B$3:$C$8,2,0),VLOOKUP($B8,G!$B$3:$C$8,2,0),VLOOKUP($B8,V!$B$3:$D$8,3,0),VLOOKUP($B$3,G!$B$3:$D$8,3,0))</f>
        <v>43424</v>
      </c>
      <c r="E8" s="13">
        <f>CHOOSE(COLUMN(C:C),VLOOKUP($B8,V!$B$3:$C$8,2,0),VLOOKUP($B8,G!$B$3:$C$8,2,0),VLOOKUP($B8,V!$B$3:$D$8,3,0),VLOOKUP($B$3,G!$B$3:$D$8,3,0))</f>
        <v>56356</v>
      </c>
      <c r="F8" s="13">
        <f>CHOOSE(COLUMN(D:D),VLOOKUP($B8,V!$B$3:$C$8,2,0),VLOOKUP($B8,G!$B$3:$C$8,2,0),VLOOKUP($B8,V!$B$3:$D$8,3,0),VLOOKUP($B$3,G!$B$3:$D$8,3,0))</f>
        <v>3124</v>
      </c>
      <c r="G8" s="9">
        <f t="shared" si="0"/>
        <v>59480</v>
      </c>
    </row>
  </sheetData>
  <mergeCells count="3">
    <mergeCell ref="C1:D1"/>
    <mergeCell ref="E1:F1"/>
    <mergeCell ref="G1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</vt:lpstr>
      <vt:lpstr>G</vt:lpstr>
      <vt:lpstr>Total</vt:lpstr>
    </vt:vector>
  </TitlesOfParts>
  <Company>Richemont 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BAILLET Hugues (RIC-FR)</dc:creator>
  <cp:lastModifiedBy>tulipe</cp:lastModifiedBy>
  <dcterms:created xsi:type="dcterms:W3CDTF">2017-05-23T07:48:05Z</dcterms:created>
  <dcterms:modified xsi:type="dcterms:W3CDTF">2017-05-23T11:22:53Z</dcterms:modified>
</cp:coreProperties>
</file>