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80" windowWidth="18920" windowHeight="11020"/>
  </bookViews>
  <sheets>
    <sheet name="IP 61119" sheetId="1" r:id="rId1"/>
  </sheets>
  <calcPr calcId="124519"/>
</workbook>
</file>

<file path=xl/calcChain.xml><?xml version="1.0" encoding="utf-8"?>
<calcChain xmlns="http://schemas.openxmlformats.org/spreadsheetml/2006/main">
  <c r="O11" i="1"/>
  <c r="M11"/>
  <c r="K11"/>
  <c r="I11"/>
  <c r="G11"/>
  <c r="E11"/>
  <c r="C11"/>
  <c r="A11"/>
  <c r="O10"/>
  <c r="M10"/>
  <c r="K10"/>
  <c r="I10"/>
  <c r="G10"/>
  <c r="C10"/>
  <c r="E10"/>
  <c r="A10"/>
</calcChain>
</file>

<file path=xl/sharedStrings.xml><?xml version="1.0" encoding="utf-8"?>
<sst xmlns="http://schemas.openxmlformats.org/spreadsheetml/2006/main" count="12" uniqueCount="10">
  <si>
    <t>TPS 12/15</t>
  </si>
  <si>
    <t>TPS 11/15</t>
  </si>
  <si>
    <t>TPS 10/15</t>
  </si>
  <si>
    <t>TPS 09/15</t>
  </si>
  <si>
    <t>TPS 08/15</t>
  </si>
  <si>
    <t>TPS 07/15</t>
  </si>
  <si>
    <t>TPS 06/15</t>
  </si>
  <si>
    <t>TPS 05/15</t>
  </si>
  <si>
    <t>DATE</t>
  </si>
  <si>
    <t>DUREE</t>
  </si>
</sst>
</file>

<file path=xl/styles.xml><?xml version="1.0" encoding="utf-8"?>
<styleSheet xmlns="http://schemas.openxmlformats.org/spreadsheetml/2006/main">
  <numFmts count="3">
    <numFmt numFmtId="164" formatCode="h:mm"/>
    <numFmt numFmtId="165" formatCode="0.000"/>
    <numFmt numFmtId="166" formatCode="d/m/yy;@"/>
  </numFmts>
  <fonts count="8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2" fontId="0" fillId="0" borderId="0" xfId="0" applyNumberFormat="1"/>
    <xf numFmtId="20" fontId="0" fillId="0" borderId="0" xfId="0" applyNumberFormat="1"/>
    <xf numFmtId="164" fontId="0" fillId="0" borderId="0" xfId="0" applyNumberFormat="1"/>
    <xf numFmtId="165" fontId="0" fillId="0" borderId="0" xfId="0" applyNumberFormat="1"/>
    <xf numFmtId="46" fontId="0" fillId="0" borderId="0" xfId="0" applyNumberFormat="1"/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6" fontId="0" fillId="0" borderId="0" xfId="0" applyNumberFormat="1"/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165" fontId="6" fillId="0" borderId="12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166" fontId="6" fillId="0" borderId="15" xfId="0" applyNumberFormat="1" applyFont="1" applyBorder="1" applyAlignment="1">
      <alignment horizontal="center" vertical="center"/>
    </xf>
    <xf numFmtId="166" fontId="6" fillId="0" borderId="16" xfId="0" applyNumberFormat="1" applyFont="1" applyBorder="1" applyAlignment="1">
      <alignment horizontal="center" vertical="center"/>
    </xf>
    <xf numFmtId="166" fontId="6" fillId="0" borderId="17" xfId="0" applyNumberFormat="1" applyFont="1" applyBorder="1" applyAlignment="1">
      <alignment horizontal="center" vertical="center"/>
    </xf>
    <xf numFmtId="166" fontId="6" fillId="0" borderId="18" xfId="0" applyNumberFormat="1" applyFont="1" applyBorder="1" applyAlignment="1">
      <alignment horizontal="center" vertical="center"/>
    </xf>
    <xf numFmtId="166" fontId="6" fillId="0" borderId="19" xfId="0" applyNumberFormat="1" applyFont="1" applyBorder="1" applyAlignment="1">
      <alignment horizontal="center" vertical="center"/>
    </xf>
    <xf numFmtId="166" fontId="6" fillId="0" borderId="16" xfId="0" applyNumberFormat="1" applyFont="1" applyBorder="1"/>
    <xf numFmtId="166" fontId="6" fillId="0" borderId="20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2" fontId="6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166" fontId="6" fillId="0" borderId="0" xfId="0" applyNumberFormat="1" applyFont="1"/>
    <xf numFmtId="166" fontId="6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7" fillId="0" borderId="21" xfId="0" applyFont="1" applyBorder="1" applyAlignment="1">
      <alignment horizontal="center" vertical="center" wrapText="1"/>
    </xf>
    <xf numFmtId="165" fontId="1" fillId="0" borderId="6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I29"/>
  <sheetViews>
    <sheetView tabSelected="1" zoomScale="70" zoomScaleNormal="70" workbookViewId="0">
      <selection activeCell="R19" sqref="R19"/>
    </sheetView>
  </sheetViews>
  <sheetFormatPr baseColWidth="10" defaultRowHeight="14.5"/>
  <cols>
    <col min="4" max="4" width="11.26953125" customWidth="1"/>
    <col min="16" max="35" width="12.81640625" customWidth="1"/>
    <col min="36" max="38" width="13" bestFit="1" customWidth="1"/>
    <col min="39" max="39" width="12.7265625" customWidth="1"/>
    <col min="40" max="40" width="12.453125" customWidth="1"/>
    <col min="41" max="41" width="13" bestFit="1" customWidth="1"/>
    <col min="42" max="42" width="12" customWidth="1"/>
    <col min="43" max="43" width="14.26953125" customWidth="1"/>
  </cols>
  <sheetData>
    <row r="1" spans="1:87" ht="15" thickBot="1"/>
    <row r="2" spans="1:87" ht="24" customHeight="1" thickBot="1">
      <c r="A2" s="46">
        <v>61119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8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</row>
    <row r="3" spans="1:87" s="10" customFormat="1" ht="20.25" customHeight="1" thickBot="1">
      <c r="A3" s="36" t="s">
        <v>8</v>
      </c>
      <c r="B3" s="34">
        <v>42139</v>
      </c>
      <c r="C3" s="20">
        <v>42140</v>
      </c>
      <c r="D3" s="20">
        <v>42142</v>
      </c>
      <c r="E3" s="34">
        <v>42145</v>
      </c>
      <c r="F3" s="20">
        <v>42147</v>
      </c>
      <c r="G3" s="20">
        <v>42149</v>
      </c>
      <c r="H3" s="24">
        <v>42151</v>
      </c>
      <c r="I3" s="24">
        <v>42157</v>
      </c>
      <c r="J3" s="20">
        <v>42160</v>
      </c>
      <c r="K3" s="34">
        <v>42162</v>
      </c>
      <c r="L3" s="20">
        <v>42163</v>
      </c>
      <c r="M3" s="20">
        <v>42170</v>
      </c>
      <c r="N3" s="20">
        <v>42176</v>
      </c>
      <c r="O3" s="20">
        <v>42179</v>
      </c>
      <c r="P3" s="20">
        <v>42183</v>
      </c>
      <c r="Q3" s="33">
        <v>42190</v>
      </c>
      <c r="R3" s="20">
        <v>42191</v>
      </c>
      <c r="S3" s="20">
        <v>42193</v>
      </c>
      <c r="T3" s="20">
        <v>42196</v>
      </c>
      <c r="U3" s="20">
        <v>42199</v>
      </c>
      <c r="V3" s="20">
        <v>42200</v>
      </c>
      <c r="W3" s="20">
        <v>42206</v>
      </c>
      <c r="X3" s="20">
        <v>42207</v>
      </c>
      <c r="Y3" s="20">
        <v>42212</v>
      </c>
      <c r="Z3" s="20">
        <v>42216</v>
      </c>
      <c r="AA3" s="20">
        <v>42218</v>
      </c>
      <c r="AB3" s="21">
        <v>42219</v>
      </c>
      <c r="AC3" s="20">
        <v>42242</v>
      </c>
      <c r="AD3" s="20">
        <v>42248</v>
      </c>
      <c r="AE3" s="20">
        <v>42256</v>
      </c>
      <c r="AF3" s="20">
        <v>42257</v>
      </c>
      <c r="AG3" s="20">
        <v>42268</v>
      </c>
      <c r="AH3" s="20">
        <v>42277</v>
      </c>
      <c r="AI3" s="20">
        <v>42279</v>
      </c>
      <c r="AJ3" s="20">
        <v>42287</v>
      </c>
      <c r="AK3" s="20">
        <v>42301</v>
      </c>
      <c r="AL3" s="20">
        <v>42305</v>
      </c>
      <c r="AM3" s="20">
        <v>42308</v>
      </c>
      <c r="AN3" s="20">
        <v>42311</v>
      </c>
      <c r="AO3" s="20">
        <v>42322</v>
      </c>
      <c r="AP3" s="21">
        <v>42326</v>
      </c>
      <c r="AQ3" s="19">
        <v>42338</v>
      </c>
    </row>
    <row r="4" spans="1:87" ht="20.25" customHeight="1" thickBot="1">
      <c r="A4" s="40" t="s">
        <v>9</v>
      </c>
      <c r="B4" s="32">
        <v>20.367000000000001</v>
      </c>
      <c r="C4" s="12">
        <v>21.516999999999999</v>
      </c>
      <c r="D4" s="12">
        <v>20.832999999999998</v>
      </c>
      <c r="E4" s="12">
        <v>21.317</v>
      </c>
      <c r="F4" s="12">
        <v>23.367000000000001</v>
      </c>
      <c r="G4" s="12">
        <v>23.832999999999998</v>
      </c>
      <c r="H4" s="12">
        <v>31.933</v>
      </c>
      <c r="I4" s="12">
        <v>21.65</v>
      </c>
      <c r="J4" s="12">
        <v>21.983000000000001</v>
      </c>
      <c r="K4" s="12">
        <v>22.966999999999999</v>
      </c>
      <c r="L4" s="12">
        <v>21.8</v>
      </c>
      <c r="M4" s="12">
        <v>22.882999999999999</v>
      </c>
      <c r="N4" s="12">
        <v>29.4</v>
      </c>
      <c r="O4" s="12">
        <v>24.533000000000001</v>
      </c>
      <c r="P4" s="12">
        <v>23.332999999999998</v>
      </c>
      <c r="Q4" s="31">
        <v>21.417000000000002</v>
      </c>
      <c r="R4" s="12">
        <v>23.15</v>
      </c>
      <c r="S4" s="12">
        <v>23.283000000000001</v>
      </c>
      <c r="T4" s="12">
        <v>21.867000000000001</v>
      </c>
      <c r="U4" s="12">
        <v>22.85</v>
      </c>
      <c r="V4" s="12">
        <v>21.882999999999999</v>
      </c>
      <c r="W4" s="12">
        <v>22.05</v>
      </c>
      <c r="X4" s="12">
        <v>22.783000000000001</v>
      </c>
      <c r="Y4" s="12">
        <v>26.533000000000001</v>
      </c>
      <c r="Z4" s="12">
        <v>21.966999999999999</v>
      </c>
      <c r="AA4" s="12">
        <v>21.45</v>
      </c>
      <c r="AB4" s="30">
        <v>23.283000000000001</v>
      </c>
      <c r="AC4" s="30">
        <v>24.466999999999999</v>
      </c>
      <c r="AD4" s="12">
        <v>24.033000000000001</v>
      </c>
      <c r="AE4" s="12">
        <v>21.85</v>
      </c>
      <c r="AF4" s="12">
        <v>21.233000000000001</v>
      </c>
      <c r="AG4" s="12">
        <v>22.266999999999999</v>
      </c>
      <c r="AH4" s="12">
        <v>22.266999999999999</v>
      </c>
      <c r="AI4" s="12">
        <v>21.667000000000002</v>
      </c>
      <c r="AJ4" s="12">
        <v>20.966999999999999</v>
      </c>
      <c r="AK4" s="12">
        <v>20.983000000000001</v>
      </c>
      <c r="AL4" s="12">
        <v>20.667000000000002</v>
      </c>
      <c r="AM4" s="12">
        <v>22.417000000000002</v>
      </c>
      <c r="AN4" s="12">
        <v>23.382999999999999</v>
      </c>
      <c r="AO4" s="12">
        <v>22.317</v>
      </c>
      <c r="AP4" s="30">
        <v>20.85</v>
      </c>
      <c r="AQ4" s="29">
        <v>21.25</v>
      </c>
    </row>
    <row r="5" spans="1:87" ht="20.25" customHeight="1" thickBot="1">
      <c r="A5" s="28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6"/>
    </row>
    <row r="6" spans="1:87" s="10" customFormat="1" ht="20.25" customHeight="1" thickBot="1">
      <c r="A6" s="36" t="s">
        <v>8</v>
      </c>
      <c r="B6" s="25">
        <v>42133</v>
      </c>
      <c r="C6" s="20">
        <v>42148</v>
      </c>
      <c r="D6" s="20">
        <v>42153</v>
      </c>
      <c r="E6" s="24">
        <v>42155</v>
      </c>
      <c r="F6" s="20">
        <v>42158</v>
      </c>
      <c r="G6" s="20">
        <v>42161</v>
      </c>
      <c r="H6" s="20">
        <v>42163</v>
      </c>
      <c r="I6" s="20">
        <v>42168</v>
      </c>
      <c r="J6" s="20">
        <v>42171</v>
      </c>
      <c r="K6" s="20">
        <v>42172</v>
      </c>
      <c r="L6" s="20">
        <v>42175</v>
      </c>
      <c r="M6" s="20">
        <v>42177</v>
      </c>
      <c r="N6" s="20">
        <v>42180</v>
      </c>
      <c r="O6" s="20">
        <v>42196</v>
      </c>
      <c r="P6" s="23">
        <v>42197</v>
      </c>
      <c r="Q6" s="20">
        <v>42208</v>
      </c>
      <c r="R6" s="22">
        <v>42240</v>
      </c>
      <c r="S6" s="20">
        <v>42244</v>
      </c>
      <c r="T6" s="20">
        <v>42252</v>
      </c>
      <c r="U6" s="20">
        <v>42258</v>
      </c>
      <c r="V6" s="20">
        <v>42259</v>
      </c>
      <c r="W6" s="20">
        <v>42265</v>
      </c>
      <c r="X6" s="20">
        <v>42270</v>
      </c>
      <c r="Y6" s="20">
        <v>42275</v>
      </c>
      <c r="Z6" s="20">
        <v>42282</v>
      </c>
      <c r="AA6" s="21">
        <v>42284</v>
      </c>
      <c r="AB6" s="20">
        <v>42289</v>
      </c>
      <c r="AC6" s="20">
        <v>42290</v>
      </c>
      <c r="AD6" s="20">
        <v>42305</v>
      </c>
      <c r="AE6" s="20">
        <v>42313</v>
      </c>
      <c r="AF6" s="20">
        <v>42319</v>
      </c>
      <c r="AG6" s="20">
        <v>42326</v>
      </c>
      <c r="AH6" s="21">
        <v>42333</v>
      </c>
      <c r="AI6" s="20"/>
      <c r="AJ6" s="20"/>
      <c r="AK6" s="20"/>
      <c r="AL6" s="20"/>
      <c r="AM6" s="20"/>
      <c r="AN6" s="19"/>
    </row>
    <row r="7" spans="1:87" ht="20.25" customHeight="1" thickBot="1">
      <c r="A7" s="40" t="s">
        <v>9</v>
      </c>
      <c r="B7" s="18">
        <v>32.933</v>
      </c>
      <c r="C7" s="14">
        <v>18.567</v>
      </c>
      <c r="D7" s="16">
        <v>32.933</v>
      </c>
      <c r="E7" s="16">
        <v>29.832999999999998</v>
      </c>
      <c r="F7" s="14">
        <v>22.667000000000002</v>
      </c>
      <c r="G7" s="14">
        <v>23.4</v>
      </c>
      <c r="H7" s="14">
        <v>27.283000000000001</v>
      </c>
      <c r="I7" s="14">
        <v>20.832999999999998</v>
      </c>
      <c r="J7" s="14">
        <v>26.05</v>
      </c>
      <c r="K7" s="14">
        <v>22.367000000000001</v>
      </c>
      <c r="L7" s="14">
        <v>22.867000000000001</v>
      </c>
      <c r="M7" s="14">
        <v>22.9</v>
      </c>
      <c r="N7" s="14">
        <v>22.632999999999999</v>
      </c>
      <c r="O7" s="14">
        <v>22.382999999999999</v>
      </c>
      <c r="P7" s="17">
        <v>23.55</v>
      </c>
      <c r="Q7" s="16">
        <v>25.567</v>
      </c>
      <c r="R7" s="15">
        <v>26.3</v>
      </c>
      <c r="S7" s="14">
        <v>24.15</v>
      </c>
      <c r="T7" s="14">
        <v>22.95</v>
      </c>
      <c r="U7" s="14">
        <v>25.05</v>
      </c>
      <c r="V7" s="14">
        <v>23.067</v>
      </c>
      <c r="W7" s="14">
        <v>24.95</v>
      </c>
      <c r="X7" s="14">
        <v>24.067</v>
      </c>
      <c r="Y7" s="14">
        <v>24.45</v>
      </c>
      <c r="Z7" s="14">
        <v>24.966999999999999</v>
      </c>
      <c r="AA7" s="14">
        <v>23.65</v>
      </c>
      <c r="AB7" s="13">
        <v>27.73</v>
      </c>
      <c r="AC7" s="14">
        <v>24.25</v>
      </c>
      <c r="AD7" s="14">
        <v>25.617000000000001</v>
      </c>
      <c r="AE7" s="14">
        <v>24.533000000000001</v>
      </c>
      <c r="AF7" s="14">
        <v>23.8</v>
      </c>
      <c r="AG7" s="14">
        <v>24.8</v>
      </c>
      <c r="AH7" s="13">
        <v>29.417000000000002</v>
      </c>
      <c r="AI7" s="12"/>
      <c r="AJ7" s="12"/>
      <c r="AK7" s="12"/>
      <c r="AL7" s="12"/>
      <c r="AM7" s="12"/>
      <c r="AN7" s="11"/>
    </row>
    <row r="8" spans="1:87" ht="15" thickBot="1"/>
    <row r="9" spans="1:87" ht="30" customHeight="1" thickBot="1">
      <c r="A9" s="42" t="s">
        <v>7</v>
      </c>
      <c r="B9" s="43"/>
      <c r="C9" s="44" t="s">
        <v>6</v>
      </c>
      <c r="D9" s="45"/>
      <c r="E9" s="44" t="s">
        <v>5</v>
      </c>
      <c r="F9" s="45"/>
      <c r="G9" s="44" t="s">
        <v>4</v>
      </c>
      <c r="H9" s="45"/>
      <c r="I9" s="44" t="s">
        <v>3</v>
      </c>
      <c r="J9" s="45"/>
      <c r="K9" s="44" t="s">
        <v>2</v>
      </c>
      <c r="L9" s="45"/>
      <c r="M9" s="44" t="s">
        <v>1</v>
      </c>
      <c r="N9" s="45"/>
      <c r="O9" s="44" t="s">
        <v>0</v>
      </c>
      <c r="P9" s="45"/>
      <c r="Q9" s="41"/>
      <c r="R9" s="41"/>
    </row>
    <row r="10" spans="1:87" ht="30" customHeight="1" thickBot="1">
      <c r="A10" s="53">
        <f>SUMIF($B$3:$AQ$3,"&lt;1/06/15",$B$4:AQ$4)</f>
        <v>163.16699999999997</v>
      </c>
      <c r="B10" s="54"/>
      <c r="C10" s="53">
        <f>SUMPRODUCT((MONTH($B$3:$AQ$3)=6)*($B$4:$AQ$4))</f>
        <v>188.54900000000001</v>
      </c>
      <c r="D10" s="54"/>
      <c r="E10" s="53">
        <f>SUMPRODUCT((MONTH($B$3:$AQ$3)=7)*($B$4:$AQ$4))</f>
        <v>227.78300000000002</v>
      </c>
      <c r="F10" s="54"/>
      <c r="G10" s="53">
        <f>SUMPRODUCT((MONTH($B$3:$AQ$3)=8)*($B$4:$AQ$4))</f>
        <v>69.2</v>
      </c>
      <c r="H10" s="54"/>
      <c r="I10" s="53">
        <f>SUMPRODUCT((MONTH($B$3:$AQ$3)=9)*($B$4:$AQ$4))</f>
        <v>111.64999999999999</v>
      </c>
      <c r="J10" s="54"/>
      <c r="K10" s="53">
        <f>SUMPRODUCT((MONTH($B$3:$AQ$3)=10)*($B$4:$AQ$4))</f>
        <v>106.70100000000001</v>
      </c>
      <c r="L10" s="54"/>
      <c r="M10" s="53">
        <f>SUMPRODUCT((MONTH($B$3:$AQ$3)=11)*($B$4:$AQ$4))</f>
        <v>87.800000000000011</v>
      </c>
      <c r="N10" s="54"/>
      <c r="O10" s="53">
        <f>SUMPRODUCT((MONTH($B$3:$AQ$3)=12)*($B$4:$AQ$4))</f>
        <v>0</v>
      </c>
      <c r="P10" s="54"/>
      <c r="Q10" s="49"/>
      <c r="R10" s="49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</row>
    <row r="11" spans="1:87" ht="30" customHeight="1" thickTop="1" thickBot="1">
      <c r="A11" s="50">
        <f>SUMPRODUCT((MONTH($B$6:$AQ$6)=5)*($B$7:$AQ$7))</f>
        <v>114.26599999999999</v>
      </c>
      <c r="B11" s="51"/>
      <c r="C11" s="50">
        <f>SUMPRODUCT((MONTH($B$6:$AQ$6)=6)*($B$7:$AQ$7))</f>
        <v>211</v>
      </c>
      <c r="D11" s="51"/>
      <c r="E11" s="50">
        <f>SUMPRODUCT((MONTH($B$6:$AQ$6)=7)*($B$7:$AQ$7))</f>
        <v>71.5</v>
      </c>
      <c r="F11" s="51"/>
      <c r="G11" s="50">
        <f>SUMPRODUCT((MONTH($B$6:$AQ$6)=8)*($B$7:$AQ$7))</f>
        <v>50.45</v>
      </c>
      <c r="H11" s="51"/>
      <c r="I11" s="50">
        <f>SUMPRODUCT((MONTH($B$6:$AQ$6)=9)*($B$7:$AQ$7))</f>
        <v>144.53399999999999</v>
      </c>
      <c r="J11" s="51"/>
      <c r="K11" s="50">
        <f>SUMPRODUCT((MONTH($B$6:$AQ$6)=10)*($B$7:$AQ$7))</f>
        <v>126.214</v>
      </c>
      <c r="L11" s="51"/>
      <c r="M11" s="50">
        <f>SUMPRODUCT((MONTH($B$6:$AQ$6)=11)*($B$7:$AQ$7))</f>
        <v>102.55</v>
      </c>
      <c r="N11" s="51"/>
      <c r="O11" s="50">
        <f>SUMPRODUCT((MONTH($B$6:$AQ$6)=12)*($B$7:$AQ$7))</f>
        <v>0</v>
      </c>
      <c r="P11" s="51"/>
      <c r="Q11" s="52"/>
      <c r="R11" s="49"/>
    </row>
    <row r="12" spans="1:87" ht="30" customHeight="1">
      <c r="A12" s="9"/>
      <c r="B12" s="9"/>
      <c r="C12" s="37"/>
      <c r="D12" s="9"/>
      <c r="E12" s="38"/>
      <c r="F12" s="38"/>
      <c r="G12" s="39"/>
      <c r="H12" s="39"/>
      <c r="I12" s="9"/>
      <c r="J12" s="9"/>
      <c r="K12" s="9"/>
      <c r="L12" s="9"/>
      <c r="M12" s="9"/>
      <c r="N12" s="9"/>
      <c r="O12" s="9"/>
      <c r="P12" s="9"/>
      <c r="Q12" s="8"/>
      <c r="R12" s="7"/>
      <c r="S12" s="8"/>
      <c r="T12" s="8"/>
      <c r="U12" s="8"/>
      <c r="V12" s="8"/>
      <c r="W12" s="7"/>
      <c r="X12" s="7"/>
    </row>
    <row r="13" spans="1:87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</row>
    <row r="24" spans="2:7">
      <c r="E24" s="5"/>
      <c r="F24" s="4"/>
    </row>
    <row r="25" spans="2:7">
      <c r="B25" s="3"/>
    </row>
    <row r="28" spans="2:7">
      <c r="D28" s="2"/>
      <c r="G28" s="2"/>
    </row>
    <row r="29" spans="2:7">
      <c r="G29" s="1"/>
    </row>
  </sheetData>
  <mergeCells count="28">
    <mergeCell ref="A2:AQ2"/>
    <mergeCell ref="O10:P10"/>
    <mergeCell ref="Q10:R10"/>
    <mergeCell ref="A11:B11"/>
    <mergeCell ref="C11:D11"/>
    <mergeCell ref="E11:F11"/>
    <mergeCell ref="I11:J11"/>
    <mergeCell ref="K11:L11"/>
    <mergeCell ref="M11:N11"/>
    <mergeCell ref="O11:P11"/>
    <mergeCell ref="Q11:R11"/>
    <mergeCell ref="A10:B10"/>
    <mergeCell ref="C10:D10"/>
    <mergeCell ref="G11:H11"/>
    <mergeCell ref="E10:F10"/>
    <mergeCell ref="G10:H10"/>
    <mergeCell ref="I10:J10"/>
    <mergeCell ref="K10:L10"/>
    <mergeCell ref="M10:N10"/>
    <mergeCell ref="Q9:R9"/>
    <mergeCell ref="A9:B9"/>
    <mergeCell ref="C9:D9"/>
    <mergeCell ref="E9:F9"/>
    <mergeCell ref="G9:H9"/>
    <mergeCell ref="I9:J9"/>
    <mergeCell ref="K9:L9"/>
    <mergeCell ref="M9:N9"/>
    <mergeCell ref="O9:P9"/>
  </mergeCells>
  <pageMargins left="0.59055118110236215" right="0" top="0" bottom="0" header="0" footer="0"/>
  <pageSetup paperSize="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7" operator="lessThanOrEqual" id="{B1CA7E1F-4CF3-468E-9932-2385525A21C5}">
            <xm:f>'P:\UPR\[Golden batch.xlsx]IP 16191'!#REF!</xm:f>
            <x14:dxf>
              <fill>
                <patternFill>
                  <bgColor rgb="FF00B050"/>
                </patternFill>
              </fill>
            </x14:dxf>
          </x14:cfRule>
          <x14:cfRule type="cellIs" priority="8" operator="greaterThan" id="{CF2402FA-5640-482E-AE1A-4CC5D0F00AE4}">
            <xm:f>'P:\UPR\[Golden batch.xlsx]IP 16191'!#REF!</xm:f>
            <x14:dxf>
              <fill>
                <patternFill>
                  <bgColor rgb="FFFF0000"/>
                </patternFill>
              </fill>
            </x14:dxf>
          </x14:cfRule>
          <xm:sqref>AI7:AN7 B4:AI4</xm:sqref>
        </x14:conditionalFormatting>
        <x14:conditionalFormatting xmlns:xm="http://schemas.microsoft.com/office/excel/2006/main">
          <x14:cfRule type="cellIs" priority="5" operator="lessThanOrEqual" id="{067C0D6C-E2B1-47E5-BE04-405F55D553C6}">
            <xm:f>'P:\UPR\[Golden batch.xlsx]IP 16191'!#REF!</xm:f>
            <x14:dxf>
              <fill>
                <patternFill>
                  <bgColor rgb="FF00B050"/>
                </patternFill>
              </fill>
            </x14:dxf>
          </x14:cfRule>
          <x14:cfRule type="cellIs" priority="6" operator="greaterThan" id="{70FA5BD5-5EA3-4139-A203-5CB01584D733}">
            <xm:f>'P:\UPR\[Golden batch.xlsx]IP 16191'!#REF!</xm:f>
            <x14:dxf>
              <fill>
                <patternFill>
                  <bgColor rgb="FFFF0000"/>
                </patternFill>
              </fill>
            </x14:dxf>
          </x14:cfRule>
          <xm:sqref>B7:AH7</xm:sqref>
        </x14:conditionalFormatting>
        <x14:conditionalFormatting xmlns:xm="http://schemas.microsoft.com/office/excel/2006/main">
          <x14:cfRule type="cellIs" priority="3" operator="lessThanOrEqual" id="{D6C98AAA-0DD5-4E78-974A-2FB39FF022CA}">
            <xm:f>'P:\UPR\[Golden batch.xlsx]IP 16191'!#REF!</xm:f>
            <x14:dxf>
              <fill>
                <patternFill>
                  <bgColor rgb="FF00B050"/>
                </patternFill>
              </fill>
            </x14:dxf>
          </x14:cfRule>
          <x14:cfRule type="cellIs" priority="4" operator="greaterThan" id="{EA2E3344-A901-4B28-B830-1DF5B4CF5031}">
            <xm:f>'P:\UPR\[Golden batch.xlsx]IP 16191'!#REF!</xm:f>
            <x14:dxf>
              <fill>
                <patternFill>
                  <bgColor rgb="FFFF0000"/>
                </patternFill>
              </fill>
            </x14:dxf>
          </x14:cfRule>
          <xm:sqref>AJ4:AP4</xm:sqref>
        </x14:conditionalFormatting>
        <x14:conditionalFormatting xmlns:xm="http://schemas.microsoft.com/office/excel/2006/main">
          <x14:cfRule type="cellIs" priority="1" operator="lessThanOrEqual" id="{350C34B8-1036-4E0D-984A-18751FDC2CD4}">
            <xm:f>'P:\UPR\[Golden batch.xlsx]IP 16191'!#REF!</xm:f>
            <x14:dxf>
              <fill>
                <patternFill>
                  <bgColor rgb="FF00B050"/>
                </patternFill>
              </fill>
            </x14:dxf>
          </x14:cfRule>
          <x14:cfRule type="cellIs" priority="2" operator="greaterThan" id="{97DB361A-2143-4898-8B23-4FA05E09D686}">
            <xm:f>'P:\UPR\[Golden batch.xlsx]IP 16191'!#REF!</xm:f>
            <x14:dxf>
              <fill>
                <patternFill>
                  <bgColor rgb="FFFF0000"/>
                </patternFill>
              </fill>
            </x14:dxf>
          </x14:cfRule>
          <xm:sqref>AQ4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IP 61119</vt:lpstr>
    </vt:vector>
  </TitlesOfParts>
  <Company>CCP Composites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BELATTE Michel</dc:creator>
  <cp:lastModifiedBy>tulipe</cp:lastModifiedBy>
  <dcterms:created xsi:type="dcterms:W3CDTF">2015-12-02T12:31:07Z</dcterms:created>
  <dcterms:modified xsi:type="dcterms:W3CDTF">2015-12-02T13:00:58Z</dcterms:modified>
</cp:coreProperties>
</file>