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11020"/>
  </bookViews>
  <sheets>
    <sheet name="Tableau" sheetId="1" r:id="rId1"/>
    <sheet name="BDD" sheetId="2" r:id="rId2"/>
    <sheet name="Feuil3" sheetId="3" r:id="rId3"/>
  </sheets>
  <definedNames>
    <definedName name="critere">OFFSET(jchgt,,3,)</definedName>
    <definedName name="heure">OFFSET(jchgt,,2,)</definedName>
    <definedName name="jchgt">OFFSET(BDD!$B$2,,,COUNT(BDD!$B:$B))</definedName>
    <definedName name="jcreat">OFFSET(jchgt,,1,)</definedName>
    <definedName name="refs">OFFSET(jchgt,,-1,)</definedName>
  </definedNames>
  <calcPr calcId="124519"/>
</workbook>
</file>

<file path=xl/calcChain.xml><?xml version="1.0" encoding="utf-8"?>
<calcChain xmlns="http://schemas.openxmlformats.org/spreadsheetml/2006/main">
  <c r="D3" i="1" a="1"/>
  <c r="D3" s="1"/>
  <c r="D4" a="1"/>
  <c r="D4" s="1"/>
  <c r="D5" a="1"/>
  <c r="D5" s="1"/>
  <c r="D6" a="1"/>
  <c r="D6" s="1"/>
  <c r="D7" a="1"/>
  <c r="D7" s="1"/>
  <c r="D8" a="1"/>
  <c r="D8" s="1"/>
  <c r="D9" a="1"/>
  <c r="D9" s="1"/>
  <c r="D2" a="1"/>
  <c r="D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2" a="1"/>
  <c r="C2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2" a="1"/>
  <c r="B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2" a="1"/>
  <c r="A2" s="1"/>
</calcChain>
</file>

<file path=xl/sharedStrings.xml><?xml version="1.0" encoding="utf-8"?>
<sst xmlns="http://schemas.openxmlformats.org/spreadsheetml/2006/main" count="20" uniqueCount="16">
  <si>
    <t>Reference</t>
  </si>
  <si>
    <t>Heure d'intégration</t>
  </si>
  <si>
    <t>Réf. Exp.</t>
  </si>
  <si>
    <t>JCHGT</t>
  </si>
  <si>
    <t>JCREAT</t>
  </si>
  <si>
    <t>Heure inté</t>
  </si>
  <si>
    <t>FAUX</t>
  </si>
  <si>
    <t>Critère spécifique</t>
  </si>
  <si>
    <t>Date cible</t>
  </si>
  <si>
    <t>Critère cible</t>
  </si>
  <si>
    <t>jchgt</t>
  </si>
  <si>
    <t>jcreat</t>
  </si>
  <si>
    <t xml:space="preserve">les plages sont nommées en dynamique  = extensibles automatiquement </t>
  </si>
  <si>
    <t>pour voir comment   : les touches Ctrl et F3</t>
  </si>
  <si>
    <t xml:space="preserve">la formule est matricielle  &gt;&gt;&gt;Ctrl Maj  Entrée </t>
  </si>
  <si>
    <t xml:space="preserve">puis tu tires vers le bas 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</si>
</sst>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/>
    <xf numFmtId="0" fontId="1" fillId="0" borderId="2" xfId="0" applyFont="1" applyBorder="1"/>
    <xf numFmtId="0" fontId="1" fillId="0" borderId="3" xfId="0" applyFont="1" applyBorder="1"/>
    <xf numFmtId="0" fontId="0" fillId="3" borderId="4" xfId="0" applyFont="1" applyFill="1" applyBorder="1"/>
    <xf numFmtId="14" fontId="0" fillId="3" borderId="5" xfId="0" applyNumberFormat="1" applyFont="1" applyFill="1" applyBorder="1"/>
    <xf numFmtId="164" fontId="0" fillId="3" borderId="5" xfId="0" applyNumberFormat="1" applyFont="1" applyFill="1" applyBorder="1"/>
    <xf numFmtId="0" fontId="0" fillId="3" borderId="5" xfId="0" applyFont="1" applyFill="1" applyBorder="1" applyAlignment="1">
      <alignment horizontal="center"/>
    </xf>
    <xf numFmtId="0" fontId="0" fillId="0" borderId="4" xfId="0" applyFont="1" applyBorder="1"/>
    <xf numFmtId="14" fontId="0" fillId="0" borderId="5" xfId="0" applyNumberFormat="1" applyFont="1" applyBorder="1"/>
    <xf numFmtId="164" fontId="0" fillId="0" borderId="5" xfId="0" applyNumberFormat="1" applyFont="1" applyBorder="1"/>
    <xf numFmtId="0" fontId="0" fillId="0" borderId="5" xfId="0" applyFont="1" applyBorder="1" applyAlignment="1">
      <alignment horizontal="center"/>
    </xf>
    <xf numFmtId="14" fontId="0" fillId="4" borderId="5" xfId="0" applyNumberFormat="1" applyFont="1" applyFill="1" applyBorder="1"/>
    <xf numFmtId="14" fontId="0" fillId="5" borderId="5" xfId="0" applyNumberFormat="1" applyFont="1" applyFill="1" applyBorder="1"/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F10" sqref="F10"/>
    </sheetView>
  </sheetViews>
  <sheetFormatPr baseColWidth="10" defaultRowHeight="14.5"/>
  <cols>
    <col min="2" max="2" width="24.6328125" customWidth="1"/>
    <col min="3" max="3" width="28.36328125" customWidth="1"/>
    <col min="4" max="4" width="30.36328125" customWidth="1"/>
    <col min="5" max="5" width="15.36328125" customWidth="1"/>
    <col min="6" max="6" width="20.90625" customWidth="1"/>
    <col min="14" max="15" width="17" bestFit="1" customWidth="1"/>
  </cols>
  <sheetData>
    <row r="1" spans="1:6">
      <c r="A1" s="1" t="s">
        <v>0</v>
      </c>
      <c r="B1" s="2" t="s">
        <v>10</v>
      </c>
      <c r="C1" s="2" t="s">
        <v>11</v>
      </c>
      <c r="D1" s="2" t="s">
        <v>1</v>
      </c>
      <c r="E1" t="s">
        <v>8</v>
      </c>
      <c r="F1" s="4">
        <v>42597</v>
      </c>
    </row>
    <row r="2" spans="1:6">
      <c r="A2" s="3">
        <f t="array" aca="1" ref="A2" ca="1">IFERROR(INDEX(refs,SMALL(IF((jchgt=$F$1)*(critere=$F$2),ROW(jchgt)-1),ROW($A1))),"")</f>
        <v>1509067</v>
      </c>
      <c r="B2" s="17">
        <f t="array" aca="1" ref="B2" ca="1">IFERROR(INDEX(jchgt,SMALL(IF((jchgt=$F$1)*(critere=$F$2),ROW(jchgt)-1),ROW($A1))),"")</f>
        <v>42597</v>
      </c>
      <c r="C2" s="17">
        <f t="array" aca="1" ref="C2" ca="1">IFERROR(INDEX(jcreat,SMALL(IF((jchgt=$F$1)*(critere=$F$2),ROW(jchgt)-1),ROW($A1))),"")</f>
        <v>42529</v>
      </c>
      <c r="D2" s="18">
        <f t="array" aca="1" ref="D2" ca="1">IFERROR(INDEX(heure,SMALL(IF((jchgt=$F$1)*(critere=$F$2),ROW(jchgt)-1),ROW($A1))),"")</f>
        <v>0.29236111111094942</v>
      </c>
      <c r="E2" t="s">
        <v>9</v>
      </c>
      <c r="F2" t="s">
        <v>7</v>
      </c>
    </row>
    <row r="3" spans="1:6">
      <c r="A3" s="3">
        <f t="array" aca="1" ref="A3" ca="1">IFERROR(INDEX(refs,SMALL(IF((jchgt=$F$1)*(critere=$F$2),ROW(jchgt)-1),ROW($A2))),"")</f>
        <v>1519338</v>
      </c>
      <c r="B3" s="17">
        <f t="array" aca="1" ref="B3" ca="1">IFERROR(INDEX(jchgt,SMALL(IF((jchgt=$F$1)*(critere=$F$2),ROW(jchgt)-1),ROW($A2))),"")</f>
        <v>42597</v>
      </c>
      <c r="C3" s="17">
        <f t="array" aca="1" ref="C3" ca="1">IFERROR(INDEX(jcreat,SMALL(IF((jchgt=$F$1)*(critere=$F$2),ROW(jchgt)-1),ROW($A2))),"")</f>
        <v>42535</v>
      </c>
      <c r="D3" s="18">
        <f t="array" aca="1" ref="D3" ca="1">IFERROR(INDEX(heure,SMALL(IF((jchgt=$F$1)*(critere=$F$2),ROW(jchgt)-1),ROW($A2))),"")</f>
        <v>0.46944444444670808</v>
      </c>
    </row>
    <row r="4" spans="1:6">
      <c r="A4" s="3" t="str">
        <f t="array" aca="1" ref="A4" ca="1">IFERROR(INDEX(refs,SMALL(IF((jchgt=$F$1)*(critere=$F$2),ROW(jchgt)-1),ROW($A3))),"")</f>
        <v/>
      </c>
      <c r="B4" s="17" t="str">
        <f t="array" aca="1" ref="B4" ca="1">IFERROR(INDEX(jchgt,SMALL(IF((jchgt=$F$1)*(critere=$F$2),ROW(jchgt)-1),ROW($A3))),"")</f>
        <v/>
      </c>
      <c r="C4" s="17" t="str">
        <f t="array" aca="1" ref="C4" ca="1">IFERROR(INDEX(jcreat,SMALL(IF((jchgt=$F$1)*(critere=$F$2),ROW(jchgt)-1),ROW($A3))),"")</f>
        <v/>
      </c>
      <c r="D4" s="18" t="str">
        <f t="array" aca="1" ref="D4" ca="1">IFERROR(INDEX(heure,SMALL(IF((jchgt=$F$1)*(critere=$F$2),ROW(jchgt)-1),ROW($A3))),"")</f>
        <v/>
      </c>
      <c r="F4" t="s">
        <v>14</v>
      </c>
    </row>
    <row r="5" spans="1:6">
      <c r="A5" s="3" t="str">
        <f t="array" aca="1" ref="A5" ca="1">IFERROR(INDEX(refs,SMALL(IF((jchgt=$F$1)*(critere=$F$2),ROW(jchgt)-1),ROW($A4))),"")</f>
        <v/>
      </c>
      <c r="B5" s="17" t="str">
        <f t="array" aca="1" ref="B5" ca="1">IFERROR(INDEX(jchgt,SMALL(IF((jchgt=$F$1)*(critere=$F$2),ROW(jchgt)-1),ROW($A4))),"")</f>
        <v/>
      </c>
      <c r="C5" s="17" t="str">
        <f t="array" aca="1" ref="C5" ca="1">IFERROR(INDEX(jcreat,SMALL(IF((jchgt=$F$1)*(critere=$F$2),ROW(jchgt)-1),ROW($A4))),"")</f>
        <v/>
      </c>
      <c r="D5" s="18" t="str">
        <f t="array" aca="1" ref="D5" ca="1">IFERROR(INDEX(heure,SMALL(IF((jchgt=$F$1)*(critere=$F$2),ROW(jchgt)-1),ROW($A4))),"")</f>
        <v/>
      </c>
      <c r="F5" t="s">
        <v>15</v>
      </c>
    </row>
    <row r="6" spans="1:6">
      <c r="A6" s="3" t="str">
        <f t="array" aca="1" ref="A6" ca="1">IFERROR(INDEX(refs,SMALL(IF((jchgt=$F$1)*(critere=$F$2),ROW(jchgt)-1),ROW($A5))),"")</f>
        <v/>
      </c>
      <c r="B6" s="17" t="str">
        <f t="array" aca="1" ref="B6" ca="1">IFERROR(INDEX(jchgt,SMALL(IF((jchgt=$F$1)*(critere=$F$2),ROW(jchgt)-1),ROW($A5))),"")</f>
        <v/>
      </c>
      <c r="C6" s="17" t="str">
        <f t="array" aca="1" ref="C6" ca="1">IFERROR(INDEX(jcreat,SMALL(IF((jchgt=$F$1)*(critere=$F$2),ROW(jchgt)-1),ROW($A5))),"")</f>
        <v/>
      </c>
      <c r="D6" s="18" t="str">
        <f t="array" aca="1" ref="D6" ca="1">IFERROR(INDEX(heure,SMALL(IF((jchgt=$F$1)*(critere=$F$2),ROW(jchgt)-1),ROW($A5))),"")</f>
        <v/>
      </c>
    </row>
    <row r="7" spans="1:6">
      <c r="A7" s="3" t="str">
        <f t="array" aca="1" ref="A7" ca="1">IFERROR(INDEX(refs,SMALL(IF((jchgt=$F$1)*(critere=$F$2),ROW(jchgt)-1),ROW($A6))),"")</f>
        <v/>
      </c>
      <c r="B7" s="17" t="str">
        <f t="array" aca="1" ref="B7" ca="1">IFERROR(INDEX(jchgt,SMALL(IF((jchgt=$F$1)*(critere=$F$2),ROW(jchgt)-1),ROW($A6))),"")</f>
        <v/>
      </c>
      <c r="C7" s="17" t="str">
        <f t="array" aca="1" ref="C7" ca="1">IFERROR(INDEX(jcreat,SMALL(IF((jchgt=$F$1)*(critere=$F$2),ROW(jchgt)-1),ROW($A6))),"")</f>
        <v/>
      </c>
      <c r="D7" s="18" t="str">
        <f t="array" aca="1" ref="D7" ca="1">IFERROR(INDEX(heure,SMALL(IF((jchgt=$F$1)*(critere=$F$2),ROW(jchgt)-1),ROW($A6))),"")</f>
        <v/>
      </c>
    </row>
    <row r="8" spans="1:6">
      <c r="A8" s="3" t="str">
        <f t="array" aca="1" ref="A8" ca="1">IFERROR(INDEX(refs,SMALL(IF((jchgt=$F$1)*(critere=$F$2),ROW(jchgt)-1),ROW($A7))),"")</f>
        <v/>
      </c>
      <c r="B8" s="17" t="str">
        <f t="array" aca="1" ref="B8" ca="1">IFERROR(INDEX(jchgt,SMALL(IF((jchgt=$F$1)*(critere=$F$2),ROW(jchgt)-1),ROW($A7))),"")</f>
        <v/>
      </c>
      <c r="C8" s="17" t="str">
        <f t="array" aca="1" ref="C8" ca="1">IFERROR(INDEX(jcreat,SMALL(IF((jchgt=$F$1)*(critere=$F$2),ROW(jchgt)-1),ROW($A7))),"")</f>
        <v/>
      </c>
      <c r="D8" s="18" t="str">
        <f t="array" aca="1" ref="D8" ca="1">IFERROR(INDEX(heure,SMALL(IF((jchgt=$F$1)*(critere=$F$2),ROW(jchgt)-1),ROW($A7))),"")</f>
        <v/>
      </c>
    </row>
    <row r="9" spans="1:6">
      <c r="A9" s="3" t="str">
        <f t="array" aca="1" ref="A9" ca="1">IFERROR(INDEX(refs,SMALL(IF((jchgt=$F$1)*(critere=$F$2),ROW(jchgt)-1),ROW($A8))),"")</f>
        <v/>
      </c>
      <c r="B9" s="17" t="str">
        <f t="array" aca="1" ref="B9" ca="1">IFERROR(INDEX(jchgt,SMALL(IF((jchgt=$F$1)*(critere=$F$2),ROW(jchgt)-1),ROW($A8))),"")</f>
        <v/>
      </c>
      <c r="C9" s="17" t="str">
        <f t="array" aca="1" ref="C9" ca="1">IFERROR(INDEX(jcreat,SMALL(IF((jchgt=$F$1)*(critere=$F$2),ROW(jchgt)-1),ROW($A8))),"")</f>
        <v/>
      </c>
      <c r="D9" s="18" t="str">
        <f t="array" aca="1" ref="D9" ca="1">IFERROR(INDEX(heure,SMALL(IF((jchgt=$F$1)*(critere=$F$2),ROW(jchgt)-1),ROW($A8))),"")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N8" sqref="N8"/>
    </sheetView>
  </sheetViews>
  <sheetFormatPr baseColWidth="10" defaultRowHeight="14.5"/>
  <cols>
    <col min="4" max="4" width="12.54296875" customWidth="1"/>
    <col min="5" max="5" width="19" customWidth="1"/>
  </cols>
  <sheetData>
    <row r="1" spans="1:9" ht="15" thickBot="1">
      <c r="A1" s="5" t="s">
        <v>2</v>
      </c>
      <c r="B1" s="6" t="s">
        <v>3</v>
      </c>
      <c r="C1" s="6" t="s">
        <v>4</v>
      </c>
      <c r="D1" s="6" t="s">
        <v>5</v>
      </c>
      <c r="E1" s="6" t="s">
        <v>7</v>
      </c>
    </row>
    <row r="2" spans="1:9">
      <c r="A2" s="7">
        <v>1469533</v>
      </c>
      <c r="B2" s="15">
        <v>42654</v>
      </c>
      <c r="C2" s="8">
        <v>42353</v>
      </c>
      <c r="D2" s="9">
        <v>0.50694444444525288</v>
      </c>
      <c r="E2" s="10" t="b">
        <v>0</v>
      </c>
      <c r="I2" t="s">
        <v>12</v>
      </c>
    </row>
    <row r="3" spans="1:9">
      <c r="A3" s="11">
        <v>1499085</v>
      </c>
      <c r="B3" s="16">
        <v>42597</v>
      </c>
      <c r="C3" s="12">
        <v>42475</v>
      </c>
      <c r="D3" s="13">
        <v>0.50624999999854481</v>
      </c>
      <c r="E3" s="14" t="b">
        <v>0</v>
      </c>
    </row>
    <row r="4" spans="1:9">
      <c r="A4" s="7">
        <v>1510658</v>
      </c>
      <c r="B4" s="15">
        <v>42613</v>
      </c>
      <c r="C4" s="8">
        <v>42513</v>
      </c>
      <c r="D4" s="9">
        <v>0.50833333333139308</v>
      </c>
      <c r="E4" s="10" t="b">
        <v>0</v>
      </c>
      <c r="I4" t="s">
        <v>13</v>
      </c>
    </row>
    <row r="5" spans="1:9">
      <c r="A5" s="11">
        <v>1509067</v>
      </c>
      <c r="B5" s="16">
        <v>42597</v>
      </c>
      <c r="C5" s="12">
        <v>42529</v>
      </c>
      <c r="D5" s="13">
        <v>0.29236111111094942</v>
      </c>
      <c r="E5" s="14" t="s">
        <v>7</v>
      </c>
    </row>
    <row r="6" spans="1:9">
      <c r="A6" s="7">
        <v>1516763</v>
      </c>
      <c r="B6" s="15">
        <v>42559</v>
      </c>
      <c r="C6" s="8">
        <v>42529</v>
      </c>
      <c r="D6" s="9">
        <v>0.50902777777810115</v>
      </c>
      <c r="E6" s="10" t="b">
        <v>0</v>
      </c>
    </row>
    <row r="7" spans="1:9">
      <c r="A7" s="11">
        <v>1519341</v>
      </c>
      <c r="B7" s="16">
        <v>42554</v>
      </c>
      <c r="C7" s="12">
        <v>42535</v>
      </c>
      <c r="D7" s="13">
        <v>0.46944444444670808</v>
      </c>
      <c r="E7" s="14" t="b">
        <v>0</v>
      </c>
    </row>
    <row r="8" spans="1:9">
      <c r="A8" s="7">
        <v>1519338</v>
      </c>
      <c r="B8" s="15">
        <v>42597</v>
      </c>
      <c r="C8" s="8">
        <v>42535</v>
      </c>
      <c r="D8" s="9">
        <v>0.46944444444670808</v>
      </c>
      <c r="E8" s="10" t="s">
        <v>7</v>
      </c>
    </row>
    <row r="9" spans="1:9">
      <c r="A9" s="11">
        <v>1519335</v>
      </c>
      <c r="B9" s="16">
        <v>42552</v>
      </c>
      <c r="C9" s="12">
        <v>42535</v>
      </c>
      <c r="D9" s="13">
        <v>0.46944444444670808</v>
      </c>
      <c r="E9" s="14" t="b">
        <v>0</v>
      </c>
    </row>
    <row r="10" spans="1:9">
      <c r="A10" s="7">
        <v>1519439</v>
      </c>
      <c r="B10" s="15">
        <v>42555</v>
      </c>
      <c r="C10" s="8">
        <v>42536</v>
      </c>
      <c r="D10" s="9">
        <v>0.2930555555576575</v>
      </c>
      <c r="E10" s="10" t="s">
        <v>6</v>
      </c>
    </row>
    <row r="11" spans="1:9">
      <c r="A11" s="11">
        <v>1519813</v>
      </c>
      <c r="B11" s="16">
        <v>42555</v>
      </c>
      <c r="C11" s="12">
        <v>42536</v>
      </c>
      <c r="D11" s="13">
        <v>0.46875</v>
      </c>
      <c r="E11" s="14" t="b">
        <v>0</v>
      </c>
    </row>
    <row r="12" spans="1:9">
      <c r="A12" s="7">
        <v>1519850</v>
      </c>
      <c r="B12" s="15">
        <v>42557</v>
      </c>
      <c r="C12" s="8">
        <v>42536</v>
      </c>
      <c r="D12" s="9">
        <v>0.50833333333139308</v>
      </c>
      <c r="E12" s="10" t="s">
        <v>7</v>
      </c>
    </row>
    <row r="13" spans="1:9">
      <c r="A13" s="11">
        <v>1519843</v>
      </c>
      <c r="B13" s="16">
        <v>42556</v>
      </c>
      <c r="C13" s="12">
        <v>42536</v>
      </c>
      <c r="D13" s="13">
        <v>0.50833333333139308</v>
      </c>
      <c r="E13" s="14" t="b">
        <v>0</v>
      </c>
    </row>
    <row r="14" spans="1:9">
      <c r="A14" s="7">
        <v>1519948</v>
      </c>
      <c r="B14" s="15">
        <v>42559</v>
      </c>
      <c r="C14" s="8">
        <v>42536</v>
      </c>
      <c r="D14" s="9">
        <v>0.59305555555329192</v>
      </c>
      <c r="E14" s="10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BDD</vt:lpstr>
      <vt:lpstr>Feuil3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FAVEROA</dc:creator>
  <cp:lastModifiedBy>tulipe</cp:lastModifiedBy>
  <dcterms:created xsi:type="dcterms:W3CDTF">2016-11-08T16:17:28Z</dcterms:created>
  <dcterms:modified xsi:type="dcterms:W3CDTF">2016-11-08T17:00:09Z</dcterms:modified>
</cp:coreProperties>
</file>