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480" yWindow="300" windowWidth="18500" windowHeight="1102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A27" i="1"/>
  <c r="AZ27"/>
  <c r="AW27"/>
  <c r="AV27"/>
  <c r="AR27"/>
  <c r="AN27"/>
  <c r="H27"/>
  <c r="BB25"/>
  <c r="BB27" s="1"/>
  <c r="BA25"/>
  <c r="AZ25"/>
  <c r="AY25"/>
  <c r="AY27" s="1"/>
  <c r="AX25"/>
  <c r="BC25" s="1"/>
  <c r="BC26" s="1"/>
  <c r="AW25"/>
  <c r="AV25"/>
  <c r="AT25"/>
  <c r="AT27" s="1"/>
  <c r="AS25"/>
  <c r="AS27" s="1"/>
  <c r="AR25"/>
  <c r="AQ25"/>
  <c r="AQ27" s="1"/>
  <c r="AP25"/>
  <c r="AP27" s="1"/>
  <c r="AO25"/>
  <c r="AO27" s="1"/>
  <c r="AN25"/>
  <c r="AL25"/>
  <c r="AL27" s="1"/>
  <c r="AK25"/>
  <c r="AK27" s="1"/>
  <c r="AJ25"/>
  <c r="AJ27" s="1"/>
  <c r="AI25"/>
  <c r="AI27" s="1"/>
  <c r="AH25"/>
  <c r="AH27" s="1"/>
  <c r="AG25"/>
  <c r="AG27" s="1"/>
  <c r="AF25"/>
  <c r="AF27" s="1"/>
  <c r="AD25"/>
  <c r="AD27" s="1"/>
  <c r="AC25"/>
  <c r="AC27" s="1"/>
  <c r="AB25"/>
  <c r="AB27" s="1"/>
  <c r="AA25"/>
  <c r="AA27" s="1"/>
  <c r="Z25"/>
  <c r="Z27" s="1"/>
  <c r="Y25"/>
  <c r="Y27" s="1"/>
  <c r="X25"/>
  <c r="X27" s="1"/>
  <c r="V25"/>
  <c r="V27" s="1"/>
  <c r="U25"/>
  <c r="U27" s="1"/>
  <c r="T25"/>
  <c r="T27" s="1"/>
  <c r="S25"/>
  <c r="S27" s="1"/>
  <c r="R25"/>
  <c r="Q25"/>
  <c r="Q27" s="1"/>
  <c r="P25"/>
  <c r="P27" s="1"/>
  <c r="N25"/>
  <c r="N27" s="1"/>
  <c r="M25"/>
  <c r="M27" s="1"/>
  <c r="L25"/>
  <c r="L27" s="1"/>
  <c r="K25"/>
  <c r="K27" s="1"/>
  <c r="J25"/>
  <c r="J27" s="1"/>
  <c r="I25"/>
  <c r="I27" s="1"/>
  <c r="H25"/>
  <c r="BG24"/>
  <c r="BF24"/>
  <c r="BC24"/>
  <c r="AU24"/>
  <c r="AM24"/>
  <c r="AE24"/>
  <c r="W24"/>
  <c r="O24"/>
  <c r="BG23"/>
  <c r="BF23"/>
  <c r="BC23"/>
  <c r="AU23"/>
  <c r="AM23"/>
  <c r="AE23"/>
  <c r="W23"/>
  <c r="O23"/>
  <c r="BG22"/>
  <c r="BF22"/>
  <c r="BC22"/>
  <c r="AU22"/>
  <c r="AM22"/>
  <c r="AE22"/>
  <c r="W22"/>
  <c r="O22"/>
  <c r="BG21"/>
  <c r="BF21"/>
  <c r="BC21"/>
  <c r="AU21"/>
  <c r="AM21"/>
  <c r="AE21"/>
  <c r="W21"/>
  <c r="O21"/>
  <c r="BG20"/>
  <c r="BF20"/>
  <c r="BC20"/>
  <c r="AU20"/>
  <c r="AM20"/>
  <c r="AE20"/>
  <c r="W20"/>
  <c r="O20"/>
  <c r="BG19"/>
  <c r="BF19"/>
  <c r="BC19"/>
  <c r="AU19"/>
  <c r="AM19"/>
  <c r="AE19"/>
  <c r="W19"/>
  <c r="O19"/>
  <c r="BG18"/>
  <c r="BF18"/>
  <c r="BC18"/>
  <c r="AU18"/>
  <c r="AM18"/>
  <c r="AE18"/>
  <c r="W18"/>
  <c r="O18"/>
  <c r="BG17"/>
  <c r="BF17"/>
  <c r="BC17"/>
  <c r="AU17"/>
  <c r="AM17"/>
  <c r="AE17"/>
  <c r="W17"/>
  <c r="O17"/>
  <c r="BG16"/>
  <c r="BF16"/>
  <c r="BC16"/>
  <c r="AU16"/>
  <c r="AM16"/>
  <c r="AE16"/>
  <c r="W16"/>
  <c r="O16"/>
  <c r="BG15"/>
  <c r="BF15"/>
  <c r="BC15"/>
  <c r="AU15"/>
  <c r="AM15"/>
  <c r="AE15"/>
  <c r="W15"/>
  <c r="O15"/>
  <c r="BG14"/>
  <c r="BF14"/>
  <c r="BC14"/>
  <c r="AU14"/>
  <c r="AM14"/>
  <c r="AE14"/>
  <c r="W14"/>
  <c r="O14"/>
  <c r="BG13"/>
  <c r="BF13"/>
  <c r="BC13"/>
  <c r="AU13"/>
  <c r="AM13"/>
  <c r="AE13"/>
  <c r="W13"/>
  <c r="O13"/>
  <c r="BG12"/>
  <c r="BF12"/>
  <c r="BC12"/>
  <c r="AU12"/>
  <c r="AM12"/>
  <c r="AE12"/>
  <c r="W12"/>
  <c r="O12"/>
  <c r="BG11"/>
  <c r="BF11"/>
  <c r="BC11"/>
  <c r="AU11"/>
  <c r="AM11"/>
  <c r="AE11"/>
  <c r="W11"/>
  <c r="O11"/>
  <c r="BD24" l="1"/>
  <c r="BD11"/>
  <c r="BD12"/>
  <c r="BD13"/>
  <c r="BD14"/>
  <c r="BD15"/>
  <c r="BD17"/>
  <c r="BD19"/>
  <c r="BD20"/>
  <c r="BD21"/>
  <c r="BD22"/>
  <c r="BD23"/>
  <c r="W25"/>
  <c r="W26" s="1"/>
  <c r="BD16"/>
  <c r="BD18"/>
  <c r="R27"/>
  <c r="AX27"/>
  <c r="O25"/>
  <c r="O26" s="1"/>
  <c r="AE25"/>
  <c r="AE26" s="1"/>
  <c r="AM25"/>
  <c r="AM26" s="1"/>
  <c r="AU25"/>
  <c r="AU26" s="1"/>
  <c r="BD25" l="1"/>
</calcChain>
</file>

<file path=xl/sharedStrings.xml><?xml version="1.0" encoding="utf-8"?>
<sst xmlns="http://schemas.openxmlformats.org/spreadsheetml/2006/main" count="213" uniqueCount="64">
  <si>
    <t>PLANNING MOIS DE JANVIER 2015</t>
  </si>
  <si>
    <t>Date : 13/01/2015</t>
  </si>
  <si>
    <t>semaine 1</t>
  </si>
  <si>
    <t>semaine 2</t>
  </si>
  <si>
    <t>semaine 3</t>
  </si>
  <si>
    <t>semaine 4</t>
  </si>
  <si>
    <t>semaine 5</t>
  </si>
  <si>
    <t xml:space="preserve">semaine </t>
  </si>
  <si>
    <t>mois</t>
  </si>
  <si>
    <t>samedi</t>
  </si>
  <si>
    <t>lundi</t>
  </si>
  <si>
    <t>Agent / CDP</t>
  </si>
  <si>
    <t>L</t>
  </si>
  <si>
    <t>M</t>
  </si>
  <si>
    <t>J</t>
  </si>
  <si>
    <t>V</t>
  </si>
  <si>
    <t>S</t>
  </si>
  <si>
    <t>D</t>
  </si>
  <si>
    <t>total</t>
  </si>
  <si>
    <t>VM</t>
  </si>
  <si>
    <t>G2</t>
  </si>
  <si>
    <t>G</t>
  </si>
  <si>
    <t>VA</t>
  </si>
  <si>
    <t>O</t>
  </si>
  <si>
    <t>F</t>
  </si>
  <si>
    <t>MP</t>
  </si>
  <si>
    <t>PM</t>
  </si>
  <si>
    <t>F2</t>
  </si>
  <si>
    <t>AC</t>
  </si>
  <si>
    <t>AA</t>
  </si>
  <si>
    <t>T2</t>
  </si>
  <si>
    <t>AM</t>
  </si>
  <si>
    <t>NON-AFFECTE</t>
  </si>
  <si>
    <t>manquement</t>
  </si>
  <si>
    <t>indispo</t>
  </si>
  <si>
    <t>CDP</t>
  </si>
  <si>
    <t>à</t>
  </si>
  <si>
    <t>semaine type</t>
  </si>
  <si>
    <t>CP</t>
  </si>
  <si>
    <t>C Sup</t>
  </si>
  <si>
    <t>AT</t>
  </si>
  <si>
    <t>modif</t>
  </si>
  <si>
    <t>Commandes supplémentaires + modif horraires</t>
  </si>
  <si>
    <t>Primes + dépannages + dépassements d'heures</t>
  </si>
  <si>
    <t>formation</t>
  </si>
  <si>
    <t>SSIAP 1</t>
  </si>
  <si>
    <t>C Anticipé</t>
  </si>
  <si>
    <t>vacations concernées</t>
  </si>
  <si>
    <t>semaines</t>
  </si>
  <si>
    <t>dates</t>
  </si>
  <si>
    <t>horraires</t>
  </si>
  <si>
    <t>heures</t>
  </si>
  <si>
    <t>agent</t>
  </si>
  <si>
    <t>date</t>
  </si>
  <si>
    <t>horraires effectuées</t>
  </si>
  <si>
    <t>heures en plus</t>
  </si>
  <si>
    <t>prime</t>
  </si>
  <si>
    <t>réunion</t>
  </si>
  <si>
    <t>o</t>
  </si>
  <si>
    <t>n</t>
  </si>
  <si>
    <t>dépannages</t>
  </si>
  <si>
    <t>ERREUR</t>
  </si>
  <si>
    <t>ADS</t>
  </si>
  <si>
    <t>=OU(SIERREUR(EQUIV("o";X14:Ad14;0)-EQUIV("f";X14:Ad14;0)=1;FAUX);SIERREUR(EQUIV("j";X14:Ad14;0)-EQUIV("v";X14:Ad14;0)=1;FAUX);SIERREUR(EQUIV("o";X14:Ad14;0)-EQUIV("j";X14:Ad14;0)=1;FAUX))</t>
  </si>
</sst>
</file>

<file path=xl/styles.xml><?xml version="1.0" encoding="utf-8"?>
<styleSheet xmlns="http://schemas.openxmlformats.org/spreadsheetml/2006/main">
  <numFmts count="1">
    <numFmt numFmtId="164" formatCode="h:mm;@"/>
  </numFmts>
  <fonts count="12">
    <font>
      <sz val="11"/>
      <color theme="1"/>
      <name val="Calibri"/>
      <family val="2"/>
      <scheme val="minor"/>
    </font>
    <font>
      <sz val="12"/>
      <name val="Arial"/>
      <family val="2"/>
    </font>
    <font>
      <sz val="18"/>
      <name val="Arial"/>
      <family val="2"/>
    </font>
    <font>
      <sz val="14"/>
      <name val="Arial"/>
      <family val="2"/>
    </font>
    <font>
      <b/>
      <sz val="12"/>
      <name val="Arial"/>
      <family val="2"/>
    </font>
    <font>
      <sz val="12"/>
      <color theme="5" tint="-0.249977111117893"/>
      <name val="Arial"/>
      <family val="2"/>
    </font>
    <font>
      <b/>
      <sz val="12"/>
      <color rgb="FFFF0000"/>
      <name val="Arial"/>
      <family val="2"/>
    </font>
    <font>
      <b/>
      <sz val="14"/>
      <color indexed="10"/>
      <name val="Arial"/>
      <family val="2"/>
    </font>
    <font>
      <sz val="10"/>
      <name val="Arial"/>
      <family val="2"/>
    </font>
    <font>
      <b/>
      <sz val="10"/>
      <color indexed="10"/>
      <name val="Arial"/>
      <family val="2"/>
    </font>
    <font>
      <sz val="10"/>
      <name val="Arial"/>
      <family val="2"/>
    </font>
    <font>
      <b/>
      <sz val="22"/>
      <color indexed="10"/>
      <name val="Arial"/>
      <family val="2"/>
    </font>
  </fonts>
  <fills count="26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rgb="FFFF0000"/>
      </bottom>
      <diagonal/>
    </border>
    <border>
      <left/>
      <right/>
      <top style="thin">
        <color indexed="64"/>
      </top>
      <bottom style="medium">
        <color rgb="FFFF0000"/>
      </bottom>
      <diagonal/>
    </border>
    <border>
      <left/>
      <right style="thin">
        <color indexed="64"/>
      </right>
      <top style="thin">
        <color indexed="64"/>
      </top>
      <bottom style="medium">
        <color rgb="FFFF0000"/>
      </bottom>
      <diagonal/>
    </border>
    <border>
      <left style="thin">
        <color indexed="64"/>
      </left>
      <right style="thin">
        <color indexed="64"/>
      </right>
      <top/>
      <bottom style="medium">
        <color rgb="FFFF0000"/>
      </bottom>
      <diagonal/>
    </border>
    <border>
      <left/>
      <right style="thin">
        <color indexed="64"/>
      </right>
      <top/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FF0000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65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 textRotation="90"/>
    </xf>
    <xf numFmtId="0" fontId="1" fillId="8" borderId="2" xfId="0" applyFont="1" applyFill="1" applyBorder="1" applyAlignment="1">
      <alignment horizontal="center" vertical="center" textRotation="90"/>
    </xf>
    <xf numFmtId="0" fontId="1" fillId="10" borderId="1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8" borderId="10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14" xfId="0" applyFont="1" applyFill="1" applyBorder="1" applyAlignment="1">
      <alignment horizontal="center" vertical="center"/>
    </xf>
    <xf numFmtId="0" fontId="1" fillId="6" borderId="14" xfId="0" applyFont="1" applyFill="1" applyBorder="1" applyAlignment="1">
      <alignment horizontal="center" vertical="center"/>
    </xf>
    <xf numFmtId="0" fontId="1" fillId="7" borderId="14" xfId="0" applyFont="1" applyFill="1" applyBorder="1" applyAlignment="1">
      <alignment horizontal="center" vertical="center"/>
    </xf>
    <xf numFmtId="0" fontId="1" fillId="0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0" fontId="1" fillId="5" borderId="16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1" fillId="6" borderId="16" xfId="0" applyFont="1" applyFill="1" applyBorder="1" applyAlignment="1">
      <alignment horizontal="center" vertical="center"/>
    </xf>
    <xf numFmtId="0" fontId="1" fillId="4" borderId="16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6" borderId="7" xfId="0" applyFont="1" applyFill="1" applyBorder="1" applyAlignment="1">
      <alignment horizontal="center" vertical="center"/>
    </xf>
    <xf numFmtId="0" fontId="1" fillId="7" borderId="7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6" fillId="5" borderId="10" xfId="0" applyFont="1" applyFill="1" applyBorder="1" applyAlignment="1">
      <alignment horizontal="center" vertical="center"/>
    </xf>
    <xf numFmtId="0" fontId="6" fillId="6" borderId="10" xfId="0" applyFont="1" applyFill="1" applyBorder="1" applyAlignment="1">
      <alignment horizontal="center" vertical="center"/>
    </xf>
    <xf numFmtId="0" fontId="6" fillId="7" borderId="10" xfId="0" applyFont="1" applyFill="1" applyBorder="1" applyAlignment="1">
      <alignment horizontal="center" vertical="center"/>
    </xf>
    <xf numFmtId="0" fontId="6" fillId="0" borderId="10" xfId="0" applyFont="1" applyFill="1" applyBorder="1" applyAlignment="1">
      <alignment horizontal="center" vertical="center"/>
    </xf>
    <xf numFmtId="0" fontId="6" fillId="0" borderId="17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1" fillId="14" borderId="1" xfId="0" applyFont="1" applyFill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14" borderId="4" xfId="0" applyFont="1" applyFill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8" fillId="0" borderId="0" xfId="0" applyFont="1" applyAlignment="1">
      <alignment vertic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19" xfId="0" applyFont="1" applyBorder="1" applyAlignment="1">
      <alignment horizontal="center" vertical="center"/>
    </xf>
    <xf numFmtId="0" fontId="11" fillId="0" borderId="0" xfId="0" applyFont="1" applyBorder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" fillId="0" borderId="0" xfId="0" applyFont="1" applyAlignment="1">
      <alignment horizontal="center" vertical="center" wrapText="1"/>
    </xf>
    <xf numFmtId="0" fontId="1" fillId="0" borderId="0" xfId="0" applyNumberFormat="1" applyFont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" fontId="1" fillId="0" borderId="1" xfId="0" applyNumberFormat="1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64" fontId="1" fillId="0" borderId="7" xfId="0" applyNumberFormat="1" applyFon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1" fillId="0" borderId="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164" fontId="1" fillId="0" borderId="10" xfId="0" applyNumberFormat="1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24" borderId="1" xfId="0" applyFont="1" applyFill="1" applyBorder="1" applyAlignment="1">
      <alignment horizontal="center" vertical="center"/>
    </xf>
    <xf numFmtId="0" fontId="1" fillId="25" borderId="1" xfId="0" applyFont="1" applyFill="1" applyBorder="1" applyAlignment="1">
      <alignment horizontal="center" vertical="center"/>
    </xf>
    <xf numFmtId="0" fontId="1" fillId="23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22" borderId="2" xfId="0" applyFont="1" applyFill="1" applyBorder="1" applyAlignment="1">
      <alignment horizontal="center" vertical="center"/>
    </xf>
    <xf numFmtId="0" fontId="1" fillId="22" borderId="3" xfId="0" applyFont="1" applyFill="1" applyBorder="1" applyAlignment="1">
      <alignment horizontal="center" vertical="center"/>
    </xf>
    <xf numFmtId="0" fontId="1" fillId="22" borderId="4" xfId="0" applyFont="1" applyFill="1" applyBorder="1" applyAlignment="1">
      <alignment horizontal="center" vertical="center"/>
    </xf>
    <xf numFmtId="0" fontId="1" fillId="7" borderId="2" xfId="0" applyFont="1" applyFill="1" applyBorder="1" applyAlignment="1">
      <alignment horizontal="center" vertical="center"/>
    </xf>
    <xf numFmtId="0" fontId="1" fillId="7" borderId="4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21" borderId="2" xfId="0" applyFont="1" applyFill="1" applyBorder="1" applyAlignment="1">
      <alignment horizontal="center" vertical="center"/>
    </xf>
    <xf numFmtId="0" fontId="1" fillId="21" borderId="3" xfId="0" applyFont="1" applyFill="1" applyBorder="1" applyAlignment="1">
      <alignment horizontal="center" vertical="center"/>
    </xf>
    <xf numFmtId="0" fontId="1" fillId="21" borderId="4" xfId="0" applyFont="1" applyFill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164" fontId="1" fillId="0" borderId="18" xfId="0" applyNumberFormat="1" applyFont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 wrapText="1"/>
    </xf>
    <xf numFmtId="0" fontId="1" fillId="0" borderId="19" xfId="0" applyFont="1" applyFill="1" applyBorder="1" applyAlignment="1">
      <alignment horizontal="center" vertical="center" wrapText="1"/>
    </xf>
    <xf numFmtId="0" fontId="1" fillId="0" borderId="17" xfId="0" applyFont="1" applyFill="1" applyBorder="1" applyAlignment="1">
      <alignment horizontal="center" vertical="center" wrapText="1"/>
    </xf>
    <xf numFmtId="0" fontId="1" fillId="0" borderId="8" xfId="0" applyFont="1" applyFill="1" applyBorder="1" applyAlignment="1">
      <alignment horizontal="center" vertical="center" wrapText="1"/>
    </xf>
    <xf numFmtId="0" fontId="1" fillId="0" borderId="5" xfId="0" applyFont="1" applyFill="1" applyBorder="1" applyAlignment="1">
      <alignment horizontal="center" vertical="center" wrapText="1"/>
    </xf>
    <xf numFmtId="0" fontId="1" fillId="0" borderId="6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15" borderId="2" xfId="0" applyFont="1" applyFill="1" applyBorder="1" applyAlignment="1">
      <alignment horizontal="center" vertical="center"/>
    </xf>
    <xf numFmtId="0" fontId="1" fillId="15" borderId="3" xfId="0" applyFont="1" applyFill="1" applyBorder="1" applyAlignment="1">
      <alignment horizontal="center" vertical="center"/>
    </xf>
    <xf numFmtId="0" fontId="1" fillId="15" borderId="4" xfId="0" applyFont="1" applyFill="1" applyBorder="1" applyAlignment="1">
      <alignment horizontal="center" vertical="center"/>
    </xf>
    <xf numFmtId="0" fontId="1" fillId="17" borderId="2" xfId="0" applyFont="1" applyFill="1" applyBorder="1" applyAlignment="1">
      <alignment horizontal="center" vertical="center"/>
    </xf>
    <xf numFmtId="0" fontId="1" fillId="17" borderId="3" xfId="0" applyFont="1" applyFill="1" applyBorder="1" applyAlignment="1">
      <alignment horizontal="center" vertical="center"/>
    </xf>
    <xf numFmtId="0" fontId="1" fillId="17" borderId="4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3" fillId="18" borderId="1" xfId="0" applyFont="1" applyFill="1" applyBorder="1" applyAlignment="1">
      <alignment horizontal="center" vertical="center"/>
    </xf>
    <xf numFmtId="0" fontId="3" fillId="19" borderId="1" xfId="0" applyFont="1" applyFill="1" applyBorder="1" applyAlignment="1">
      <alignment horizontal="center" vertical="center"/>
    </xf>
    <xf numFmtId="0" fontId="1" fillId="20" borderId="2" xfId="0" applyFont="1" applyFill="1" applyBorder="1" applyAlignment="1">
      <alignment horizontal="center" vertical="center"/>
    </xf>
    <xf numFmtId="0" fontId="1" fillId="20" borderId="3" xfId="0" applyFont="1" applyFill="1" applyBorder="1" applyAlignment="1">
      <alignment horizontal="center" vertical="center"/>
    </xf>
    <xf numFmtId="0" fontId="1" fillId="20" borderId="4" xfId="0" applyFont="1" applyFill="1" applyBorder="1" applyAlignment="1">
      <alignment horizontal="center" vertical="center"/>
    </xf>
    <xf numFmtId="0" fontId="1" fillId="16" borderId="2" xfId="0" applyFont="1" applyFill="1" applyBorder="1" applyAlignment="1">
      <alignment horizontal="center" vertical="center"/>
    </xf>
    <xf numFmtId="0" fontId="1" fillId="16" borderId="3" xfId="0" applyFont="1" applyFill="1" applyBorder="1" applyAlignment="1">
      <alignment horizontal="center" vertical="center"/>
    </xf>
    <xf numFmtId="0" fontId="1" fillId="16" borderId="4" xfId="0" applyFont="1" applyFill="1" applyBorder="1" applyAlignment="1">
      <alignment horizontal="center" vertical="center"/>
    </xf>
    <xf numFmtId="0" fontId="1" fillId="9" borderId="2" xfId="0" applyFont="1" applyFill="1" applyBorder="1" applyAlignment="1">
      <alignment horizontal="center" vertical="center"/>
    </xf>
    <xf numFmtId="0" fontId="1" fillId="9" borderId="3" xfId="0" applyFont="1" applyFill="1" applyBorder="1" applyAlignment="1">
      <alignment horizontal="center" vertical="center"/>
    </xf>
    <xf numFmtId="0" fontId="1" fillId="9" borderId="4" xfId="0" applyFont="1" applyFill="1" applyBorder="1" applyAlignment="1">
      <alignment horizontal="center" vertical="center"/>
    </xf>
    <xf numFmtId="0" fontId="1" fillId="15" borderId="1" xfId="0" applyFont="1" applyFill="1" applyBorder="1" applyAlignment="1">
      <alignment horizontal="center" vertical="center"/>
    </xf>
    <xf numFmtId="0" fontId="1" fillId="0" borderId="2" xfId="0" applyNumberFormat="1" applyFont="1" applyBorder="1" applyAlignment="1">
      <alignment horizontal="center" vertical="center"/>
    </xf>
    <xf numFmtId="0" fontId="1" fillId="0" borderId="3" xfId="0" applyNumberFormat="1" applyFont="1" applyBorder="1" applyAlignment="1">
      <alignment horizontal="center" vertical="center"/>
    </xf>
    <xf numFmtId="0" fontId="1" fillId="0" borderId="4" xfId="0" applyNumberFormat="1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12" borderId="1" xfId="0" applyFont="1" applyFill="1" applyBorder="1" applyAlignment="1">
      <alignment horizontal="center" vertical="center"/>
    </xf>
    <xf numFmtId="0" fontId="1" fillId="11" borderId="2" xfId="0" applyFont="1" applyFill="1" applyBorder="1" applyAlignment="1">
      <alignment horizontal="center" vertical="center"/>
    </xf>
    <xf numFmtId="0" fontId="1" fillId="11" borderId="3" xfId="0" applyFont="1" applyFill="1" applyBorder="1" applyAlignment="1">
      <alignment horizontal="center" vertical="center"/>
    </xf>
    <xf numFmtId="0" fontId="1" fillId="11" borderId="4" xfId="0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/>
    </xf>
    <xf numFmtId="0" fontId="1" fillId="13" borderId="2" xfId="0" applyFont="1" applyFill="1" applyBorder="1" applyAlignment="1">
      <alignment horizontal="center" vertical="center"/>
    </xf>
    <xf numFmtId="0" fontId="1" fillId="13" borderId="3" xfId="0" applyFont="1" applyFill="1" applyBorder="1" applyAlignment="1">
      <alignment horizontal="center" vertical="center"/>
    </xf>
    <xf numFmtId="0" fontId="1" fillId="13" borderId="4" xfId="0" applyFont="1" applyFill="1" applyBorder="1" applyAlignment="1">
      <alignment horizontal="center" vertical="center"/>
    </xf>
    <xf numFmtId="0" fontId="1" fillId="11" borderId="11" xfId="0" applyFont="1" applyFill="1" applyBorder="1" applyAlignment="1">
      <alignment horizontal="center" vertical="center"/>
    </xf>
    <xf numFmtId="0" fontId="1" fillId="11" borderId="12" xfId="0" applyFont="1" applyFill="1" applyBorder="1" applyAlignment="1">
      <alignment horizontal="center" vertical="center"/>
    </xf>
    <xf numFmtId="0" fontId="1" fillId="11" borderId="13" xfId="0" applyFont="1" applyFill="1" applyBorder="1" applyAlignment="1">
      <alignment horizontal="center" vertical="center"/>
    </xf>
    <xf numFmtId="0" fontId="1" fillId="10" borderId="16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10" borderId="7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 textRotation="90"/>
    </xf>
    <xf numFmtId="0" fontId="1" fillId="4" borderId="1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 textRotation="90"/>
    </xf>
    <xf numFmtId="0" fontId="1" fillId="4" borderId="7" xfId="0" applyFont="1" applyFill="1" applyBorder="1" applyAlignment="1">
      <alignment horizontal="center" vertical="center" textRotation="90"/>
    </xf>
    <xf numFmtId="0" fontId="1" fillId="4" borderId="10" xfId="0" applyFont="1" applyFill="1" applyBorder="1" applyAlignment="1">
      <alignment horizontal="center" vertical="center" textRotation="90"/>
    </xf>
    <xf numFmtId="0" fontId="3" fillId="3" borderId="1" xfId="0" applyFont="1" applyFill="1" applyBorder="1" applyAlignment="1">
      <alignment horizontal="center" vertical="center"/>
    </xf>
    <xf numFmtId="0" fontId="1" fillId="8" borderId="2" xfId="0" applyFont="1" applyFill="1" applyBorder="1" applyAlignment="1">
      <alignment horizontal="center" vertical="center" textRotation="90"/>
    </xf>
    <xf numFmtId="0" fontId="2" fillId="2" borderId="1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  <xf numFmtId="0" fontId="1" fillId="0" borderId="4" xfId="0" applyFont="1" applyBorder="1" applyAlignment="1">
      <alignment horizontal="left" vertical="center"/>
    </xf>
    <xf numFmtId="0" fontId="3" fillId="3" borderId="6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1" fillId="0" borderId="0" xfId="0" quotePrefix="1" applyFont="1" applyAlignment="1">
      <alignment horizontal="center" vertical="center"/>
    </xf>
  </cellXfs>
  <cellStyles count="1">
    <cellStyle name="Normal" xfId="0" builtinId="0"/>
  </cellStyles>
  <dxfs count="28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00B050"/>
      </font>
      <fill>
        <patternFill patternType="none">
          <bgColor indexed="6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strike val="0"/>
        <color auto="1"/>
      </font>
      <fill>
        <patternFill>
          <bgColor rgb="FF8E0000"/>
        </patternFill>
      </fill>
    </dxf>
    <dxf>
      <font>
        <strike val="0"/>
        <condense val="0"/>
        <extend val="0"/>
        <color indexed="57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00B050"/>
      </font>
      <fill>
        <patternFill patternType="none">
          <bgColor indexed="6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strike val="0"/>
        <color auto="1"/>
      </font>
      <fill>
        <patternFill>
          <bgColor rgb="FF8E0000"/>
        </patternFill>
      </fill>
    </dxf>
    <dxf>
      <font>
        <strike val="0"/>
        <condense val="0"/>
        <extend val="0"/>
        <color indexed="57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00B050"/>
      </font>
      <fill>
        <patternFill patternType="none">
          <bgColor indexed="6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strike val="0"/>
        <color auto="1"/>
      </font>
      <fill>
        <patternFill>
          <bgColor rgb="FF8E0000"/>
        </patternFill>
      </fill>
    </dxf>
    <dxf>
      <font>
        <strike val="0"/>
        <condense val="0"/>
        <extend val="0"/>
        <color indexed="57"/>
      </font>
    </dxf>
    <dxf>
      <fill>
        <patternFill>
          <bgColor rgb="FFFF0000"/>
        </patternFill>
      </fill>
    </dxf>
    <dxf>
      <font>
        <color rgb="FF00B050"/>
      </font>
      <fill>
        <patternFill patternType="none">
          <bgColor indexed="6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strike val="0"/>
        <color auto="1"/>
      </font>
      <fill>
        <patternFill>
          <bgColor rgb="FF8E0000"/>
        </patternFill>
      </fill>
    </dxf>
    <dxf>
      <font>
        <strike val="0"/>
        <condense val="0"/>
        <extend val="0"/>
        <color indexed="57"/>
      </font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3:BH57"/>
  <sheetViews>
    <sheetView tabSelected="1" topLeftCell="A8" zoomScale="70" zoomScaleNormal="70" workbookViewId="0">
      <selection activeCell="AC24" sqref="AC24"/>
    </sheetView>
  </sheetViews>
  <sheetFormatPr baseColWidth="10" defaultColWidth="3.54296875" defaultRowHeight="15.5"/>
  <cols>
    <col min="1" max="5" width="4.54296875" style="1" customWidth="1"/>
    <col min="6" max="7" width="1" style="1" customWidth="1"/>
    <col min="8" max="14" width="3.7265625" style="1" customWidth="1"/>
    <col min="15" max="15" width="7.54296875" style="1" customWidth="1"/>
    <col min="16" max="22" width="3.7265625" style="1" customWidth="1"/>
    <col min="23" max="23" width="7.54296875" style="1" customWidth="1"/>
    <col min="24" max="30" width="3.7265625" style="1" customWidth="1"/>
    <col min="31" max="31" width="7.81640625" style="1" bestFit="1" customWidth="1"/>
    <col min="32" max="38" width="3.7265625" style="1" customWidth="1"/>
    <col min="39" max="39" width="7.81640625" style="1" bestFit="1" customWidth="1"/>
    <col min="40" max="46" width="3.7265625" style="1" customWidth="1"/>
    <col min="47" max="47" width="7.81640625" style="1" bestFit="1" customWidth="1"/>
    <col min="48" max="54" width="3.54296875" style="1" customWidth="1"/>
    <col min="55" max="55" width="7.81640625" style="1" customWidth="1"/>
    <col min="56" max="56" width="4.54296875" style="1" customWidth="1"/>
    <col min="57" max="57" width="4.7265625" style="1" customWidth="1"/>
    <col min="58" max="60" width="3.54296875" style="1"/>
    <col min="61" max="61" width="3.81640625" style="1" bestFit="1" customWidth="1"/>
    <col min="62" max="256" width="3.54296875" style="1"/>
    <col min="257" max="261" width="4.54296875" style="1" customWidth="1"/>
    <col min="262" max="263" width="1" style="1" customWidth="1"/>
    <col min="264" max="270" width="3.7265625" style="1" customWidth="1"/>
    <col min="271" max="271" width="7.54296875" style="1" customWidth="1"/>
    <col min="272" max="278" width="3.7265625" style="1" customWidth="1"/>
    <col min="279" max="279" width="7.54296875" style="1" customWidth="1"/>
    <col min="280" max="286" width="3.7265625" style="1" customWidth="1"/>
    <col min="287" max="287" width="7.81640625" style="1" bestFit="1" customWidth="1"/>
    <col min="288" max="294" width="3.7265625" style="1" customWidth="1"/>
    <col min="295" max="295" width="7.81640625" style="1" bestFit="1" customWidth="1"/>
    <col min="296" max="302" width="3.7265625" style="1" customWidth="1"/>
    <col min="303" max="303" width="7.81640625" style="1" bestFit="1" customWidth="1"/>
    <col min="304" max="310" width="3.54296875" style="1" customWidth="1"/>
    <col min="311" max="311" width="7.81640625" style="1" customWidth="1"/>
    <col min="312" max="312" width="4.54296875" style="1" customWidth="1"/>
    <col min="313" max="313" width="4.7265625" style="1" customWidth="1"/>
    <col min="314" max="316" width="3.54296875" style="1"/>
    <col min="317" max="317" width="3.81640625" style="1" bestFit="1" customWidth="1"/>
    <col min="318" max="512" width="3.54296875" style="1"/>
    <col min="513" max="517" width="4.54296875" style="1" customWidth="1"/>
    <col min="518" max="519" width="1" style="1" customWidth="1"/>
    <col min="520" max="526" width="3.7265625" style="1" customWidth="1"/>
    <col min="527" max="527" width="7.54296875" style="1" customWidth="1"/>
    <col min="528" max="534" width="3.7265625" style="1" customWidth="1"/>
    <col min="535" max="535" width="7.54296875" style="1" customWidth="1"/>
    <col min="536" max="542" width="3.7265625" style="1" customWidth="1"/>
    <col min="543" max="543" width="7.81640625" style="1" bestFit="1" customWidth="1"/>
    <col min="544" max="550" width="3.7265625" style="1" customWidth="1"/>
    <col min="551" max="551" width="7.81640625" style="1" bestFit="1" customWidth="1"/>
    <col min="552" max="558" width="3.7265625" style="1" customWidth="1"/>
    <col min="559" max="559" width="7.81640625" style="1" bestFit="1" customWidth="1"/>
    <col min="560" max="566" width="3.54296875" style="1" customWidth="1"/>
    <col min="567" max="567" width="7.81640625" style="1" customWidth="1"/>
    <col min="568" max="568" width="4.54296875" style="1" customWidth="1"/>
    <col min="569" max="569" width="4.7265625" style="1" customWidth="1"/>
    <col min="570" max="572" width="3.54296875" style="1"/>
    <col min="573" max="573" width="3.81640625" style="1" bestFit="1" customWidth="1"/>
    <col min="574" max="768" width="3.54296875" style="1"/>
    <col min="769" max="773" width="4.54296875" style="1" customWidth="1"/>
    <col min="774" max="775" width="1" style="1" customWidth="1"/>
    <col min="776" max="782" width="3.7265625" style="1" customWidth="1"/>
    <col min="783" max="783" width="7.54296875" style="1" customWidth="1"/>
    <col min="784" max="790" width="3.7265625" style="1" customWidth="1"/>
    <col min="791" max="791" width="7.54296875" style="1" customWidth="1"/>
    <col min="792" max="798" width="3.7265625" style="1" customWidth="1"/>
    <col min="799" max="799" width="7.81640625" style="1" bestFit="1" customWidth="1"/>
    <col min="800" max="806" width="3.7265625" style="1" customWidth="1"/>
    <col min="807" max="807" width="7.81640625" style="1" bestFit="1" customWidth="1"/>
    <col min="808" max="814" width="3.7265625" style="1" customWidth="1"/>
    <col min="815" max="815" width="7.81640625" style="1" bestFit="1" customWidth="1"/>
    <col min="816" max="822" width="3.54296875" style="1" customWidth="1"/>
    <col min="823" max="823" width="7.81640625" style="1" customWidth="1"/>
    <col min="824" max="824" width="4.54296875" style="1" customWidth="1"/>
    <col min="825" max="825" width="4.7265625" style="1" customWidth="1"/>
    <col min="826" max="828" width="3.54296875" style="1"/>
    <col min="829" max="829" width="3.81640625" style="1" bestFit="1" customWidth="1"/>
    <col min="830" max="1024" width="3.54296875" style="1"/>
    <col min="1025" max="1029" width="4.54296875" style="1" customWidth="1"/>
    <col min="1030" max="1031" width="1" style="1" customWidth="1"/>
    <col min="1032" max="1038" width="3.7265625" style="1" customWidth="1"/>
    <col min="1039" max="1039" width="7.54296875" style="1" customWidth="1"/>
    <col min="1040" max="1046" width="3.7265625" style="1" customWidth="1"/>
    <col min="1047" max="1047" width="7.54296875" style="1" customWidth="1"/>
    <col min="1048" max="1054" width="3.7265625" style="1" customWidth="1"/>
    <col min="1055" max="1055" width="7.81640625" style="1" bestFit="1" customWidth="1"/>
    <col min="1056" max="1062" width="3.7265625" style="1" customWidth="1"/>
    <col min="1063" max="1063" width="7.81640625" style="1" bestFit="1" customWidth="1"/>
    <col min="1064" max="1070" width="3.7265625" style="1" customWidth="1"/>
    <col min="1071" max="1071" width="7.81640625" style="1" bestFit="1" customWidth="1"/>
    <col min="1072" max="1078" width="3.54296875" style="1" customWidth="1"/>
    <col min="1079" max="1079" width="7.81640625" style="1" customWidth="1"/>
    <col min="1080" max="1080" width="4.54296875" style="1" customWidth="1"/>
    <col min="1081" max="1081" width="4.7265625" style="1" customWidth="1"/>
    <col min="1082" max="1084" width="3.54296875" style="1"/>
    <col min="1085" max="1085" width="3.81640625" style="1" bestFit="1" customWidth="1"/>
    <col min="1086" max="1280" width="3.54296875" style="1"/>
    <col min="1281" max="1285" width="4.54296875" style="1" customWidth="1"/>
    <col min="1286" max="1287" width="1" style="1" customWidth="1"/>
    <col min="1288" max="1294" width="3.7265625" style="1" customWidth="1"/>
    <col min="1295" max="1295" width="7.54296875" style="1" customWidth="1"/>
    <col min="1296" max="1302" width="3.7265625" style="1" customWidth="1"/>
    <col min="1303" max="1303" width="7.54296875" style="1" customWidth="1"/>
    <col min="1304" max="1310" width="3.7265625" style="1" customWidth="1"/>
    <col min="1311" max="1311" width="7.81640625" style="1" bestFit="1" customWidth="1"/>
    <col min="1312" max="1318" width="3.7265625" style="1" customWidth="1"/>
    <col min="1319" max="1319" width="7.81640625" style="1" bestFit="1" customWidth="1"/>
    <col min="1320" max="1326" width="3.7265625" style="1" customWidth="1"/>
    <col min="1327" max="1327" width="7.81640625" style="1" bestFit="1" customWidth="1"/>
    <col min="1328" max="1334" width="3.54296875" style="1" customWidth="1"/>
    <col min="1335" max="1335" width="7.81640625" style="1" customWidth="1"/>
    <col min="1336" max="1336" width="4.54296875" style="1" customWidth="1"/>
    <col min="1337" max="1337" width="4.7265625" style="1" customWidth="1"/>
    <col min="1338" max="1340" width="3.54296875" style="1"/>
    <col min="1341" max="1341" width="3.81640625" style="1" bestFit="1" customWidth="1"/>
    <col min="1342" max="1536" width="3.54296875" style="1"/>
    <col min="1537" max="1541" width="4.54296875" style="1" customWidth="1"/>
    <col min="1542" max="1543" width="1" style="1" customWidth="1"/>
    <col min="1544" max="1550" width="3.7265625" style="1" customWidth="1"/>
    <col min="1551" max="1551" width="7.54296875" style="1" customWidth="1"/>
    <col min="1552" max="1558" width="3.7265625" style="1" customWidth="1"/>
    <col min="1559" max="1559" width="7.54296875" style="1" customWidth="1"/>
    <col min="1560" max="1566" width="3.7265625" style="1" customWidth="1"/>
    <col min="1567" max="1567" width="7.81640625" style="1" bestFit="1" customWidth="1"/>
    <col min="1568" max="1574" width="3.7265625" style="1" customWidth="1"/>
    <col min="1575" max="1575" width="7.81640625" style="1" bestFit="1" customWidth="1"/>
    <col min="1576" max="1582" width="3.7265625" style="1" customWidth="1"/>
    <col min="1583" max="1583" width="7.81640625" style="1" bestFit="1" customWidth="1"/>
    <col min="1584" max="1590" width="3.54296875" style="1" customWidth="1"/>
    <col min="1591" max="1591" width="7.81640625" style="1" customWidth="1"/>
    <col min="1592" max="1592" width="4.54296875" style="1" customWidth="1"/>
    <col min="1593" max="1593" width="4.7265625" style="1" customWidth="1"/>
    <col min="1594" max="1596" width="3.54296875" style="1"/>
    <col min="1597" max="1597" width="3.81640625" style="1" bestFit="1" customWidth="1"/>
    <col min="1598" max="1792" width="3.54296875" style="1"/>
    <col min="1793" max="1797" width="4.54296875" style="1" customWidth="1"/>
    <col min="1798" max="1799" width="1" style="1" customWidth="1"/>
    <col min="1800" max="1806" width="3.7265625" style="1" customWidth="1"/>
    <col min="1807" max="1807" width="7.54296875" style="1" customWidth="1"/>
    <col min="1808" max="1814" width="3.7265625" style="1" customWidth="1"/>
    <col min="1815" max="1815" width="7.54296875" style="1" customWidth="1"/>
    <col min="1816" max="1822" width="3.7265625" style="1" customWidth="1"/>
    <col min="1823" max="1823" width="7.81640625" style="1" bestFit="1" customWidth="1"/>
    <col min="1824" max="1830" width="3.7265625" style="1" customWidth="1"/>
    <col min="1831" max="1831" width="7.81640625" style="1" bestFit="1" customWidth="1"/>
    <col min="1832" max="1838" width="3.7265625" style="1" customWidth="1"/>
    <col min="1839" max="1839" width="7.81640625" style="1" bestFit="1" customWidth="1"/>
    <col min="1840" max="1846" width="3.54296875" style="1" customWidth="1"/>
    <col min="1847" max="1847" width="7.81640625" style="1" customWidth="1"/>
    <col min="1848" max="1848" width="4.54296875" style="1" customWidth="1"/>
    <col min="1849" max="1849" width="4.7265625" style="1" customWidth="1"/>
    <col min="1850" max="1852" width="3.54296875" style="1"/>
    <col min="1853" max="1853" width="3.81640625" style="1" bestFit="1" customWidth="1"/>
    <col min="1854" max="2048" width="3.54296875" style="1"/>
    <col min="2049" max="2053" width="4.54296875" style="1" customWidth="1"/>
    <col min="2054" max="2055" width="1" style="1" customWidth="1"/>
    <col min="2056" max="2062" width="3.7265625" style="1" customWidth="1"/>
    <col min="2063" max="2063" width="7.54296875" style="1" customWidth="1"/>
    <col min="2064" max="2070" width="3.7265625" style="1" customWidth="1"/>
    <col min="2071" max="2071" width="7.54296875" style="1" customWidth="1"/>
    <col min="2072" max="2078" width="3.7265625" style="1" customWidth="1"/>
    <col min="2079" max="2079" width="7.81640625" style="1" bestFit="1" customWidth="1"/>
    <col min="2080" max="2086" width="3.7265625" style="1" customWidth="1"/>
    <col min="2087" max="2087" width="7.81640625" style="1" bestFit="1" customWidth="1"/>
    <col min="2088" max="2094" width="3.7265625" style="1" customWidth="1"/>
    <col min="2095" max="2095" width="7.81640625" style="1" bestFit="1" customWidth="1"/>
    <col min="2096" max="2102" width="3.54296875" style="1" customWidth="1"/>
    <col min="2103" max="2103" width="7.81640625" style="1" customWidth="1"/>
    <col min="2104" max="2104" width="4.54296875" style="1" customWidth="1"/>
    <col min="2105" max="2105" width="4.7265625" style="1" customWidth="1"/>
    <col min="2106" max="2108" width="3.54296875" style="1"/>
    <col min="2109" max="2109" width="3.81640625" style="1" bestFit="1" customWidth="1"/>
    <col min="2110" max="2304" width="3.54296875" style="1"/>
    <col min="2305" max="2309" width="4.54296875" style="1" customWidth="1"/>
    <col min="2310" max="2311" width="1" style="1" customWidth="1"/>
    <col min="2312" max="2318" width="3.7265625" style="1" customWidth="1"/>
    <col min="2319" max="2319" width="7.54296875" style="1" customWidth="1"/>
    <col min="2320" max="2326" width="3.7265625" style="1" customWidth="1"/>
    <col min="2327" max="2327" width="7.54296875" style="1" customWidth="1"/>
    <col min="2328" max="2334" width="3.7265625" style="1" customWidth="1"/>
    <col min="2335" max="2335" width="7.81640625" style="1" bestFit="1" customWidth="1"/>
    <col min="2336" max="2342" width="3.7265625" style="1" customWidth="1"/>
    <col min="2343" max="2343" width="7.81640625" style="1" bestFit="1" customWidth="1"/>
    <col min="2344" max="2350" width="3.7265625" style="1" customWidth="1"/>
    <col min="2351" max="2351" width="7.81640625" style="1" bestFit="1" customWidth="1"/>
    <col min="2352" max="2358" width="3.54296875" style="1" customWidth="1"/>
    <col min="2359" max="2359" width="7.81640625" style="1" customWidth="1"/>
    <col min="2360" max="2360" width="4.54296875" style="1" customWidth="1"/>
    <col min="2361" max="2361" width="4.7265625" style="1" customWidth="1"/>
    <col min="2362" max="2364" width="3.54296875" style="1"/>
    <col min="2365" max="2365" width="3.81640625" style="1" bestFit="1" customWidth="1"/>
    <col min="2366" max="2560" width="3.54296875" style="1"/>
    <col min="2561" max="2565" width="4.54296875" style="1" customWidth="1"/>
    <col min="2566" max="2567" width="1" style="1" customWidth="1"/>
    <col min="2568" max="2574" width="3.7265625" style="1" customWidth="1"/>
    <col min="2575" max="2575" width="7.54296875" style="1" customWidth="1"/>
    <col min="2576" max="2582" width="3.7265625" style="1" customWidth="1"/>
    <col min="2583" max="2583" width="7.54296875" style="1" customWidth="1"/>
    <col min="2584" max="2590" width="3.7265625" style="1" customWidth="1"/>
    <col min="2591" max="2591" width="7.81640625" style="1" bestFit="1" customWidth="1"/>
    <col min="2592" max="2598" width="3.7265625" style="1" customWidth="1"/>
    <col min="2599" max="2599" width="7.81640625" style="1" bestFit="1" customWidth="1"/>
    <col min="2600" max="2606" width="3.7265625" style="1" customWidth="1"/>
    <col min="2607" max="2607" width="7.81640625" style="1" bestFit="1" customWidth="1"/>
    <col min="2608" max="2614" width="3.54296875" style="1" customWidth="1"/>
    <col min="2615" max="2615" width="7.81640625" style="1" customWidth="1"/>
    <col min="2616" max="2616" width="4.54296875" style="1" customWidth="1"/>
    <col min="2617" max="2617" width="4.7265625" style="1" customWidth="1"/>
    <col min="2618" max="2620" width="3.54296875" style="1"/>
    <col min="2621" max="2621" width="3.81640625" style="1" bestFit="1" customWidth="1"/>
    <col min="2622" max="2816" width="3.54296875" style="1"/>
    <col min="2817" max="2821" width="4.54296875" style="1" customWidth="1"/>
    <col min="2822" max="2823" width="1" style="1" customWidth="1"/>
    <col min="2824" max="2830" width="3.7265625" style="1" customWidth="1"/>
    <col min="2831" max="2831" width="7.54296875" style="1" customWidth="1"/>
    <col min="2832" max="2838" width="3.7265625" style="1" customWidth="1"/>
    <col min="2839" max="2839" width="7.54296875" style="1" customWidth="1"/>
    <col min="2840" max="2846" width="3.7265625" style="1" customWidth="1"/>
    <col min="2847" max="2847" width="7.81640625" style="1" bestFit="1" customWidth="1"/>
    <col min="2848" max="2854" width="3.7265625" style="1" customWidth="1"/>
    <col min="2855" max="2855" width="7.81640625" style="1" bestFit="1" customWidth="1"/>
    <col min="2856" max="2862" width="3.7265625" style="1" customWidth="1"/>
    <col min="2863" max="2863" width="7.81640625" style="1" bestFit="1" customWidth="1"/>
    <col min="2864" max="2870" width="3.54296875" style="1" customWidth="1"/>
    <col min="2871" max="2871" width="7.81640625" style="1" customWidth="1"/>
    <col min="2872" max="2872" width="4.54296875" style="1" customWidth="1"/>
    <col min="2873" max="2873" width="4.7265625" style="1" customWidth="1"/>
    <col min="2874" max="2876" width="3.54296875" style="1"/>
    <col min="2877" max="2877" width="3.81640625" style="1" bestFit="1" customWidth="1"/>
    <col min="2878" max="3072" width="3.54296875" style="1"/>
    <col min="3073" max="3077" width="4.54296875" style="1" customWidth="1"/>
    <col min="3078" max="3079" width="1" style="1" customWidth="1"/>
    <col min="3080" max="3086" width="3.7265625" style="1" customWidth="1"/>
    <col min="3087" max="3087" width="7.54296875" style="1" customWidth="1"/>
    <col min="3088" max="3094" width="3.7265625" style="1" customWidth="1"/>
    <col min="3095" max="3095" width="7.54296875" style="1" customWidth="1"/>
    <col min="3096" max="3102" width="3.7265625" style="1" customWidth="1"/>
    <col min="3103" max="3103" width="7.81640625" style="1" bestFit="1" customWidth="1"/>
    <col min="3104" max="3110" width="3.7265625" style="1" customWidth="1"/>
    <col min="3111" max="3111" width="7.81640625" style="1" bestFit="1" customWidth="1"/>
    <col min="3112" max="3118" width="3.7265625" style="1" customWidth="1"/>
    <col min="3119" max="3119" width="7.81640625" style="1" bestFit="1" customWidth="1"/>
    <col min="3120" max="3126" width="3.54296875" style="1" customWidth="1"/>
    <col min="3127" max="3127" width="7.81640625" style="1" customWidth="1"/>
    <col min="3128" max="3128" width="4.54296875" style="1" customWidth="1"/>
    <col min="3129" max="3129" width="4.7265625" style="1" customWidth="1"/>
    <col min="3130" max="3132" width="3.54296875" style="1"/>
    <col min="3133" max="3133" width="3.81640625" style="1" bestFit="1" customWidth="1"/>
    <col min="3134" max="3328" width="3.54296875" style="1"/>
    <col min="3329" max="3333" width="4.54296875" style="1" customWidth="1"/>
    <col min="3334" max="3335" width="1" style="1" customWidth="1"/>
    <col min="3336" max="3342" width="3.7265625" style="1" customWidth="1"/>
    <col min="3343" max="3343" width="7.54296875" style="1" customWidth="1"/>
    <col min="3344" max="3350" width="3.7265625" style="1" customWidth="1"/>
    <col min="3351" max="3351" width="7.54296875" style="1" customWidth="1"/>
    <col min="3352" max="3358" width="3.7265625" style="1" customWidth="1"/>
    <col min="3359" max="3359" width="7.81640625" style="1" bestFit="1" customWidth="1"/>
    <col min="3360" max="3366" width="3.7265625" style="1" customWidth="1"/>
    <col min="3367" max="3367" width="7.81640625" style="1" bestFit="1" customWidth="1"/>
    <col min="3368" max="3374" width="3.7265625" style="1" customWidth="1"/>
    <col min="3375" max="3375" width="7.81640625" style="1" bestFit="1" customWidth="1"/>
    <col min="3376" max="3382" width="3.54296875" style="1" customWidth="1"/>
    <col min="3383" max="3383" width="7.81640625" style="1" customWidth="1"/>
    <col min="3384" max="3384" width="4.54296875" style="1" customWidth="1"/>
    <col min="3385" max="3385" width="4.7265625" style="1" customWidth="1"/>
    <col min="3386" max="3388" width="3.54296875" style="1"/>
    <col min="3389" max="3389" width="3.81640625" style="1" bestFit="1" customWidth="1"/>
    <col min="3390" max="3584" width="3.54296875" style="1"/>
    <col min="3585" max="3589" width="4.54296875" style="1" customWidth="1"/>
    <col min="3590" max="3591" width="1" style="1" customWidth="1"/>
    <col min="3592" max="3598" width="3.7265625" style="1" customWidth="1"/>
    <col min="3599" max="3599" width="7.54296875" style="1" customWidth="1"/>
    <col min="3600" max="3606" width="3.7265625" style="1" customWidth="1"/>
    <col min="3607" max="3607" width="7.54296875" style="1" customWidth="1"/>
    <col min="3608" max="3614" width="3.7265625" style="1" customWidth="1"/>
    <col min="3615" max="3615" width="7.81640625" style="1" bestFit="1" customWidth="1"/>
    <col min="3616" max="3622" width="3.7265625" style="1" customWidth="1"/>
    <col min="3623" max="3623" width="7.81640625" style="1" bestFit="1" customWidth="1"/>
    <col min="3624" max="3630" width="3.7265625" style="1" customWidth="1"/>
    <col min="3631" max="3631" width="7.81640625" style="1" bestFit="1" customWidth="1"/>
    <col min="3632" max="3638" width="3.54296875" style="1" customWidth="1"/>
    <col min="3639" max="3639" width="7.81640625" style="1" customWidth="1"/>
    <col min="3640" max="3640" width="4.54296875" style="1" customWidth="1"/>
    <col min="3641" max="3641" width="4.7265625" style="1" customWidth="1"/>
    <col min="3642" max="3644" width="3.54296875" style="1"/>
    <col min="3645" max="3645" width="3.81640625" style="1" bestFit="1" customWidth="1"/>
    <col min="3646" max="3840" width="3.54296875" style="1"/>
    <col min="3841" max="3845" width="4.54296875" style="1" customWidth="1"/>
    <col min="3846" max="3847" width="1" style="1" customWidth="1"/>
    <col min="3848" max="3854" width="3.7265625" style="1" customWidth="1"/>
    <col min="3855" max="3855" width="7.54296875" style="1" customWidth="1"/>
    <col min="3856" max="3862" width="3.7265625" style="1" customWidth="1"/>
    <col min="3863" max="3863" width="7.54296875" style="1" customWidth="1"/>
    <col min="3864" max="3870" width="3.7265625" style="1" customWidth="1"/>
    <col min="3871" max="3871" width="7.81640625" style="1" bestFit="1" customWidth="1"/>
    <col min="3872" max="3878" width="3.7265625" style="1" customWidth="1"/>
    <col min="3879" max="3879" width="7.81640625" style="1" bestFit="1" customWidth="1"/>
    <col min="3880" max="3886" width="3.7265625" style="1" customWidth="1"/>
    <col min="3887" max="3887" width="7.81640625" style="1" bestFit="1" customWidth="1"/>
    <col min="3888" max="3894" width="3.54296875" style="1" customWidth="1"/>
    <col min="3895" max="3895" width="7.81640625" style="1" customWidth="1"/>
    <col min="3896" max="3896" width="4.54296875" style="1" customWidth="1"/>
    <col min="3897" max="3897" width="4.7265625" style="1" customWidth="1"/>
    <col min="3898" max="3900" width="3.54296875" style="1"/>
    <col min="3901" max="3901" width="3.81640625" style="1" bestFit="1" customWidth="1"/>
    <col min="3902" max="4096" width="3.54296875" style="1"/>
    <col min="4097" max="4101" width="4.54296875" style="1" customWidth="1"/>
    <col min="4102" max="4103" width="1" style="1" customWidth="1"/>
    <col min="4104" max="4110" width="3.7265625" style="1" customWidth="1"/>
    <col min="4111" max="4111" width="7.54296875" style="1" customWidth="1"/>
    <col min="4112" max="4118" width="3.7265625" style="1" customWidth="1"/>
    <col min="4119" max="4119" width="7.54296875" style="1" customWidth="1"/>
    <col min="4120" max="4126" width="3.7265625" style="1" customWidth="1"/>
    <col min="4127" max="4127" width="7.81640625" style="1" bestFit="1" customWidth="1"/>
    <col min="4128" max="4134" width="3.7265625" style="1" customWidth="1"/>
    <col min="4135" max="4135" width="7.81640625" style="1" bestFit="1" customWidth="1"/>
    <col min="4136" max="4142" width="3.7265625" style="1" customWidth="1"/>
    <col min="4143" max="4143" width="7.81640625" style="1" bestFit="1" customWidth="1"/>
    <col min="4144" max="4150" width="3.54296875" style="1" customWidth="1"/>
    <col min="4151" max="4151" width="7.81640625" style="1" customWidth="1"/>
    <col min="4152" max="4152" width="4.54296875" style="1" customWidth="1"/>
    <col min="4153" max="4153" width="4.7265625" style="1" customWidth="1"/>
    <col min="4154" max="4156" width="3.54296875" style="1"/>
    <col min="4157" max="4157" width="3.81640625" style="1" bestFit="1" customWidth="1"/>
    <col min="4158" max="4352" width="3.54296875" style="1"/>
    <col min="4353" max="4357" width="4.54296875" style="1" customWidth="1"/>
    <col min="4358" max="4359" width="1" style="1" customWidth="1"/>
    <col min="4360" max="4366" width="3.7265625" style="1" customWidth="1"/>
    <col min="4367" max="4367" width="7.54296875" style="1" customWidth="1"/>
    <col min="4368" max="4374" width="3.7265625" style="1" customWidth="1"/>
    <col min="4375" max="4375" width="7.54296875" style="1" customWidth="1"/>
    <col min="4376" max="4382" width="3.7265625" style="1" customWidth="1"/>
    <col min="4383" max="4383" width="7.81640625" style="1" bestFit="1" customWidth="1"/>
    <col min="4384" max="4390" width="3.7265625" style="1" customWidth="1"/>
    <col min="4391" max="4391" width="7.81640625" style="1" bestFit="1" customWidth="1"/>
    <col min="4392" max="4398" width="3.7265625" style="1" customWidth="1"/>
    <col min="4399" max="4399" width="7.81640625" style="1" bestFit="1" customWidth="1"/>
    <col min="4400" max="4406" width="3.54296875" style="1" customWidth="1"/>
    <col min="4407" max="4407" width="7.81640625" style="1" customWidth="1"/>
    <col min="4408" max="4408" width="4.54296875" style="1" customWidth="1"/>
    <col min="4409" max="4409" width="4.7265625" style="1" customWidth="1"/>
    <col min="4410" max="4412" width="3.54296875" style="1"/>
    <col min="4413" max="4413" width="3.81640625" style="1" bestFit="1" customWidth="1"/>
    <col min="4414" max="4608" width="3.54296875" style="1"/>
    <col min="4609" max="4613" width="4.54296875" style="1" customWidth="1"/>
    <col min="4614" max="4615" width="1" style="1" customWidth="1"/>
    <col min="4616" max="4622" width="3.7265625" style="1" customWidth="1"/>
    <col min="4623" max="4623" width="7.54296875" style="1" customWidth="1"/>
    <col min="4624" max="4630" width="3.7265625" style="1" customWidth="1"/>
    <col min="4631" max="4631" width="7.54296875" style="1" customWidth="1"/>
    <col min="4632" max="4638" width="3.7265625" style="1" customWidth="1"/>
    <col min="4639" max="4639" width="7.81640625" style="1" bestFit="1" customWidth="1"/>
    <col min="4640" max="4646" width="3.7265625" style="1" customWidth="1"/>
    <col min="4647" max="4647" width="7.81640625" style="1" bestFit="1" customWidth="1"/>
    <col min="4648" max="4654" width="3.7265625" style="1" customWidth="1"/>
    <col min="4655" max="4655" width="7.81640625" style="1" bestFit="1" customWidth="1"/>
    <col min="4656" max="4662" width="3.54296875" style="1" customWidth="1"/>
    <col min="4663" max="4663" width="7.81640625" style="1" customWidth="1"/>
    <col min="4664" max="4664" width="4.54296875" style="1" customWidth="1"/>
    <col min="4665" max="4665" width="4.7265625" style="1" customWidth="1"/>
    <col min="4666" max="4668" width="3.54296875" style="1"/>
    <col min="4669" max="4669" width="3.81640625" style="1" bestFit="1" customWidth="1"/>
    <col min="4670" max="4864" width="3.54296875" style="1"/>
    <col min="4865" max="4869" width="4.54296875" style="1" customWidth="1"/>
    <col min="4870" max="4871" width="1" style="1" customWidth="1"/>
    <col min="4872" max="4878" width="3.7265625" style="1" customWidth="1"/>
    <col min="4879" max="4879" width="7.54296875" style="1" customWidth="1"/>
    <col min="4880" max="4886" width="3.7265625" style="1" customWidth="1"/>
    <col min="4887" max="4887" width="7.54296875" style="1" customWidth="1"/>
    <col min="4888" max="4894" width="3.7265625" style="1" customWidth="1"/>
    <col min="4895" max="4895" width="7.81640625" style="1" bestFit="1" customWidth="1"/>
    <col min="4896" max="4902" width="3.7265625" style="1" customWidth="1"/>
    <col min="4903" max="4903" width="7.81640625" style="1" bestFit="1" customWidth="1"/>
    <col min="4904" max="4910" width="3.7265625" style="1" customWidth="1"/>
    <col min="4911" max="4911" width="7.81640625" style="1" bestFit="1" customWidth="1"/>
    <col min="4912" max="4918" width="3.54296875" style="1" customWidth="1"/>
    <col min="4919" max="4919" width="7.81640625" style="1" customWidth="1"/>
    <col min="4920" max="4920" width="4.54296875" style="1" customWidth="1"/>
    <col min="4921" max="4921" width="4.7265625" style="1" customWidth="1"/>
    <col min="4922" max="4924" width="3.54296875" style="1"/>
    <col min="4925" max="4925" width="3.81640625" style="1" bestFit="1" customWidth="1"/>
    <col min="4926" max="5120" width="3.54296875" style="1"/>
    <col min="5121" max="5125" width="4.54296875" style="1" customWidth="1"/>
    <col min="5126" max="5127" width="1" style="1" customWidth="1"/>
    <col min="5128" max="5134" width="3.7265625" style="1" customWidth="1"/>
    <col min="5135" max="5135" width="7.54296875" style="1" customWidth="1"/>
    <col min="5136" max="5142" width="3.7265625" style="1" customWidth="1"/>
    <col min="5143" max="5143" width="7.54296875" style="1" customWidth="1"/>
    <col min="5144" max="5150" width="3.7265625" style="1" customWidth="1"/>
    <col min="5151" max="5151" width="7.81640625" style="1" bestFit="1" customWidth="1"/>
    <col min="5152" max="5158" width="3.7265625" style="1" customWidth="1"/>
    <col min="5159" max="5159" width="7.81640625" style="1" bestFit="1" customWidth="1"/>
    <col min="5160" max="5166" width="3.7265625" style="1" customWidth="1"/>
    <col min="5167" max="5167" width="7.81640625" style="1" bestFit="1" customWidth="1"/>
    <col min="5168" max="5174" width="3.54296875" style="1" customWidth="1"/>
    <col min="5175" max="5175" width="7.81640625" style="1" customWidth="1"/>
    <col min="5176" max="5176" width="4.54296875" style="1" customWidth="1"/>
    <col min="5177" max="5177" width="4.7265625" style="1" customWidth="1"/>
    <col min="5178" max="5180" width="3.54296875" style="1"/>
    <col min="5181" max="5181" width="3.81640625" style="1" bestFit="1" customWidth="1"/>
    <col min="5182" max="5376" width="3.54296875" style="1"/>
    <col min="5377" max="5381" width="4.54296875" style="1" customWidth="1"/>
    <col min="5382" max="5383" width="1" style="1" customWidth="1"/>
    <col min="5384" max="5390" width="3.7265625" style="1" customWidth="1"/>
    <col min="5391" max="5391" width="7.54296875" style="1" customWidth="1"/>
    <col min="5392" max="5398" width="3.7265625" style="1" customWidth="1"/>
    <col min="5399" max="5399" width="7.54296875" style="1" customWidth="1"/>
    <col min="5400" max="5406" width="3.7265625" style="1" customWidth="1"/>
    <col min="5407" max="5407" width="7.81640625" style="1" bestFit="1" customWidth="1"/>
    <col min="5408" max="5414" width="3.7265625" style="1" customWidth="1"/>
    <col min="5415" max="5415" width="7.81640625" style="1" bestFit="1" customWidth="1"/>
    <col min="5416" max="5422" width="3.7265625" style="1" customWidth="1"/>
    <col min="5423" max="5423" width="7.81640625" style="1" bestFit="1" customWidth="1"/>
    <col min="5424" max="5430" width="3.54296875" style="1" customWidth="1"/>
    <col min="5431" max="5431" width="7.81640625" style="1" customWidth="1"/>
    <col min="5432" max="5432" width="4.54296875" style="1" customWidth="1"/>
    <col min="5433" max="5433" width="4.7265625" style="1" customWidth="1"/>
    <col min="5434" max="5436" width="3.54296875" style="1"/>
    <col min="5437" max="5437" width="3.81640625" style="1" bestFit="1" customWidth="1"/>
    <col min="5438" max="5632" width="3.54296875" style="1"/>
    <col min="5633" max="5637" width="4.54296875" style="1" customWidth="1"/>
    <col min="5638" max="5639" width="1" style="1" customWidth="1"/>
    <col min="5640" max="5646" width="3.7265625" style="1" customWidth="1"/>
    <col min="5647" max="5647" width="7.54296875" style="1" customWidth="1"/>
    <col min="5648" max="5654" width="3.7265625" style="1" customWidth="1"/>
    <col min="5655" max="5655" width="7.54296875" style="1" customWidth="1"/>
    <col min="5656" max="5662" width="3.7265625" style="1" customWidth="1"/>
    <col min="5663" max="5663" width="7.81640625" style="1" bestFit="1" customWidth="1"/>
    <col min="5664" max="5670" width="3.7265625" style="1" customWidth="1"/>
    <col min="5671" max="5671" width="7.81640625" style="1" bestFit="1" customWidth="1"/>
    <col min="5672" max="5678" width="3.7265625" style="1" customWidth="1"/>
    <col min="5679" max="5679" width="7.81640625" style="1" bestFit="1" customWidth="1"/>
    <col min="5680" max="5686" width="3.54296875" style="1" customWidth="1"/>
    <col min="5687" max="5687" width="7.81640625" style="1" customWidth="1"/>
    <col min="5688" max="5688" width="4.54296875" style="1" customWidth="1"/>
    <col min="5689" max="5689" width="4.7265625" style="1" customWidth="1"/>
    <col min="5690" max="5692" width="3.54296875" style="1"/>
    <col min="5693" max="5693" width="3.81640625" style="1" bestFit="1" customWidth="1"/>
    <col min="5694" max="5888" width="3.54296875" style="1"/>
    <col min="5889" max="5893" width="4.54296875" style="1" customWidth="1"/>
    <col min="5894" max="5895" width="1" style="1" customWidth="1"/>
    <col min="5896" max="5902" width="3.7265625" style="1" customWidth="1"/>
    <col min="5903" max="5903" width="7.54296875" style="1" customWidth="1"/>
    <col min="5904" max="5910" width="3.7265625" style="1" customWidth="1"/>
    <col min="5911" max="5911" width="7.54296875" style="1" customWidth="1"/>
    <col min="5912" max="5918" width="3.7265625" style="1" customWidth="1"/>
    <col min="5919" max="5919" width="7.81640625" style="1" bestFit="1" customWidth="1"/>
    <col min="5920" max="5926" width="3.7265625" style="1" customWidth="1"/>
    <col min="5927" max="5927" width="7.81640625" style="1" bestFit="1" customWidth="1"/>
    <col min="5928" max="5934" width="3.7265625" style="1" customWidth="1"/>
    <col min="5935" max="5935" width="7.81640625" style="1" bestFit="1" customWidth="1"/>
    <col min="5936" max="5942" width="3.54296875" style="1" customWidth="1"/>
    <col min="5943" max="5943" width="7.81640625" style="1" customWidth="1"/>
    <col min="5944" max="5944" width="4.54296875" style="1" customWidth="1"/>
    <col min="5945" max="5945" width="4.7265625" style="1" customWidth="1"/>
    <col min="5946" max="5948" width="3.54296875" style="1"/>
    <col min="5949" max="5949" width="3.81640625" style="1" bestFit="1" customWidth="1"/>
    <col min="5950" max="6144" width="3.54296875" style="1"/>
    <col min="6145" max="6149" width="4.54296875" style="1" customWidth="1"/>
    <col min="6150" max="6151" width="1" style="1" customWidth="1"/>
    <col min="6152" max="6158" width="3.7265625" style="1" customWidth="1"/>
    <col min="6159" max="6159" width="7.54296875" style="1" customWidth="1"/>
    <col min="6160" max="6166" width="3.7265625" style="1" customWidth="1"/>
    <col min="6167" max="6167" width="7.54296875" style="1" customWidth="1"/>
    <col min="6168" max="6174" width="3.7265625" style="1" customWidth="1"/>
    <col min="6175" max="6175" width="7.81640625" style="1" bestFit="1" customWidth="1"/>
    <col min="6176" max="6182" width="3.7265625" style="1" customWidth="1"/>
    <col min="6183" max="6183" width="7.81640625" style="1" bestFit="1" customWidth="1"/>
    <col min="6184" max="6190" width="3.7265625" style="1" customWidth="1"/>
    <col min="6191" max="6191" width="7.81640625" style="1" bestFit="1" customWidth="1"/>
    <col min="6192" max="6198" width="3.54296875" style="1" customWidth="1"/>
    <col min="6199" max="6199" width="7.81640625" style="1" customWidth="1"/>
    <col min="6200" max="6200" width="4.54296875" style="1" customWidth="1"/>
    <col min="6201" max="6201" width="4.7265625" style="1" customWidth="1"/>
    <col min="6202" max="6204" width="3.54296875" style="1"/>
    <col min="6205" max="6205" width="3.81640625" style="1" bestFit="1" customWidth="1"/>
    <col min="6206" max="6400" width="3.54296875" style="1"/>
    <col min="6401" max="6405" width="4.54296875" style="1" customWidth="1"/>
    <col min="6406" max="6407" width="1" style="1" customWidth="1"/>
    <col min="6408" max="6414" width="3.7265625" style="1" customWidth="1"/>
    <col min="6415" max="6415" width="7.54296875" style="1" customWidth="1"/>
    <col min="6416" max="6422" width="3.7265625" style="1" customWidth="1"/>
    <col min="6423" max="6423" width="7.54296875" style="1" customWidth="1"/>
    <col min="6424" max="6430" width="3.7265625" style="1" customWidth="1"/>
    <col min="6431" max="6431" width="7.81640625" style="1" bestFit="1" customWidth="1"/>
    <col min="6432" max="6438" width="3.7265625" style="1" customWidth="1"/>
    <col min="6439" max="6439" width="7.81640625" style="1" bestFit="1" customWidth="1"/>
    <col min="6440" max="6446" width="3.7265625" style="1" customWidth="1"/>
    <col min="6447" max="6447" width="7.81640625" style="1" bestFit="1" customWidth="1"/>
    <col min="6448" max="6454" width="3.54296875" style="1" customWidth="1"/>
    <col min="6455" max="6455" width="7.81640625" style="1" customWidth="1"/>
    <col min="6456" max="6456" width="4.54296875" style="1" customWidth="1"/>
    <col min="6457" max="6457" width="4.7265625" style="1" customWidth="1"/>
    <col min="6458" max="6460" width="3.54296875" style="1"/>
    <col min="6461" max="6461" width="3.81640625" style="1" bestFit="1" customWidth="1"/>
    <col min="6462" max="6656" width="3.54296875" style="1"/>
    <col min="6657" max="6661" width="4.54296875" style="1" customWidth="1"/>
    <col min="6662" max="6663" width="1" style="1" customWidth="1"/>
    <col min="6664" max="6670" width="3.7265625" style="1" customWidth="1"/>
    <col min="6671" max="6671" width="7.54296875" style="1" customWidth="1"/>
    <col min="6672" max="6678" width="3.7265625" style="1" customWidth="1"/>
    <col min="6679" max="6679" width="7.54296875" style="1" customWidth="1"/>
    <col min="6680" max="6686" width="3.7265625" style="1" customWidth="1"/>
    <col min="6687" max="6687" width="7.81640625" style="1" bestFit="1" customWidth="1"/>
    <col min="6688" max="6694" width="3.7265625" style="1" customWidth="1"/>
    <col min="6695" max="6695" width="7.81640625" style="1" bestFit="1" customWidth="1"/>
    <col min="6696" max="6702" width="3.7265625" style="1" customWidth="1"/>
    <col min="6703" max="6703" width="7.81640625" style="1" bestFit="1" customWidth="1"/>
    <col min="6704" max="6710" width="3.54296875" style="1" customWidth="1"/>
    <col min="6711" max="6711" width="7.81640625" style="1" customWidth="1"/>
    <col min="6712" max="6712" width="4.54296875" style="1" customWidth="1"/>
    <col min="6713" max="6713" width="4.7265625" style="1" customWidth="1"/>
    <col min="6714" max="6716" width="3.54296875" style="1"/>
    <col min="6717" max="6717" width="3.81640625" style="1" bestFit="1" customWidth="1"/>
    <col min="6718" max="6912" width="3.54296875" style="1"/>
    <col min="6913" max="6917" width="4.54296875" style="1" customWidth="1"/>
    <col min="6918" max="6919" width="1" style="1" customWidth="1"/>
    <col min="6920" max="6926" width="3.7265625" style="1" customWidth="1"/>
    <col min="6927" max="6927" width="7.54296875" style="1" customWidth="1"/>
    <col min="6928" max="6934" width="3.7265625" style="1" customWidth="1"/>
    <col min="6935" max="6935" width="7.54296875" style="1" customWidth="1"/>
    <col min="6936" max="6942" width="3.7265625" style="1" customWidth="1"/>
    <col min="6943" max="6943" width="7.81640625" style="1" bestFit="1" customWidth="1"/>
    <col min="6944" max="6950" width="3.7265625" style="1" customWidth="1"/>
    <col min="6951" max="6951" width="7.81640625" style="1" bestFit="1" customWidth="1"/>
    <col min="6952" max="6958" width="3.7265625" style="1" customWidth="1"/>
    <col min="6959" max="6959" width="7.81640625" style="1" bestFit="1" customWidth="1"/>
    <col min="6960" max="6966" width="3.54296875" style="1" customWidth="1"/>
    <col min="6967" max="6967" width="7.81640625" style="1" customWidth="1"/>
    <col min="6968" max="6968" width="4.54296875" style="1" customWidth="1"/>
    <col min="6969" max="6969" width="4.7265625" style="1" customWidth="1"/>
    <col min="6970" max="6972" width="3.54296875" style="1"/>
    <col min="6973" max="6973" width="3.81640625" style="1" bestFit="1" customWidth="1"/>
    <col min="6974" max="7168" width="3.54296875" style="1"/>
    <col min="7169" max="7173" width="4.54296875" style="1" customWidth="1"/>
    <col min="7174" max="7175" width="1" style="1" customWidth="1"/>
    <col min="7176" max="7182" width="3.7265625" style="1" customWidth="1"/>
    <col min="7183" max="7183" width="7.54296875" style="1" customWidth="1"/>
    <col min="7184" max="7190" width="3.7265625" style="1" customWidth="1"/>
    <col min="7191" max="7191" width="7.54296875" style="1" customWidth="1"/>
    <col min="7192" max="7198" width="3.7265625" style="1" customWidth="1"/>
    <col min="7199" max="7199" width="7.81640625" style="1" bestFit="1" customWidth="1"/>
    <col min="7200" max="7206" width="3.7265625" style="1" customWidth="1"/>
    <col min="7207" max="7207" width="7.81640625" style="1" bestFit="1" customWidth="1"/>
    <col min="7208" max="7214" width="3.7265625" style="1" customWidth="1"/>
    <col min="7215" max="7215" width="7.81640625" style="1" bestFit="1" customWidth="1"/>
    <col min="7216" max="7222" width="3.54296875" style="1" customWidth="1"/>
    <col min="7223" max="7223" width="7.81640625" style="1" customWidth="1"/>
    <col min="7224" max="7224" width="4.54296875" style="1" customWidth="1"/>
    <col min="7225" max="7225" width="4.7265625" style="1" customWidth="1"/>
    <col min="7226" max="7228" width="3.54296875" style="1"/>
    <col min="7229" max="7229" width="3.81640625" style="1" bestFit="1" customWidth="1"/>
    <col min="7230" max="7424" width="3.54296875" style="1"/>
    <col min="7425" max="7429" width="4.54296875" style="1" customWidth="1"/>
    <col min="7430" max="7431" width="1" style="1" customWidth="1"/>
    <col min="7432" max="7438" width="3.7265625" style="1" customWidth="1"/>
    <col min="7439" max="7439" width="7.54296875" style="1" customWidth="1"/>
    <col min="7440" max="7446" width="3.7265625" style="1" customWidth="1"/>
    <col min="7447" max="7447" width="7.54296875" style="1" customWidth="1"/>
    <col min="7448" max="7454" width="3.7265625" style="1" customWidth="1"/>
    <col min="7455" max="7455" width="7.81640625" style="1" bestFit="1" customWidth="1"/>
    <col min="7456" max="7462" width="3.7265625" style="1" customWidth="1"/>
    <col min="7463" max="7463" width="7.81640625" style="1" bestFit="1" customWidth="1"/>
    <col min="7464" max="7470" width="3.7265625" style="1" customWidth="1"/>
    <col min="7471" max="7471" width="7.81640625" style="1" bestFit="1" customWidth="1"/>
    <col min="7472" max="7478" width="3.54296875" style="1" customWidth="1"/>
    <col min="7479" max="7479" width="7.81640625" style="1" customWidth="1"/>
    <col min="7480" max="7480" width="4.54296875" style="1" customWidth="1"/>
    <col min="7481" max="7481" width="4.7265625" style="1" customWidth="1"/>
    <col min="7482" max="7484" width="3.54296875" style="1"/>
    <col min="7485" max="7485" width="3.81640625" style="1" bestFit="1" customWidth="1"/>
    <col min="7486" max="7680" width="3.54296875" style="1"/>
    <col min="7681" max="7685" width="4.54296875" style="1" customWidth="1"/>
    <col min="7686" max="7687" width="1" style="1" customWidth="1"/>
    <col min="7688" max="7694" width="3.7265625" style="1" customWidth="1"/>
    <col min="7695" max="7695" width="7.54296875" style="1" customWidth="1"/>
    <col min="7696" max="7702" width="3.7265625" style="1" customWidth="1"/>
    <col min="7703" max="7703" width="7.54296875" style="1" customWidth="1"/>
    <col min="7704" max="7710" width="3.7265625" style="1" customWidth="1"/>
    <col min="7711" max="7711" width="7.81640625" style="1" bestFit="1" customWidth="1"/>
    <col min="7712" max="7718" width="3.7265625" style="1" customWidth="1"/>
    <col min="7719" max="7719" width="7.81640625" style="1" bestFit="1" customWidth="1"/>
    <col min="7720" max="7726" width="3.7265625" style="1" customWidth="1"/>
    <col min="7727" max="7727" width="7.81640625" style="1" bestFit="1" customWidth="1"/>
    <col min="7728" max="7734" width="3.54296875" style="1" customWidth="1"/>
    <col min="7735" max="7735" width="7.81640625" style="1" customWidth="1"/>
    <col min="7736" max="7736" width="4.54296875" style="1" customWidth="1"/>
    <col min="7737" max="7737" width="4.7265625" style="1" customWidth="1"/>
    <col min="7738" max="7740" width="3.54296875" style="1"/>
    <col min="7741" max="7741" width="3.81640625" style="1" bestFit="1" customWidth="1"/>
    <col min="7742" max="7936" width="3.54296875" style="1"/>
    <col min="7937" max="7941" width="4.54296875" style="1" customWidth="1"/>
    <col min="7942" max="7943" width="1" style="1" customWidth="1"/>
    <col min="7944" max="7950" width="3.7265625" style="1" customWidth="1"/>
    <col min="7951" max="7951" width="7.54296875" style="1" customWidth="1"/>
    <col min="7952" max="7958" width="3.7265625" style="1" customWidth="1"/>
    <col min="7959" max="7959" width="7.54296875" style="1" customWidth="1"/>
    <col min="7960" max="7966" width="3.7265625" style="1" customWidth="1"/>
    <col min="7967" max="7967" width="7.81640625" style="1" bestFit="1" customWidth="1"/>
    <col min="7968" max="7974" width="3.7265625" style="1" customWidth="1"/>
    <col min="7975" max="7975" width="7.81640625" style="1" bestFit="1" customWidth="1"/>
    <col min="7976" max="7982" width="3.7265625" style="1" customWidth="1"/>
    <col min="7983" max="7983" width="7.81640625" style="1" bestFit="1" customWidth="1"/>
    <col min="7984" max="7990" width="3.54296875" style="1" customWidth="1"/>
    <col min="7991" max="7991" width="7.81640625" style="1" customWidth="1"/>
    <col min="7992" max="7992" width="4.54296875" style="1" customWidth="1"/>
    <col min="7993" max="7993" width="4.7265625" style="1" customWidth="1"/>
    <col min="7994" max="7996" width="3.54296875" style="1"/>
    <col min="7997" max="7997" width="3.81640625" style="1" bestFit="1" customWidth="1"/>
    <col min="7998" max="8192" width="3.54296875" style="1"/>
    <col min="8193" max="8197" width="4.54296875" style="1" customWidth="1"/>
    <col min="8198" max="8199" width="1" style="1" customWidth="1"/>
    <col min="8200" max="8206" width="3.7265625" style="1" customWidth="1"/>
    <col min="8207" max="8207" width="7.54296875" style="1" customWidth="1"/>
    <col min="8208" max="8214" width="3.7265625" style="1" customWidth="1"/>
    <col min="8215" max="8215" width="7.54296875" style="1" customWidth="1"/>
    <col min="8216" max="8222" width="3.7265625" style="1" customWidth="1"/>
    <col min="8223" max="8223" width="7.81640625" style="1" bestFit="1" customWidth="1"/>
    <col min="8224" max="8230" width="3.7265625" style="1" customWidth="1"/>
    <col min="8231" max="8231" width="7.81640625" style="1" bestFit="1" customWidth="1"/>
    <col min="8232" max="8238" width="3.7265625" style="1" customWidth="1"/>
    <col min="8239" max="8239" width="7.81640625" style="1" bestFit="1" customWidth="1"/>
    <col min="8240" max="8246" width="3.54296875" style="1" customWidth="1"/>
    <col min="8247" max="8247" width="7.81640625" style="1" customWidth="1"/>
    <col min="8248" max="8248" width="4.54296875" style="1" customWidth="1"/>
    <col min="8249" max="8249" width="4.7265625" style="1" customWidth="1"/>
    <col min="8250" max="8252" width="3.54296875" style="1"/>
    <col min="8253" max="8253" width="3.81640625" style="1" bestFit="1" customWidth="1"/>
    <col min="8254" max="8448" width="3.54296875" style="1"/>
    <col min="8449" max="8453" width="4.54296875" style="1" customWidth="1"/>
    <col min="8454" max="8455" width="1" style="1" customWidth="1"/>
    <col min="8456" max="8462" width="3.7265625" style="1" customWidth="1"/>
    <col min="8463" max="8463" width="7.54296875" style="1" customWidth="1"/>
    <col min="8464" max="8470" width="3.7265625" style="1" customWidth="1"/>
    <col min="8471" max="8471" width="7.54296875" style="1" customWidth="1"/>
    <col min="8472" max="8478" width="3.7265625" style="1" customWidth="1"/>
    <col min="8479" max="8479" width="7.81640625" style="1" bestFit="1" customWidth="1"/>
    <col min="8480" max="8486" width="3.7265625" style="1" customWidth="1"/>
    <col min="8487" max="8487" width="7.81640625" style="1" bestFit="1" customWidth="1"/>
    <col min="8488" max="8494" width="3.7265625" style="1" customWidth="1"/>
    <col min="8495" max="8495" width="7.81640625" style="1" bestFit="1" customWidth="1"/>
    <col min="8496" max="8502" width="3.54296875" style="1" customWidth="1"/>
    <col min="8503" max="8503" width="7.81640625" style="1" customWidth="1"/>
    <col min="8504" max="8504" width="4.54296875" style="1" customWidth="1"/>
    <col min="8505" max="8505" width="4.7265625" style="1" customWidth="1"/>
    <col min="8506" max="8508" width="3.54296875" style="1"/>
    <col min="8509" max="8509" width="3.81640625" style="1" bestFit="1" customWidth="1"/>
    <col min="8510" max="8704" width="3.54296875" style="1"/>
    <col min="8705" max="8709" width="4.54296875" style="1" customWidth="1"/>
    <col min="8710" max="8711" width="1" style="1" customWidth="1"/>
    <col min="8712" max="8718" width="3.7265625" style="1" customWidth="1"/>
    <col min="8719" max="8719" width="7.54296875" style="1" customWidth="1"/>
    <col min="8720" max="8726" width="3.7265625" style="1" customWidth="1"/>
    <col min="8727" max="8727" width="7.54296875" style="1" customWidth="1"/>
    <col min="8728" max="8734" width="3.7265625" style="1" customWidth="1"/>
    <col min="8735" max="8735" width="7.81640625" style="1" bestFit="1" customWidth="1"/>
    <col min="8736" max="8742" width="3.7265625" style="1" customWidth="1"/>
    <col min="8743" max="8743" width="7.81640625" style="1" bestFit="1" customWidth="1"/>
    <col min="8744" max="8750" width="3.7265625" style="1" customWidth="1"/>
    <col min="8751" max="8751" width="7.81640625" style="1" bestFit="1" customWidth="1"/>
    <col min="8752" max="8758" width="3.54296875" style="1" customWidth="1"/>
    <col min="8759" max="8759" width="7.81640625" style="1" customWidth="1"/>
    <col min="8760" max="8760" width="4.54296875" style="1" customWidth="1"/>
    <col min="8761" max="8761" width="4.7265625" style="1" customWidth="1"/>
    <col min="8762" max="8764" width="3.54296875" style="1"/>
    <col min="8765" max="8765" width="3.81640625" style="1" bestFit="1" customWidth="1"/>
    <col min="8766" max="8960" width="3.54296875" style="1"/>
    <col min="8961" max="8965" width="4.54296875" style="1" customWidth="1"/>
    <col min="8966" max="8967" width="1" style="1" customWidth="1"/>
    <col min="8968" max="8974" width="3.7265625" style="1" customWidth="1"/>
    <col min="8975" max="8975" width="7.54296875" style="1" customWidth="1"/>
    <col min="8976" max="8982" width="3.7265625" style="1" customWidth="1"/>
    <col min="8983" max="8983" width="7.54296875" style="1" customWidth="1"/>
    <col min="8984" max="8990" width="3.7265625" style="1" customWidth="1"/>
    <col min="8991" max="8991" width="7.81640625" style="1" bestFit="1" customWidth="1"/>
    <col min="8992" max="8998" width="3.7265625" style="1" customWidth="1"/>
    <col min="8999" max="8999" width="7.81640625" style="1" bestFit="1" customWidth="1"/>
    <col min="9000" max="9006" width="3.7265625" style="1" customWidth="1"/>
    <col min="9007" max="9007" width="7.81640625" style="1" bestFit="1" customWidth="1"/>
    <col min="9008" max="9014" width="3.54296875" style="1" customWidth="1"/>
    <col min="9015" max="9015" width="7.81640625" style="1" customWidth="1"/>
    <col min="9016" max="9016" width="4.54296875" style="1" customWidth="1"/>
    <col min="9017" max="9017" width="4.7265625" style="1" customWidth="1"/>
    <col min="9018" max="9020" width="3.54296875" style="1"/>
    <col min="9021" max="9021" width="3.81640625" style="1" bestFit="1" customWidth="1"/>
    <col min="9022" max="9216" width="3.54296875" style="1"/>
    <col min="9217" max="9221" width="4.54296875" style="1" customWidth="1"/>
    <col min="9222" max="9223" width="1" style="1" customWidth="1"/>
    <col min="9224" max="9230" width="3.7265625" style="1" customWidth="1"/>
    <col min="9231" max="9231" width="7.54296875" style="1" customWidth="1"/>
    <col min="9232" max="9238" width="3.7265625" style="1" customWidth="1"/>
    <col min="9239" max="9239" width="7.54296875" style="1" customWidth="1"/>
    <col min="9240" max="9246" width="3.7265625" style="1" customWidth="1"/>
    <col min="9247" max="9247" width="7.81640625" style="1" bestFit="1" customWidth="1"/>
    <col min="9248" max="9254" width="3.7265625" style="1" customWidth="1"/>
    <col min="9255" max="9255" width="7.81640625" style="1" bestFit="1" customWidth="1"/>
    <col min="9256" max="9262" width="3.7265625" style="1" customWidth="1"/>
    <col min="9263" max="9263" width="7.81640625" style="1" bestFit="1" customWidth="1"/>
    <col min="9264" max="9270" width="3.54296875" style="1" customWidth="1"/>
    <col min="9271" max="9271" width="7.81640625" style="1" customWidth="1"/>
    <col min="9272" max="9272" width="4.54296875" style="1" customWidth="1"/>
    <col min="9273" max="9273" width="4.7265625" style="1" customWidth="1"/>
    <col min="9274" max="9276" width="3.54296875" style="1"/>
    <col min="9277" max="9277" width="3.81640625" style="1" bestFit="1" customWidth="1"/>
    <col min="9278" max="9472" width="3.54296875" style="1"/>
    <col min="9473" max="9477" width="4.54296875" style="1" customWidth="1"/>
    <col min="9478" max="9479" width="1" style="1" customWidth="1"/>
    <col min="9480" max="9486" width="3.7265625" style="1" customWidth="1"/>
    <col min="9487" max="9487" width="7.54296875" style="1" customWidth="1"/>
    <col min="9488" max="9494" width="3.7265625" style="1" customWidth="1"/>
    <col min="9495" max="9495" width="7.54296875" style="1" customWidth="1"/>
    <col min="9496" max="9502" width="3.7265625" style="1" customWidth="1"/>
    <col min="9503" max="9503" width="7.81640625" style="1" bestFit="1" customWidth="1"/>
    <col min="9504" max="9510" width="3.7265625" style="1" customWidth="1"/>
    <col min="9511" max="9511" width="7.81640625" style="1" bestFit="1" customWidth="1"/>
    <col min="9512" max="9518" width="3.7265625" style="1" customWidth="1"/>
    <col min="9519" max="9519" width="7.81640625" style="1" bestFit="1" customWidth="1"/>
    <col min="9520" max="9526" width="3.54296875" style="1" customWidth="1"/>
    <col min="9527" max="9527" width="7.81640625" style="1" customWidth="1"/>
    <col min="9528" max="9528" width="4.54296875" style="1" customWidth="1"/>
    <col min="9529" max="9529" width="4.7265625" style="1" customWidth="1"/>
    <col min="9530" max="9532" width="3.54296875" style="1"/>
    <col min="9533" max="9533" width="3.81640625" style="1" bestFit="1" customWidth="1"/>
    <col min="9534" max="9728" width="3.54296875" style="1"/>
    <col min="9729" max="9733" width="4.54296875" style="1" customWidth="1"/>
    <col min="9734" max="9735" width="1" style="1" customWidth="1"/>
    <col min="9736" max="9742" width="3.7265625" style="1" customWidth="1"/>
    <col min="9743" max="9743" width="7.54296875" style="1" customWidth="1"/>
    <col min="9744" max="9750" width="3.7265625" style="1" customWidth="1"/>
    <col min="9751" max="9751" width="7.54296875" style="1" customWidth="1"/>
    <col min="9752" max="9758" width="3.7265625" style="1" customWidth="1"/>
    <col min="9759" max="9759" width="7.81640625" style="1" bestFit="1" customWidth="1"/>
    <col min="9760" max="9766" width="3.7265625" style="1" customWidth="1"/>
    <col min="9767" max="9767" width="7.81640625" style="1" bestFit="1" customWidth="1"/>
    <col min="9768" max="9774" width="3.7265625" style="1" customWidth="1"/>
    <col min="9775" max="9775" width="7.81640625" style="1" bestFit="1" customWidth="1"/>
    <col min="9776" max="9782" width="3.54296875" style="1" customWidth="1"/>
    <col min="9783" max="9783" width="7.81640625" style="1" customWidth="1"/>
    <col min="9784" max="9784" width="4.54296875" style="1" customWidth="1"/>
    <col min="9785" max="9785" width="4.7265625" style="1" customWidth="1"/>
    <col min="9786" max="9788" width="3.54296875" style="1"/>
    <col min="9789" max="9789" width="3.81640625" style="1" bestFit="1" customWidth="1"/>
    <col min="9790" max="9984" width="3.54296875" style="1"/>
    <col min="9985" max="9989" width="4.54296875" style="1" customWidth="1"/>
    <col min="9990" max="9991" width="1" style="1" customWidth="1"/>
    <col min="9992" max="9998" width="3.7265625" style="1" customWidth="1"/>
    <col min="9999" max="9999" width="7.54296875" style="1" customWidth="1"/>
    <col min="10000" max="10006" width="3.7265625" style="1" customWidth="1"/>
    <col min="10007" max="10007" width="7.54296875" style="1" customWidth="1"/>
    <col min="10008" max="10014" width="3.7265625" style="1" customWidth="1"/>
    <col min="10015" max="10015" width="7.81640625" style="1" bestFit="1" customWidth="1"/>
    <col min="10016" max="10022" width="3.7265625" style="1" customWidth="1"/>
    <col min="10023" max="10023" width="7.81640625" style="1" bestFit="1" customWidth="1"/>
    <col min="10024" max="10030" width="3.7265625" style="1" customWidth="1"/>
    <col min="10031" max="10031" width="7.81640625" style="1" bestFit="1" customWidth="1"/>
    <col min="10032" max="10038" width="3.54296875" style="1" customWidth="1"/>
    <col min="10039" max="10039" width="7.81640625" style="1" customWidth="1"/>
    <col min="10040" max="10040" width="4.54296875" style="1" customWidth="1"/>
    <col min="10041" max="10041" width="4.7265625" style="1" customWidth="1"/>
    <col min="10042" max="10044" width="3.54296875" style="1"/>
    <col min="10045" max="10045" width="3.81640625" style="1" bestFit="1" customWidth="1"/>
    <col min="10046" max="10240" width="3.54296875" style="1"/>
    <col min="10241" max="10245" width="4.54296875" style="1" customWidth="1"/>
    <col min="10246" max="10247" width="1" style="1" customWidth="1"/>
    <col min="10248" max="10254" width="3.7265625" style="1" customWidth="1"/>
    <col min="10255" max="10255" width="7.54296875" style="1" customWidth="1"/>
    <col min="10256" max="10262" width="3.7265625" style="1" customWidth="1"/>
    <col min="10263" max="10263" width="7.54296875" style="1" customWidth="1"/>
    <col min="10264" max="10270" width="3.7265625" style="1" customWidth="1"/>
    <col min="10271" max="10271" width="7.81640625" style="1" bestFit="1" customWidth="1"/>
    <col min="10272" max="10278" width="3.7265625" style="1" customWidth="1"/>
    <col min="10279" max="10279" width="7.81640625" style="1" bestFit="1" customWidth="1"/>
    <col min="10280" max="10286" width="3.7265625" style="1" customWidth="1"/>
    <col min="10287" max="10287" width="7.81640625" style="1" bestFit="1" customWidth="1"/>
    <col min="10288" max="10294" width="3.54296875" style="1" customWidth="1"/>
    <col min="10295" max="10295" width="7.81640625" style="1" customWidth="1"/>
    <col min="10296" max="10296" width="4.54296875" style="1" customWidth="1"/>
    <col min="10297" max="10297" width="4.7265625" style="1" customWidth="1"/>
    <col min="10298" max="10300" width="3.54296875" style="1"/>
    <col min="10301" max="10301" width="3.81640625" style="1" bestFit="1" customWidth="1"/>
    <col min="10302" max="10496" width="3.54296875" style="1"/>
    <col min="10497" max="10501" width="4.54296875" style="1" customWidth="1"/>
    <col min="10502" max="10503" width="1" style="1" customWidth="1"/>
    <col min="10504" max="10510" width="3.7265625" style="1" customWidth="1"/>
    <col min="10511" max="10511" width="7.54296875" style="1" customWidth="1"/>
    <col min="10512" max="10518" width="3.7265625" style="1" customWidth="1"/>
    <col min="10519" max="10519" width="7.54296875" style="1" customWidth="1"/>
    <col min="10520" max="10526" width="3.7265625" style="1" customWidth="1"/>
    <col min="10527" max="10527" width="7.81640625" style="1" bestFit="1" customWidth="1"/>
    <col min="10528" max="10534" width="3.7265625" style="1" customWidth="1"/>
    <col min="10535" max="10535" width="7.81640625" style="1" bestFit="1" customWidth="1"/>
    <col min="10536" max="10542" width="3.7265625" style="1" customWidth="1"/>
    <col min="10543" max="10543" width="7.81640625" style="1" bestFit="1" customWidth="1"/>
    <col min="10544" max="10550" width="3.54296875" style="1" customWidth="1"/>
    <col min="10551" max="10551" width="7.81640625" style="1" customWidth="1"/>
    <col min="10552" max="10552" width="4.54296875" style="1" customWidth="1"/>
    <col min="10553" max="10553" width="4.7265625" style="1" customWidth="1"/>
    <col min="10554" max="10556" width="3.54296875" style="1"/>
    <col min="10557" max="10557" width="3.81640625" style="1" bestFit="1" customWidth="1"/>
    <col min="10558" max="10752" width="3.54296875" style="1"/>
    <col min="10753" max="10757" width="4.54296875" style="1" customWidth="1"/>
    <col min="10758" max="10759" width="1" style="1" customWidth="1"/>
    <col min="10760" max="10766" width="3.7265625" style="1" customWidth="1"/>
    <col min="10767" max="10767" width="7.54296875" style="1" customWidth="1"/>
    <col min="10768" max="10774" width="3.7265625" style="1" customWidth="1"/>
    <col min="10775" max="10775" width="7.54296875" style="1" customWidth="1"/>
    <col min="10776" max="10782" width="3.7265625" style="1" customWidth="1"/>
    <col min="10783" max="10783" width="7.81640625" style="1" bestFit="1" customWidth="1"/>
    <col min="10784" max="10790" width="3.7265625" style="1" customWidth="1"/>
    <col min="10791" max="10791" width="7.81640625" style="1" bestFit="1" customWidth="1"/>
    <col min="10792" max="10798" width="3.7265625" style="1" customWidth="1"/>
    <col min="10799" max="10799" width="7.81640625" style="1" bestFit="1" customWidth="1"/>
    <col min="10800" max="10806" width="3.54296875" style="1" customWidth="1"/>
    <col min="10807" max="10807" width="7.81640625" style="1" customWidth="1"/>
    <col min="10808" max="10808" width="4.54296875" style="1" customWidth="1"/>
    <col min="10809" max="10809" width="4.7265625" style="1" customWidth="1"/>
    <col min="10810" max="10812" width="3.54296875" style="1"/>
    <col min="10813" max="10813" width="3.81640625" style="1" bestFit="1" customWidth="1"/>
    <col min="10814" max="11008" width="3.54296875" style="1"/>
    <col min="11009" max="11013" width="4.54296875" style="1" customWidth="1"/>
    <col min="11014" max="11015" width="1" style="1" customWidth="1"/>
    <col min="11016" max="11022" width="3.7265625" style="1" customWidth="1"/>
    <col min="11023" max="11023" width="7.54296875" style="1" customWidth="1"/>
    <col min="11024" max="11030" width="3.7265625" style="1" customWidth="1"/>
    <col min="11031" max="11031" width="7.54296875" style="1" customWidth="1"/>
    <col min="11032" max="11038" width="3.7265625" style="1" customWidth="1"/>
    <col min="11039" max="11039" width="7.81640625" style="1" bestFit="1" customWidth="1"/>
    <col min="11040" max="11046" width="3.7265625" style="1" customWidth="1"/>
    <col min="11047" max="11047" width="7.81640625" style="1" bestFit="1" customWidth="1"/>
    <col min="11048" max="11054" width="3.7265625" style="1" customWidth="1"/>
    <col min="11055" max="11055" width="7.81640625" style="1" bestFit="1" customWidth="1"/>
    <col min="11056" max="11062" width="3.54296875" style="1" customWidth="1"/>
    <col min="11063" max="11063" width="7.81640625" style="1" customWidth="1"/>
    <col min="11064" max="11064" width="4.54296875" style="1" customWidth="1"/>
    <col min="11065" max="11065" width="4.7265625" style="1" customWidth="1"/>
    <col min="11066" max="11068" width="3.54296875" style="1"/>
    <col min="11069" max="11069" width="3.81640625" style="1" bestFit="1" customWidth="1"/>
    <col min="11070" max="11264" width="3.54296875" style="1"/>
    <col min="11265" max="11269" width="4.54296875" style="1" customWidth="1"/>
    <col min="11270" max="11271" width="1" style="1" customWidth="1"/>
    <col min="11272" max="11278" width="3.7265625" style="1" customWidth="1"/>
    <col min="11279" max="11279" width="7.54296875" style="1" customWidth="1"/>
    <col min="11280" max="11286" width="3.7265625" style="1" customWidth="1"/>
    <col min="11287" max="11287" width="7.54296875" style="1" customWidth="1"/>
    <col min="11288" max="11294" width="3.7265625" style="1" customWidth="1"/>
    <col min="11295" max="11295" width="7.81640625" style="1" bestFit="1" customWidth="1"/>
    <col min="11296" max="11302" width="3.7265625" style="1" customWidth="1"/>
    <col min="11303" max="11303" width="7.81640625" style="1" bestFit="1" customWidth="1"/>
    <col min="11304" max="11310" width="3.7265625" style="1" customWidth="1"/>
    <col min="11311" max="11311" width="7.81640625" style="1" bestFit="1" customWidth="1"/>
    <col min="11312" max="11318" width="3.54296875" style="1" customWidth="1"/>
    <col min="11319" max="11319" width="7.81640625" style="1" customWidth="1"/>
    <col min="11320" max="11320" width="4.54296875" style="1" customWidth="1"/>
    <col min="11321" max="11321" width="4.7265625" style="1" customWidth="1"/>
    <col min="11322" max="11324" width="3.54296875" style="1"/>
    <col min="11325" max="11325" width="3.81640625" style="1" bestFit="1" customWidth="1"/>
    <col min="11326" max="11520" width="3.54296875" style="1"/>
    <col min="11521" max="11525" width="4.54296875" style="1" customWidth="1"/>
    <col min="11526" max="11527" width="1" style="1" customWidth="1"/>
    <col min="11528" max="11534" width="3.7265625" style="1" customWidth="1"/>
    <col min="11535" max="11535" width="7.54296875" style="1" customWidth="1"/>
    <col min="11536" max="11542" width="3.7265625" style="1" customWidth="1"/>
    <col min="11543" max="11543" width="7.54296875" style="1" customWidth="1"/>
    <col min="11544" max="11550" width="3.7265625" style="1" customWidth="1"/>
    <col min="11551" max="11551" width="7.81640625" style="1" bestFit="1" customWidth="1"/>
    <col min="11552" max="11558" width="3.7265625" style="1" customWidth="1"/>
    <col min="11559" max="11559" width="7.81640625" style="1" bestFit="1" customWidth="1"/>
    <col min="11560" max="11566" width="3.7265625" style="1" customWidth="1"/>
    <col min="11567" max="11567" width="7.81640625" style="1" bestFit="1" customWidth="1"/>
    <col min="11568" max="11574" width="3.54296875" style="1" customWidth="1"/>
    <col min="11575" max="11575" width="7.81640625" style="1" customWidth="1"/>
    <col min="11576" max="11576" width="4.54296875" style="1" customWidth="1"/>
    <col min="11577" max="11577" width="4.7265625" style="1" customWidth="1"/>
    <col min="11578" max="11580" width="3.54296875" style="1"/>
    <col min="11581" max="11581" width="3.81640625" style="1" bestFit="1" customWidth="1"/>
    <col min="11582" max="11776" width="3.54296875" style="1"/>
    <col min="11777" max="11781" width="4.54296875" style="1" customWidth="1"/>
    <col min="11782" max="11783" width="1" style="1" customWidth="1"/>
    <col min="11784" max="11790" width="3.7265625" style="1" customWidth="1"/>
    <col min="11791" max="11791" width="7.54296875" style="1" customWidth="1"/>
    <col min="11792" max="11798" width="3.7265625" style="1" customWidth="1"/>
    <col min="11799" max="11799" width="7.54296875" style="1" customWidth="1"/>
    <col min="11800" max="11806" width="3.7265625" style="1" customWidth="1"/>
    <col min="11807" max="11807" width="7.81640625" style="1" bestFit="1" customWidth="1"/>
    <col min="11808" max="11814" width="3.7265625" style="1" customWidth="1"/>
    <col min="11815" max="11815" width="7.81640625" style="1" bestFit="1" customWidth="1"/>
    <col min="11816" max="11822" width="3.7265625" style="1" customWidth="1"/>
    <col min="11823" max="11823" width="7.81640625" style="1" bestFit="1" customWidth="1"/>
    <col min="11824" max="11830" width="3.54296875" style="1" customWidth="1"/>
    <col min="11831" max="11831" width="7.81640625" style="1" customWidth="1"/>
    <col min="11832" max="11832" width="4.54296875" style="1" customWidth="1"/>
    <col min="11833" max="11833" width="4.7265625" style="1" customWidth="1"/>
    <col min="11834" max="11836" width="3.54296875" style="1"/>
    <col min="11837" max="11837" width="3.81640625" style="1" bestFit="1" customWidth="1"/>
    <col min="11838" max="12032" width="3.54296875" style="1"/>
    <col min="12033" max="12037" width="4.54296875" style="1" customWidth="1"/>
    <col min="12038" max="12039" width="1" style="1" customWidth="1"/>
    <col min="12040" max="12046" width="3.7265625" style="1" customWidth="1"/>
    <col min="12047" max="12047" width="7.54296875" style="1" customWidth="1"/>
    <col min="12048" max="12054" width="3.7265625" style="1" customWidth="1"/>
    <col min="12055" max="12055" width="7.54296875" style="1" customWidth="1"/>
    <col min="12056" max="12062" width="3.7265625" style="1" customWidth="1"/>
    <col min="12063" max="12063" width="7.81640625" style="1" bestFit="1" customWidth="1"/>
    <col min="12064" max="12070" width="3.7265625" style="1" customWidth="1"/>
    <col min="12071" max="12071" width="7.81640625" style="1" bestFit="1" customWidth="1"/>
    <col min="12072" max="12078" width="3.7265625" style="1" customWidth="1"/>
    <col min="12079" max="12079" width="7.81640625" style="1" bestFit="1" customWidth="1"/>
    <col min="12080" max="12086" width="3.54296875" style="1" customWidth="1"/>
    <col min="12087" max="12087" width="7.81640625" style="1" customWidth="1"/>
    <col min="12088" max="12088" width="4.54296875" style="1" customWidth="1"/>
    <col min="12089" max="12089" width="4.7265625" style="1" customWidth="1"/>
    <col min="12090" max="12092" width="3.54296875" style="1"/>
    <col min="12093" max="12093" width="3.81640625" style="1" bestFit="1" customWidth="1"/>
    <col min="12094" max="12288" width="3.54296875" style="1"/>
    <col min="12289" max="12293" width="4.54296875" style="1" customWidth="1"/>
    <col min="12294" max="12295" width="1" style="1" customWidth="1"/>
    <col min="12296" max="12302" width="3.7265625" style="1" customWidth="1"/>
    <col min="12303" max="12303" width="7.54296875" style="1" customWidth="1"/>
    <col min="12304" max="12310" width="3.7265625" style="1" customWidth="1"/>
    <col min="12311" max="12311" width="7.54296875" style="1" customWidth="1"/>
    <col min="12312" max="12318" width="3.7265625" style="1" customWidth="1"/>
    <col min="12319" max="12319" width="7.81640625" style="1" bestFit="1" customWidth="1"/>
    <col min="12320" max="12326" width="3.7265625" style="1" customWidth="1"/>
    <col min="12327" max="12327" width="7.81640625" style="1" bestFit="1" customWidth="1"/>
    <col min="12328" max="12334" width="3.7265625" style="1" customWidth="1"/>
    <col min="12335" max="12335" width="7.81640625" style="1" bestFit="1" customWidth="1"/>
    <col min="12336" max="12342" width="3.54296875" style="1" customWidth="1"/>
    <col min="12343" max="12343" width="7.81640625" style="1" customWidth="1"/>
    <col min="12344" max="12344" width="4.54296875" style="1" customWidth="1"/>
    <col min="12345" max="12345" width="4.7265625" style="1" customWidth="1"/>
    <col min="12346" max="12348" width="3.54296875" style="1"/>
    <col min="12349" max="12349" width="3.81640625" style="1" bestFit="1" customWidth="1"/>
    <col min="12350" max="12544" width="3.54296875" style="1"/>
    <col min="12545" max="12549" width="4.54296875" style="1" customWidth="1"/>
    <col min="12550" max="12551" width="1" style="1" customWidth="1"/>
    <col min="12552" max="12558" width="3.7265625" style="1" customWidth="1"/>
    <col min="12559" max="12559" width="7.54296875" style="1" customWidth="1"/>
    <col min="12560" max="12566" width="3.7265625" style="1" customWidth="1"/>
    <col min="12567" max="12567" width="7.54296875" style="1" customWidth="1"/>
    <col min="12568" max="12574" width="3.7265625" style="1" customWidth="1"/>
    <col min="12575" max="12575" width="7.81640625" style="1" bestFit="1" customWidth="1"/>
    <col min="12576" max="12582" width="3.7265625" style="1" customWidth="1"/>
    <col min="12583" max="12583" width="7.81640625" style="1" bestFit="1" customWidth="1"/>
    <col min="12584" max="12590" width="3.7265625" style="1" customWidth="1"/>
    <col min="12591" max="12591" width="7.81640625" style="1" bestFit="1" customWidth="1"/>
    <col min="12592" max="12598" width="3.54296875" style="1" customWidth="1"/>
    <col min="12599" max="12599" width="7.81640625" style="1" customWidth="1"/>
    <col min="12600" max="12600" width="4.54296875" style="1" customWidth="1"/>
    <col min="12601" max="12601" width="4.7265625" style="1" customWidth="1"/>
    <col min="12602" max="12604" width="3.54296875" style="1"/>
    <col min="12605" max="12605" width="3.81640625" style="1" bestFit="1" customWidth="1"/>
    <col min="12606" max="12800" width="3.54296875" style="1"/>
    <col min="12801" max="12805" width="4.54296875" style="1" customWidth="1"/>
    <col min="12806" max="12807" width="1" style="1" customWidth="1"/>
    <col min="12808" max="12814" width="3.7265625" style="1" customWidth="1"/>
    <col min="12815" max="12815" width="7.54296875" style="1" customWidth="1"/>
    <col min="12816" max="12822" width="3.7265625" style="1" customWidth="1"/>
    <col min="12823" max="12823" width="7.54296875" style="1" customWidth="1"/>
    <col min="12824" max="12830" width="3.7265625" style="1" customWidth="1"/>
    <col min="12831" max="12831" width="7.81640625" style="1" bestFit="1" customWidth="1"/>
    <col min="12832" max="12838" width="3.7265625" style="1" customWidth="1"/>
    <col min="12839" max="12839" width="7.81640625" style="1" bestFit="1" customWidth="1"/>
    <col min="12840" max="12846" width="3.7265625" style="1" customWidth="1"/>
    <col min="12847" max="12847" width="7.81640625" style="1" bestFit="1" customWidth="1"/>
    <col min="12848" max="12854" width="3.54296875" style="1" customWidth="1"/>
    <col min="12855" max="12855" width="7.81640625" style="1" customWidth="1"/>
    <col min="12856" max="12856" width="4.54296875" style="1" customWidth="1"/>
    <col min="12857" max="12857" width="4.7265625" style="1" customWidth="1"/>
    <col min="12858" max="12860" width="3.54296875" style="1"/>
    <col min="12861" max="12861" width="3.81640625" style="1" bestFit="1" customWidth="1"/>
    <col min="12862" max="13056" width="3.54296875" style="1"/>
    <col min="13057" max="13061" width="4.54296875" style="1" customWidth="1"/>
    <col min="13062" max="13063" width="1" style="1" customWidth="1"/>
    <col min="13064" max="13070" width="3.7265625" style="1" customWidth="1"/>
    <col min="13071" max="13071" width="7.54296875" style="1" customWidth="1"/>
    <col min="13072" max="13078" width="3.7265625" style="1" customWidth="1"/>
    <col min="13079" max="13079" width="7.54296875" style="1" customWidth="1"/>
    <col min="13080" max="13086" width="3.7265625" style="1" customWidth="1"/>
    <col min="13087" max="13087" width="7.81640625" style="1" bestFit="1" customWidth="1"/>
    <col min="13088" max="13094" width="3.7265625" style="1" customWidth="1"/>
    <col min="13095" max="13095" width="7.81640625" style="1" bestFit="1" customWidth="1"/>
    <col min="13096" max="13102" width="3.7265625" style="1" customWidth="1"/>
    <col min="13103" max="13103" width="7.81640625" style="1" bestFit="1" customWidth="1"/>
    <col min="13104" max="13110" width="3.54296875" style="1" customWidth="1"/>
    <col min="13111" max="13111" width="7.81640625" style="1" customWidth="1"/>
    <col min="13112" max="13112" width="4.54296875" style="1" customWidth="1"/>
    <col min="13113" max="13113" width="4.7265625" style="1" customWidth="1"/>
    <col min="13114" max="13116" width="3.54296875" style="1"/>
    <col min="13117" max="13117" width="3.81640625" style="1" bestFit="1" customWidth="1"/>
    <col min="13118" max="13312" width="3.54296875" style="1"/>
    <col min="13313" max="13317" width="4.54296875" style="1" customWidth="1"/>
    <col min="13318" max="13319" width="1" style="1" customWidth="1"/>
    <col min="13320" max="13326" width="3.7265625" style="1" customWidth="1"/>
    <col min="13327" max="13327" width="7.54296875" style="1" customWidth="1"/>
    <col min="13328" max="13334" width="3.7265625" style="1" customWidth="1"/>
    <col min="13335" max="13335" width="7.54296875" style="1" customWidth="1"/>
    <col min="13336" max="13342" width="3.7265625" style="1" customWidth="1"/>
    <col min="13343" max="13343" width="7.81640625" style="1" bestFit="1" customWidth="1"/>
    <col min="13344" max="13350" width="3.7265625" style="1" customWidth="1"/>
    <col min="13351" max="13351" width="7.81640625" style="1" bestFit="1" customWidth="1"/>
    <col min="13352" max="13358" width="3.7265625" style="1" customWidth="1"/>
    <col min="13359" max="13359" width="7.81640625" style="1" bestFit="1" customWidth="1"/>
    <col min="13360" max="13366" width="3.54296875" style="1" customWidth="1"/>
    <col min="13367" max="13367" width="7.81640625" style="1" customWidth="1"/>
    <col min="13368" max="13368" width="4.54296875" style="1" customWidth="1"/>
    <col min="13369" max="13369" width="4.7265625" style="1" customWidth="1"/>
    <col min="13370" max="13372" width="3.54296875" style="1"/>
    <col min="13373" max="13373" width="3.81640625" style="1" bestFit="1" customWidth="1"/>
    <col min="13374" max="13568" width="3.54296875" style="1"/>
    <col min="13569" max="13573" width="4.54296875" style="1" customWidth="1"/>
    <col min="13574" max="13575" width="1" style="1" customWidth="1"/>
    <col min="13576" max="13582" width="3.7265625" style="1" customWidth="1"/>
    <col min="13583" max="13583" width="7.54296875" style="1" customWidth="1"/>
    <col min="13584" max="13590" width="3.7265625" style="1" customWidth="1"/>
    <col min="13591" max="13591" width="7.54296875" style="1" customWidth="1"/>
    <col min="13592" max="13598" width="3.7265625" style="1" customWidth="1"/>
    <col min="13599" max="13599" width="7.81640625" style="1" bestFit="1" customWidth="1"/>
    <col min="13600" max="13606" width="3.7265625" style="1" customWidth="1"/>
    <col min="13607" max="13607" width="7.81640625" style="1" bestFit="1" customWidth="1"/>
    <col min="13608" max="13614" width="3.7265625" style="1" customWidth="1"/>
    <col min="13615" max="13615" width="7.81640625" style="1" bestFit="1" customWidth="1"/>
    <col min="13616" max="13622" width="3.54296875" style="1" customWidth="1"/>
    <col min="13623" max="13623" width="7.81640625" style="1" customWidth="1"/>
    <col min="13624" max="13624" width="4.54296875" style="1" customWidth="1"/>
    <col min="13625" max="13625" width="4.7265625" style="1" customWidth="1"/>
    <col min="13626" max="13628" width="3.54296875" style="1"/>
    <col min="13629" max="13629" width="3.81640625" style="1" bestFit="1" customWidth="1"/>
    <col min="13630" max="13824" width="3.54296875" style="1"/>
    <col min="13825" max="13829" width="4.54296875" style="1" customWidth="1"/>
    <col min="13830" max="13831" width="1" style="1" customWidth="1"/>
    <col min="13832" max="13838" width="3.7265625" style="1" customWidth="1"/>
    <col min="13839" max="13839" width="7.54296875" style="1" customWidth="1"/>
    <col min="13840" max="13846" width="3.7265625" style="1" customWidth="1"/>
    <col min="13847" max="13847" width="7.54296875" style="1" customWidth="1"/>
    <col min="13848" max="13854" width="3.7265625" style="1" customWidth="1"/>
    <col min="13855" max="13855" width="7.81640625" style="1" bestFit="1" customWidth="1"/>
    <col min="13856" max="13862" width="3.7265625" style="1" customWidth="1"/>
    <col min="13863" max="13863" width="7.81640625" style="1" bestFit="1" customWidth="1"/>
    <col min="13864" max="13870" width="3.7265625" style="1" customWidth="1"/>
    <col min="13871" max="13871" width="7.81640625" style="1" bestFit="1" customWidth="1"/>
    <col min="13872" max="13878" width="3.54296875" style="1" customWidth="1"/>
    <col min="13879" max="13879" width="7.81640625" style="1" customWidth="1"/>
    <col min="13880" max="13880" width="4.54296875" style="1" customWidth="1"/>
    <col min="13881" max="13881" width="4.7265625" style="1" customWidth="1"/>
    <col min="13882" max="13884" width="3.54296875" style="1"/>
    <col min="13885" max="13885" width="3.81640625" style="1" bestFit="1" customWidth="1"/>
    <col min="13886" max="14080" width="3.54296875" style="1"/>
    <col min="14081" max="14085" width="4.54296875" style="1" customWidth="1"/>
    <col min="14086" max="14087" width="1" style="1" customWidth="1"/>
    <col min="14088" max="14094" width="3.7265625" style="1" customWidth="1"/>
    <col min="14095" max="14095" width="7.54296875" style="1" customWidth="1"/>
    <col min="14096" max="14102" width="3.7265625" style="1" customWidth="1"/>
    <col min="14103" max="14103" width="7.54296875" style="1" customWidth="1"/>
    <col min="14104" max="14110" width="3.7265625" style="1" customWidth="1"/>
    <col min="14111" max="14111" width="7.81640625" style="1" bestFit="1" customWidth="1"/>
    <col min="14112" max="14118" width="3.7265625" style="1" customWidth="1"/>
    <col min="14119" max="14119" width="7.81640625" style="1" bestFit="1" customWidth="1"/>
    <col min="14120" max="14126" width="3.7265625" style="1" customWidth="1"/>
    <col min="14127" max="14127" width="7.81640625" style="1" bestFit="1" customWidth="1"/>
    <col min="14128" max="14134" width="3.54296875" style="1" customWidth="1"/>
    <col min="14135" max="14135" width="7.81640625" style="1" customWidth="1"/>
    <col min="14136" max="14136" width="4.54296875" style="1" customWidth="1"/>
    <col min="14137" max="14137" width="4.7265625" style="1" customWidth="1"/>
    <col min="14138" max="14140" width="3.54296875" style="1"/>
    <col min="14141" max="14141" width="3.81640625" style="1" bestFit="1" customWidth="1"/>
    <col min="14142" max="14336" width="3.54296875" style="1"/>
    <col min="14337" max="14341" width="4.54296875" style="1" customWidth="1"/>
    <col min="14342" max="14343" width="1" style="1" customWidth="1"/>
    <col min="14344" max="14350" width="3.7265625" style="1" customWidth="1"/>
    <col min="14351" max="14351" width="7.54296875" style="1" customWidth="1"/>
    <col min="14352" max="14358" width="3.7265625" style="1" customWidth="1"/>
    <col min="14359" max="14359" width="7.54296875" style="1" customWidth="1"/>
    <col min="14360" max="14366" width="3.7265625" style="1" customWidth="1"/>
    <col min="14367" max="14367" width="7.81640625" style="1" bestFit="1" customWidth="1"/>
    <col min="14368" max="14374" width="3.7265625" style="1" customWidth="1"/>
    <col min="14375" max="14375" width="7.81640625" style="1" bestFit="1" customWidth="1"/>
    <col min="14376" max="14382" width="3.7265625" style="1" customWidth="1"/>
    <col min="14383" max="14383" width="7.81640625" style="1" bestFit="1" customWidth="1"/>
    <col min="14384" max="14390" width="3.54296875" style="1" customWidth="1"/>
    <col min="14391" max="14391" width="7.81640625" style="1" customWidth="1"/>
    <col min="14392" max="14392" width="4.54296875" style="1" customWidth="1"/>
    <col min="14393" max="14393" width="4.7265625" style="1" customWidth="1"/>
    <col min="14394" max="14396" width="3.54296875" style="1"/>
    <col min="14397" max="14397" width="3.81640625" style="1" bestFit="1" customWidth="1"/>
    <col min="14398" max="14592" width="3.54296875" style="1"/>
    <col min="14593" max="14597" width="4.54296875" style="1" customWidth="1"/>
    <col min="14598" max="14599" width="1" style="1" customWidth="1"/>
    <col min="14600" max="14606" width="3.7265625" style="1" customWidth="1"/>
    <col min="14607" max="14607" width="7.54296875" style="1" customWidth="1"/>
    <col min="14608" max="14614" width="3.7265625" style="1" customWidth="1"/>
    <col min="14615" max="14615" width="7.54296875" style="1" customWidth="1"/>
    <col min="14616" max="14622" width="3.7265625" style="1" customWidth="1"/>
    <col min="14623" max="14623" width="7.81640625" style="1" bestFit="1" customWidth="1"/>
    <col min="14624" max="14630" width="3.7265625" style="1" customWidth="1"/>
    <col min="14631" max="14631" width="7.81640625" style="1" bestFit="1" customWidth="1"/>
    <col min="14632" max="14638" width="3.7265625" style="1" customWidth="1"/>
    <col min="14639" max="14639" width="7.81640625" style="1" bestFit="1" customWidth="1"/>
    <col min="14640" max="14646" width="3.54296875" style="1" customWidth="1"/>
    <col min="14647" max="14647" width="7.81640625" style="1" customWidth="1"/>
    <col min="14648" max="14648" width="4.54296875" style="1" customWidth="1"/>
    <col min="14649" max="14649" width="4.7265625" style="1" customWidth="1"/>
    <col min="14650" max="14652" width="3.54296875" style="1"/>
    <col min="14653" max="14653" width="3.81640625" style="1" bestFit="1" customWidth="1"/>
    <col min="14654" max="14848" width="3.54296875" style="1"/>
    <col min="14849" max="14853" width="4.54296875" style="1" customWidth="1"/>
    <col min="14854" max="14855" width="1" style="1" customWidth="1"/>
    <col min="14856" max="14862" width="3.7265625" style="1" customWidth="1"/>
    <col min="14863" max="14863" width="7.54296875" style="1" customWidth="1"/>
    <col min="14864" max="14870" width="3.7265625" style="1" customWidth="1"/>
    <col min="14871" max="14871" width="7.54296875" style="1" customWidth="1"/>
    <col min="14872" max="14878" width="3.7265625" style="1" customWidth="1"/>
    <col min="14879" max="14879" width="7.81640625" style="1" bestFit="1" customWidth="1"/>
    <col min="14880" max="14886" width="3.7265625" style="1" customWidth="1"/>
    <col min="14887" max="14887" width="7.81640625" style="1" bestFit="1" customWidth="1"/>
    <col min="14888" max="14894" width="3.7265625" style="1" customWidth="1"/>
    <col min="14895" max="14895" width="7.81640625" style="1" bestFit="1" customWidth="1"/>
    <col min="14896" max="14902" width="3.54296875" style="1" customWidth="1"/>
    <col min="14903" max="14903" width="7.81640625" style="1" customWidth="1"/>
    <col min="14904" max="14904" width="4.54296875" style="1" customWidth="1"/>
    <col min="14905" max="14905" width="4.7265625" style="1" customWidth="1"/>
    <col min="14906" max="14908" width="3.54296875" style="1"/>
    <col min="14909" max="14909" width="3.81640625" style="1" bestFit="1" customWidth="1"/>
    <col min="14910" max="15104" width="3.54296875" style="1"/>
    <col min="15105" max="15109" width="4.54296875" style="1" customWidth="1"/>
    <col min="15110" max="15111" width="1" style="1" customWidth="1"/>
    <col min="15112" max="15118" width="3.7265625" style="1" customWidth="1"/>
    <col min="15119" max="15119" width="7.54296875" style="1" customWidth="1"/>
    <col min="15120" max="15126" width="3.7265625" style="1" customWidth="1"/>
    <col min="15127" max="15127" width="7.54296875" style="1" customWidth="1"/>
    <col min="15128" max="15134" width="3.7265625" style="1" customWidth="1"/>
    <col min="15135" max="15135" width="7.81640625" style="1" bestFit="1" customWidth="1"/>
    <col min="15136" max="15142" width="3.7265625" style="1" customWidth="1"/>
    <col min="15143" max="15143" width="7.81640625" style="1" bestFit="1" customWidth="1"/>
    <col min="15144" max="15150" width="3.7265625" style="1" customWidth="1"/>
    <col min="15151" max="15151" width="7.81640625" style="1" bestFit="1" customWidth="1"/>
    <col min="15152" max="15158" width="3.54296875" style="1" customWidth="1"/>
    <col min="15159" max="15159" width="7.81640625" style="1" customWidth="1"/>
    <col min="15160" max="15160" width="4.54296875" style="1" customWidth="1"/>
    <col min="15161" max="15161" width="4.7265625" style="1" customWidth="1"/>
    <col min="15162" max="15164" width="3.54296875" style="1"/>
    <col min="15165" max="15165" width="3.81640625" style="1" bestFit="1" customWidth="1"/>
    <col min="15166" max="15360" width="3.54296875" style="1"/>
    <col min="15361" max="15365" width="4.54296875" style="1" customWidth="1"/>
    <col min="15366" max="15367" width="1" style="1" customWidth="1"/>
    <col min="15368" max="15374" width="3.7265625" style="1" customWidth="1"/>
    <col min="15375" max="15375" width="7.54296875" style="1" customWidth="1"/>
    <col min="15376" max="15382" width="3.7265625" style="1" customWidth="1"/>
    <col min="15383" max="15383" width="7.54296875" style="1" customWidth="1"/>
    <col min="15384" max="15390" width="3.7265625" style="1" customWidth="1"/>
    <col min="15391" max="15391" width="7.81640625" style="1" bestFit="1" customWidth="1"/>
    <col min="15392" max="15398" width="3.7265625" style="1" customWidth="1"/>
    <col min="15399" max="15399" width="7.81640625" style="1" bestFit="1" customWidth="1"/>
    <col min="15400" max="15406" width="3.7265625" style="1" customWidth="1"/>
    <col min="15407" max="15407" width="7.81640625" style="1" bestFit="1" customWidth="1"/>
    <col min="15408" max="15414" width="3.54296875" style="1" customWidth="1"/>
    <col min="15415" max="15415" width="7.81640625" style="1" customWidth="1"/>
    <col min="15416" max="15416" width="4.54296875" style="1" customWidth="1"/>
    <col min="15417" max="15417" width="4.7265625" style="1" customWidth="1"/>
    <col min="15418" max="15420" width="3.54296875" style="1"/>
    <col min="15421" max="15421" width="3.81640625" style="1" bestFit="1" customWidth="1"/>
    <col min="15422" max="15616" width="3.54296875" style="1"/>
    <col min="15617" max="15621" width="4.54296875" style="1" customWidth="1"/>
    <col min="15622" max="15623" width="1" style="1" customWidth="1"/>
    <col min="15624" max="15630" width="3.7265625" style="1" customWidth="1"/>
    <col min="15631" max="15631" width="7.54296875" style="1" customWidth="1"/>
    <col min="15632" max="15638" width="3.7265625" style="1" customWidth="1"/>
    <col min="15639" max="15639" width="7.54296875" style="1" customWidth="1"/>
    <col min="15640" max="15646" width="3.7265625" style="1" customWidth="1"/>
    <col min="15647" max="15647" width="7.81640625" style="1" bestFit="1" customWidth="1"/>
    <col min="15648" max="15654" width="3.7265625" style="1" customWidth="1"/>
    <col min="15655" max="15655" width="7.81640625" style="1" bestFit="1" customWidth="1"/>
    <col min="15656" max="15662" width="3.7265625" style="1" customWidth="1"/>
    <col min="15663" max="15663" width="7.81640625" style="1" bestFit="1" customWidth="1"/>
    <col min="15664" max="15670" width="3.54296875" style="1" customWidth="1"/>
    <col min="15671" max="15671" width="7.81640625" style="1" customWidth="1"/>
    <col min="15672" max="15672" width="4.54296875" style="1" customWidth="1"/>
    <col min="15673" max="15673" width="4.7265625" style="1" customWidth="1"/>
    <col min="15674" max="15676" width="3.54296875" style="1"/>
    <col min="15677" max="15677" width="3.81640625" style="1" bestFit="1" customWidth="1"/>
    <col min="15678" max="15872" width="3.54296875" style="1"/>
    <col min="15873" max="15877" width="4.54296875" style="1" customWidth="1"/>
    <col min="15878" max="15879" width="1" style="1" customWidth="1"/>
    <col min="15880" max="15886" width="3.7265625" style="1" customWidth="1"/>
    <col min="15887" max="15887" width="7.54296875" style="1" customWidth="1"/>
    <col min="15888" max="15894" width="3.7265625" style="1" customWidth="1"/>
    <col min="15895" max="15895" width="7.54296875" style="1" customWidth="1"/>
    <col min="15896" max="15902" width="3.7265625" style="1" customWidth="1"/>
    <col min="15903" max="15903" width="7.81640625" style="1" bestFit="1" customWidth="1"/>
    <col min="15904" max="15910" width="3.7265625" style="1" customWidth="1"/>
    <col min="15911" max="15911" width="7.81640625" style="1" bestFit="1" customWidth="1"/>
    <col min="15912" max="15918" width="3.7265625" style="1" customWidth="1"/>
    <col min="15919" max="15919" width="7.81640625" style="1" bestFit="1" customWidth="1"/>
    <col min="15920" max="15926" width="3.54296875" style="1" customWidth="1"/>
    <col min="15927" max="15927" width="7.81640625" style="1" customWidth="1"/>
    <col min="15928" max="15928" width="4.54296875" style="1" customWidth="1"/>
    <col min="15929" max="15929" width="4.7265625" style="1" customWidth="1"/>
    <col min="15930" max="15932" width="3.54296875" style="1"/>
    <col min="15933" max="15933" width="3.81640625" style="1" bestFit="1" customWidth="1"/>
    <col min="15934" max="16128" width="3.54296875" style="1"/>
    <col min="16129" max="16133" width="4.54296875" style="1" customWidth="1"/>
    <col min="16134" max="16135" width="1" style="1" customWidth="1"/>
    <col min="16136" max="16142" width="3.7265625" style="1" customWidth="1"/>
    <col min="16143" max="16143" width="7.54296875" style="1" customWidth="1"/>
    <col min="16144" max="16150" width="3.7265625" style="1" customWidth="1"/>
    <col min="16151" max="16151" width="7.54296875" style="1" customWidth="1"/>
    <col min="16152" max="16158" width="3.7265625" style="1" customWidth="1"/>
    <col min="16159" max="16159" width="7.81640625" style="1" bestFit="1" customWidth="1"/>
    <col min="16160" max="16166" width="3.7265625" style="1" customWidth="1"/>
    <col min="16167" max="16167" width="7.81640625" style="1" bestFit="1" customWidth="1"/>
    <col min="16168" max="16174" width="3.7265625" style="1" customWidth="1"/>
    <col min="16175" max="16175" width="7.81640625" style="1" bestFit="1" customWidth="1"/>
    <col min="16176" max="16182" width="3.54296875" style="1" customWidth="1"/>
    <col min="16183" max="16183" width="7.81640625" style="1" customWidth="1"/>
    <col min="16184" max="16184" width="4.54296875" style="1" customWidth="1"/>
    <col min="16185" max="16185" width="4.7265625" style="1" customWidth="1"/>
    <col min="16186" max="16188" width="3.54296875" style="1"/>
    <col min="16189" max="16189" width="3.81640625" style="1" bestFit="1" customWidth="1"/>
    <col min="16190" max="16384" width="3.54296875" style="1"/>
  </cols>
  <sheetData>
    <row r="3" spans="1:59">
      <c r="M3" s="156" t="s">
        <v>0</v>
      </c>
      <c r="N3" s="156"/>
      <c r="O3" s="156"/>
      <c r="P3" s="156"/>
      <c r="Q3" s="156"/>
      <c r="R3" s="156"/>
      <c r="S3" s="156"/>
      <c r="T3" s="156"/>
      <c r="U3" s="156"/>
      <c r="V3" s="156"/>
      <c r="W3" s="156"/>
      <c r="X3" s="156"/>
      <c r="Y3" s="156"/>
      <c r="Z3" s="156"/>
      <c r="AA3" s="156"/>
      <c r="AB3" s="156"/>
      <c r="AC3" s="156"/>
      <c r="AD3" s="156"/>
      <c r="AE3" s="156"/>
      <c r="AF3" s="156"/>
      <c r="AG3" s="156"/>
      <c r="AH3" s="156"/>
      <c r="AI3" s="156"/>
      <c r="AJ3" s="156"/>
      <c r="AK3" s="156"/>
      <c r="AL3" s="156"/>
      <c r="AM3" s="156"/>
      <c r="AN3" s="156"/>
      <c r="AO3" s="156"/>
      <c r="AP3" s="156"/>
    </row>
    <row r="4" spans="1:59">
      <c r="A4" s="157" t="s">
        <v>1</v>
      </c>
      <c r="B4" s="158"/>
      <c r="C4" s="158"/>
      <c r="D4" s="158"/>
      <c r="E4" s="159"/>
      <c r="M4" s="156"/>
      <c r="N4" s="156"/>
      <c r="O4" s="156"/>
      <c r="P4" s="156"/>
      <c r="Q4" s="156"/>
      <c r="R4" s="156"/>
      <c r="S4" s="156"/>
      <c r="T4" s="156"/>
      <c r="U4" s="156"/>
      <c r="V4" s="156"/>
      <c r="W4" s="156"/>
      <c r="X4" s="156"/>
      <c r="Y4" s="156"/>
      <c r="Z4" s="156"/>
      <c r="AA4" s="156"/>
      <c r="AB4" s="156"/>
      <c r="AC4" s="156"/>
      <c r="AD4" s="156"/>
      <c r="AE4" s="156"/>
      <c r="AF4" s="156"/>
      <c r="AG4" s="156"/>
      <c r="AH4" s="156"/>
      <c r="AI4" s="156"/>
      <c r="AJ4" s="156"/>
      <c r="AK4" s="156"/>
      <c r="AL4" s="156"/>
      <c r="AM4" s="156"/>
      <c r="AN4" s="156"/>
      <c r="AO4" s="156"/>
      <c r="AP4" s="156"/>
    </row>
    <row r="6" spans="1:59">
      <c r="P6" s="2"/>
      <c r="Q6" s="2"/>
      <c r="R6" s="2"/>
      <c r="S6" s="2"/>
      <c r="T6" s="2"/>
      <c r="U6" s="2"/>
      <c r="V6" s="2"/>
      <c r="W6" s="2"/>
      <c r="AF6" s="2"/>
      <c r="AG6" s="2"/>
      <c r="AH6" s="2"/>
      <c r="AI6" s="2"/>
      <c r="AJ6" s="2"/>
      <c r="AK6" s="2"/>
      <c r="AL6" s="2"/>
      <c r="AM6" s="2"/>
      <c r="AN6" s="3"/>
      <c r="AO6" s="3"/>
      <c r="BF6" s="2"/>
      <c r="BG6" s="2"/>
    </row>
    <row r="7" spans="1:59" ht="17.5">
      <c r="H7" s="154" t="s">
        <v>2</v>
      </c>
      <c r="I7" s="154"/>
      <c r="J7" s="154"/>
      <c r="K7" s="154"/>
      <c r="L7" s="154"/>
      <c r="M7" s="154"/>
      <c r="N7" s="154"/>
      <c r="O7" s="154"/>
      <c r="P7" s="160" t="s">
        <v>3</v>
      </c>
      <c r="Q7" s="161"/>
      <c r="R7" s="161"/>
      <c r="S7" s="161"/>
      <c r="T7" s="161"/>
      <c r="U7" s="161"/>
      <c r="V7" s="161"/>
      <c r="W7" s="162"/>
      <c r="X7" s="154" t="s">
        <v>4</v>
      </c>
      <c r="Y7" s="154"/>
      <c r="Z7" s="154"/>
      <c r="AA7" s="154"/>
      <c r="AB7" s="154"/>
      <c r="AC7" s="154"/>
      <c r="AD7" s="154"/>
      <c r="AE7" s="154"/>
      <c r="AF7" s="163" t="s">
        <v>5</v>
      </c>
      <c r="AG7" s="163"/>
      <c r="AH7" s="163"/>
      <c r="AI7" s="163"/>
      <c r="AJ7" s="163"/>
      <c r="AK7" s="163"/>
      <c r="AL7" s="163"/>
      <c r="AM7" s="163"/>
      <c r="AN7" s="147" t="s">
        <v>6</v>
      </c>
      <c r="AO7" s="148"/>
      <c r="AP7" s="148"/>
      <c r="AQ7" s="148"/>
      <c r="AR7" s="148"/>
      <c r="AS7" s="148"/>
      <c r="AT7" s="148"/>
      <c r="AU7" s="149"/>
      <c r="AV7" s="147" t="s">
        <v>7</v>
      </c>
      <c r="AW7" s="148"/>
      <c r="AX7" s="148"/>
      <c r="AY7" s="148"/>
      <c r="AZ7" s="148"/>
      <c r="BA7" s="148"/>
      <c r="BB7" s="148"/>
      <c r="BC7" s="149"/>
      <c r="BD7" s="150" t="s">
        <v>8</v>
      </c>
      <c r="BE7" s="150"/>
      <c r="BF7" s="151" t="s">
        <v>9</v>
      </c>
      <c r="BG7" s="153" t="s">
        <v>10</v>
      </c>
    </row>
    <row r="8" spans="1:59">
      <c r="A8" s="154" t="s">
        <v>11</v>
      </c>
      <c r="B8" s="154"/>
      <c r="C8" s="154"/>
      <c r="D8" s="154"/>
      <c r="E8" s="154"/>
      <c r="H8" s="4" t="s">
        <v>12</v>
      </c>
      <c r="I8" s="5" t="s">
        <v>13</v>
      </c>
      <c r="J8" s="5" t="s">
        <v>13</v>
      </c>
      <c r="K8" s="6" t="s">
        <v>14</v>
      </c>
      <c r="L8" s="7" t="s">
        <v>15</v>
      </c>
      <c r="M8" s="7" t="s">
        <v>16</v>
      </c>
      <c r="N8" s="5" t="s">
        <v>17</v>
      </c>
      <c r="O8" s="144" t="s">
        <v>18</v>
      </c>
      <c r="P8" s="8" t="s">
        <v>12</v>
      </c>
      <c r="Q8" s="7" t="s">
        <v>13</v>
      </c>
      <c r="R8" s="7" t="s">
        <v>13</v>
      </c>
      <c r="S8" s="7" t="s">
        <v>14</v>
      </c>
      <c r="T8" s="7" t="s">
        <v>15</v>
      </c>
      <c r="U8" s="7" t="s">
        <v>16</v>
      </c>
      <c r="V8" s="4" t="s">
        <v>17</v>
      </c>
      <c r="W8" s="155" t="s">
        <v>18</v>
      </c>
      <c r="X8" s="7" t="s">
        <v>12</v>
      </c>
      <c r="Y8" s="7" t="s">
        <v>13</v>
      </c>
      <c r="Z8" s="7" t="s">
        <v>13</v>
      </c>
      <c r="AA8" s="7" t="s">
        <v>14</v>
      </c>
      <c r="AB8" s="7" t="s">
        <v>15</v>
      </c>
      <c r="AC8" s="7" t="s">
        <v>16</v>
      </c>
      <c r="AD8" s="4" t="s">
        <v>17</v>
      </c>
      <c r="AE8" s="144" t="s">
        <v>18</v>
      </c>
      <c r="AF8" s="8" t="s">
        <v>12</v>
      </c>
      <c r="AG8" s="7" t="s">
        <v>13</v>
      </c>
      <c r="AH8" s="7" t="s">
        <v>13</v>
      </c>
      <c r="AI8" s="7" t="s">
        <v>14</v>
      </c>
      <c r="AJ8" s="7" t="s">
        <v>15</v>
      </c>
      <c r="AK8" s="7" t="s">
        <v>16</v>
      </c>
      <c r="AL8" s="4" t="s">
        <v>17</v>
      </c>
      <c r="AM8" s="155" t="s">
        <v>18</v>
      </c>
      <c r="AN8" s="7" t="s">
        <v>12</v>
      </c>
      <c r="AO8" s="9" t="s">
        <v>13</v>
      </c>
      <c r="AP8" s="7" t="s">
        <v>13</v>
      </c>
      <c r="AQ8" s="7" t="s">
        <v>14</v>
      </c>
      <c r="AR8" s="9" t="s">
        <v>15</v>
      </c>
      <c r="AS8" s="9" t="s">
        <v>16</v>
      </c>
      <c r="AT8" s="4" t="s">
        <v>17</v>
      </c>
      <c r="AU8" s="144" t="s">
        <v>18</v>
      </c>
      <c r="AV8" s="5" t="s">
        <v>12</v>
      </c>
      <c r="AW8" s="5" t="s">
        <v>13</v>
      </c>
      <c r="AX8" s="5" t="s">
        <v>13</v>
      </c>
      <c r="AY8" s="5" t="s">
        <v>14</v>
      </c>
      <c r="AZ8" s="5" t="s">
        <v>15</v>
      </c>
      <c r="BA8" s="5" t="s">
        <v>16</v>
      </c>
      <c r="BB8" s="5" t="s">
        <v>17</v>
      </c>
      <c r="BC8" s="144" t="s">
        <v>18</v>
      </c>
      <c r="BD8" s="132" t="s">
        <v>18</v>
      </c>
      <c r="BE8" s="132"/>
      <c r="BF8" s="151"/>
      <c r="BG8" s="151"/>
    </row>
    <row r="9" spans="1:59">
      <c r="A9" s="154"/>
      <c r="B9" s="154"/>
      <c r="C9" s="154"/>
      <c r="D9" s="154"/>
      <c r="E9" s="154"/>
      <c r="F9" s="3"/>
      <c r="G9" s="3"/>
      <c r="H9" s="4"/>
      <c r="I9" s="4"/>
      <c r="J9" s="5"/>
      <c r="K9" s="6">
        <v>1</v>
      </c>
      <c r="L9" s="7">
        <v>2</v>
      </c>
      <c r="M9" s="7">
        <v>3</v>
      </c>
      <c r="N9" s="5">
        <v>4</v>
      </c>
      <c r="O9" s="144"/>
      <c r="P9" s="18">
        <v>5</v>
      </c>
      <c r="Q9" s="9">
        <v>6</v>
      </c>
      <c r="R9" s="7">
        <v>7</v>
      </c>
      <c r="S9" s="7">
        <v>8</v>
      </c>
      <c r="T9" s="7">
        <v>9</v>
      </c>
      <c r="U9" s="7">
        <v>10</v>
      </c>
      <c r="V9" s="4">
        <v>11</v>
      </c>
      <c r="W9" s="155"/>
      <c r="X9" s="7">
        <v>12</v>
      </c>
      <c r="Y9" s="7">
        <v>13</v>
      </c>
      <c r="Z9" s="7">
        <v>14</v>
      </c>
      <c r="AA9" s="7">
        <v>15</v>
      </c>
      <c r="AB9" s="7">
        <v>16</v>
      </c>
      <c r="AC9" s="7">
        <v>17</v>
      </c>
      <c r="AD9" s="4">
        <v>18</v>
      </c>
      <c r="AE9" s="144"/>
      <c r="AF9" s="8">
        <v>19</v>
      </c>
      <c r="AG9" s="7">
        <v>20</v>
      </c>
      <c r="AH9" s="7">
        <v>21</v>
      </c>
      <c r="AI9" s="7">
        <v>22</v>
      </c>
      <c r="AJ9" s="7">
        <v>23</v>
      </c>
      <c r="AK9" s="7">
        <v>24</v>
      </c>
      <c r="AL9" s="10">
        <v>25</v>
      </c>
      <c r="AM9" s="155"/>
      <c r="AN9" s="7">
        <v>26</v>
      </c>
      <c r="AO9" s="9">
        <v>27</v>
      </c>
      <c r="AP9" s="7">
        <v>28</v>
      </c>
      <c r="AQ9" s="7">
        <v>29</v>
      </c>
      <c r="AR9" s="9">
        <v>30</v>
      </c>
      <c r="AS9" s="9">
        <v>31</v>
      </c>
      <c r="AT9" s="4"/>
      <c r="AU9" s="144"/>
      <c r="AV9" s="5"/>
      <c r="AW9" s="5"/>
      <c r="AX9" s="5"/>
      <c r="AY9" s="5"/>
      <c r="AZ9" s="5"/>
      <c r="BA9" s="5"/>
      <c r="BB9" s="5"/>
      <c r="BC9" s="144"/>
      <c r="BD9" s="132"/>
      <c r="BE9" s="132"/>
      <c r="BF9" s="152"/>
      <c r="BG9" s="152"/>
    </row>
    <row r="10" spans="1:59" ht="18.75" hidden="1" customHeight="1">
      <c r="A10" s="11"/>
      <c r="B10" s="11"/>
      <c r="C10" s="11"/>
      <c r="D10" s="11"/>
      <c r="E10" s="11"/>
      <c r="F10" s="3"/>
      <c r="H10" s="4"/>
      <c r="I10" s="4"/>
      <c r="J10" s="5"/>
      <c r="K10" s="6"/>
      <c r="L10" s="7"/>
      <c r="M10" s="7"/>
      <c r="N10" s="5"/>
      <c r="O10" s="12"/>
      <c r="P10" s="18"/>
      <c r="Q10" s="9"/>
      <c r="R10" s="7"/>
      <c r="S10" s="7"/>
      <c r="T10" s="7"/>
      <c r="U10" s="7"/>
      <c r="V10" s="4"/>
      <c r="W10" s="13"/>
      <c r="X10" s="7"/>
      <c r="Y10" s="7"/>
      <c r="Z10" s="7"/>
      <c r="AA10" s="7"/>
      <c r="AB10" s="7"/>
      <c r="AC10" s="7"/>
      <c r="AD10" s="4"/>
      <c r="AE10" s="12"/>
      <c r="AF10" s="8"/>
      <c r="AG10" s="7"/>
      <c r="AH10" s="7"/>
      <c r="AI10" s="7"/>
      <c r="AJ10" s="7"/>
      <c r="AK10" s="7"/>
      <c r="AL10" s="4"/>
      <c r="AM10" s="13"/>
      <c r="AN10" s="7"/>
      <c r="AO10" s="9"/>
      <c r="AP10" s="7"/>
      <c r="AQ10" s="7"/>
      <c r="AR10" s="9"/>
      <c r="AS10" s="9"/>
      <c r="AT10" s="4"/>
      <c r="AU10" s="12"/>
      <c r="AV10" s="5"/>
      <c r="AW10" s="5"/>
      <c r="AX10" s="5"/>
      <c r="AY10" s="5"/>
      <c r="AZ10" s="5"/>
      <c r="BA10" s="5"/>
      <c r="BB10" s="5"/>
      <c r="BC10" s="12"/>
      <c r="BD10" s="14"/>
      <c r="BE10" s="14"/>
      <c r="BF10" s="15"/>
      <c r="BG10" s="16"/>
    </row>
    <row r="11" spans="1:59">
      <c r="A11" s="145"/>
      <c r="B11" s="145"/>
      <c r="C11" s="145"/>
      <c r="D11" s="145"/>
      <c r="E11" s="145"/>
      <c r="F11" s="3"/>
      <c r="G11" s="3"/>
      <c r="H11" s="4"/>
      <c r="I11" s="4"/>
      <c r="J11" s="5"/>
      <c r="K11" s="6"/>
      <c r="L11" s="9"/>
      <c r="M11" s="9"/>
      <c r="N11" s="5"/>
      <c r="O11" s="17">
        <f>COUNTIF(H11:N11,"G")*11.25+COUNTIF(H11:N11,"G2")*11.5+COUNTIF(H11:N11,"VM")*6.25+COUNTIF(H11:N11,"VA")*7+COUNTIF(H11:N11,"O")*8.5+COUNTIF(H11:N11,"F")*8+COUNTIF(H11:N11,"V")*9.5+COUNTIF(H11:N11,"J")*11.5+COUNTIF(H11:N11,"MP")*7+COUNTIF(H11:N11,"PM")*7+COUNTIF(H11:N11,"AC")*10.5+COUNTIF(H11:N11,"F2")*8.25+COUNTIF(H11:N11,"AM")*6+COUNTIF(H11:N11,"AA")*6.5+COUNTIF(H11:N11,"T2")*5+COUNTIF(H11:N11,"DP")*7.5+COUNTIF(H11:N11,"Z")*5.83+SUM(H11:N11)</f>
        <v>0</v>
      </c>
      <c r="P11" s="18">
        <v>5.75</v>
      </c>
      <c r="Q11" s="9">
        <v>5.75</v>
      </c>
      <c r="R11" s="9"/>
      <c r="S11" s="9">
        <v>11.75</v>
      </c>
      <c r="T11" s="9"/>
      <c r="U11" s="9" t="s">
        <v>20</v>
      </c>
      <c r="V11" s="4"/>
      <c r="W11" s="17">
        <f>COUNTIF(P11:V11,"G")*11.25+COUNTIF(P11:V11,"G2")*11.5+COUNTIF(P11:V11,"VM")*6.25+COUNTIF(P11:V11,"VA")*7+COUNTIF(P11:V11,"O")*8.5+COUNTIF(P11:V11,"F")*8+COUNTIF(P11:V11,"V")*9.5+COUNTIF(P11:V11,"J")*11.5+COUNTIF(P11:V11,"MP")*7+COUNTIF(P11:V11,"PM")*7+COUNTIF(P11:V11,"AC")*10.5+COUNTIF(P11:V11,"F2")*8.25+COUNTIF(P11:V11,"AM")*6+COUNTIF(P11:V11,"AA")*6.5+COUNTIF(P11:V11,"T2")*5+COUNTIF(P11:V11,"DP")*7.5+COUNTIF(P11:V11,"Z")*5.83+SUM(P11:V11)</f>
        <v>34.75</v>
      </c>
      <c r="X11" s="33"/>
      <c r="Y11" s="33"/>
      <c r="Z11" s="33"/>
      <c r="AA11" s="33"/>
      <c r="AB11" s="33"/>
      <c r="AC11" s="33"/>
      <c r="AD11" s="33"/>
      <c r="AE11" s="17">
        <f>COUNTIF(X11:AD11,"G")*11.25+COUNTIF(X11:AD11,"G2")*11.5+COUNTIF(X11:AD11,"VM")*6.25+COUNTIF(X11:AD11,"VA")*7+COUNTIF(X11:AD11,"O")*8.5+COUNTIF(X11:AD11,"F")*8+COUNTIF(X11:AD11,"V")*9.5+COUNTIF(X11:AD11,"J")*11.5+COUNTIF(X11:AD11,"MP")*7+COUNTIF(X11:AD11,"PM")*7+COUNTIF(X11:AD11,"AC")*10.5+COUNTIF(X11:AD11,"F2")*8.25+COUNTIF(X11:AD11,"AM")*6+COUNTIF(X11:AD11,"AA")*6.5+COUNTIF(X11:AD11,"T2")*5+COUNTIF(X11:AD11,"DP")*7.5+COUNTIF(X11:AD11,"Z")*5.83+SUM(X11:AD11)</f>
        <v>0</v>
      </c>
      <c r="AF11" s="18" t="s">
        <v>21</v>
      </c>
      <c r="AG11" s="9" t="s">
        <v>21</v>
      </c>
      <c r="AH11" s="9"/>
      <c r="AI11" s="9"/>
      <c r="AJ11" s="9" t="s">
        <v>22</v>
      </c>
      <c r="AK11" s="9"/>
      <c r="AL11" s="4"/>
      <c r="AM11" s="17">
        <f>COUNTIF(AF11:AL11,"G")*11.25+COUNTIF(AF11:AL11,"G2")*11.5+COUNTIF(AF11:AL11,"VM")*6.25+COUNTIF(AF11:AL11,"VA")*7+COUNTIF(AF11:AL11,"O")*8.5+COUNTIF(AF11:AL11,"F")*8+COUNTIF(AF11:AL11,"V")*9.5+COUNTIF(AF11:AL11,"J")*11.5+COUNTIF(AF11:AL11,"MP")*7+COUNTIF(AF11:AL11,"PM")*7+COUNTIF(AF11:AL11,"AC")*10.5+COUNTIF(AF11:AL11,"F2")*8.25+COUNTIF(AF11:AL11,"AM")*6+COUNTIF(AF11:AL11,"AA")*6.5+COUNTIF(AF11:AL11,"T2")*5+COUNTIF(AF11:AL11,"DP")*7.5+COUNTIF(AF11:AL11,"Z")*5.83+SUM(AF11:AL11)</f>
        <v>29.5</v>
      </c>
      <c r="AN11" s="9" t="s">
        <v>21</v>
      </c>
      <c r="AO11" s="9">
        <v>6.25</v>
      </c>
      <c r="AP11" s="9"/>
      <c r="AQ11" s="9" t="s">
        <v>21</v>
      </c>
      <c r="AR11" s="9"/>
      <c r="AS11" s="9" t="s">
        <v>20</v>
      </c>
      <c r="AT11" s="4"/>
      <c r="AU11" s="17">
        <f>COUNTIF(AN11:AT11,"G")*11.25+COUNTIF(AN11:AT11,"G2")*11.5+COUNTIF(AN11:AT11,"VM")*6.25+COUNTIF(AN11:AT11,"VA")*7+COUNTIF(AN11:AT11,"O")*8.5+COUNTIF(AN11:AT11,"F")*8+COUNTIF(AN11:AT11,"V")*9.5+COUNTIF(AN11:AT11,"J")*11.5+COUNTIF(AN11:AT11,"MP")*7+COUNTIF(AN11:AT11,"PM")*7+COUNTIF(AN11:AT11,"AC")*10.5+COUNTIF(AN11:AT11,"F2")*8.25+COUNTIF(AN11:AT11,"AM")*6+COUNTIF(AN11:AT11,"AA")*6.5+COUNTIF(AN11:AT11,"T2")*5+COUNTIF(AN11:AT11,"DP")*7.5+COUNTIF(AN11:AT11,"Z")*5.83+SUM(AN11:AT11)</f>
        <v>40.25</v>
      </c>
      <c r="AV11" s="5"/>
      <c r="AW11" s="5"/>
      <c r="AX11" s="5"/>
      <c r="AY11" s="5"/>
      <c r="AZ11" s="5"/>
      <c r="BA11" s="5"/>
      <c r="BB11" s="5"/>
      <c r="BC11" s="17">
        <f>COUNTIF(AV11:BB11,"G")*11.25+COUNTIF(AV11:BB11,"G2")*11.5+COUNTIF(AV11:BB11,"VM")*6.25+COUNTIF(AV11:BB11,"VA")*7+COUNTIF(AV11:BB11,"O")*8.5+COUNTIF(AV11:BB11,"F")*8+COUNTIF(AV11:BB11,"V")*9.5+COUNTIF(AV11:BB11,"J")*11.5+COUNTIF(AV11:BB11,"MP")*7+COUNTIF(AV11:BB11,"PM")*7+COUNTIF(AV11:BB11,"AC")*10.5+COUNTIF(AV11:BB11,"F2")*8.25+COUNTIF(AV11:BB11,"AM")*6+COUNTIF(AV11:BB11,"AA")*6.5+COUNTIF(AV11:BB11,"T2")*5+COUNTIF(AV11:BB11,"DP")*7.5+COUNTIF(AV11:BB11,"Z")*5.83+SUM(AV11:BB11)</f>
        <v>0</v>
      </c>
      <c r="BD11" s="132">
        <f>SUM(O11+W11+AE11+AM11+AU11+BC11)</f>
        <v>104.5</v>
      </c>
      <c r="BE11" s="132"/>
      <c r="BF11" s="19">
        <f>COUNTA(M11,U11,AC11,AK11,AS11,BA11)</f>
        <v>2</v>
      </c>
      <c r="BG11" s="19">
        <f>COUNTA(H11,P11,X11,AF11,AN11,AV11)</f>
        <v>3</v>
      </c>
    </row>
    <row r="12" spans="1:59">
      <c r="A12" s="146"/>
      <c r="B12" s="146"/>
      <c r="C12" s="146"/>
      <c r="D12" s="146"/>
      <c r="E12" s="146"/>
      <c r="F12" s="3"/>
      <c r="G12" s="3"/>
      <c r="H12" s="4"/>
      <c r="I12" s="4"/>
      <c r="J12" s="5"/>
      <c r="K12" s="6"/>
      <c r="L12" s="9"/>
      <c r="M12" s="9"/>
      <c r="N12" s="5"/>
      <c r="O12" s="17">
        <f t="shared" ref="O12:O24" si="0">COUNTIF(H12:N12,"G")*11.25+COUNTIF(H12:N12,"G2")*11.5+COUNTIF(H12:N12,"VM")*6.25+COUNTIF(H12:N12,"VA")*7+COUNTIF(H12:N12,"O")*8.5+COUNTIF(H12:N12,"F")*8+COUNTIF(H12:N12,"V")*9.5+COUNTIF(H12:N12,"J")*11.5+COUNTIF(H12:N12,"MP")*7+COUNTIF(H12:N12,"PM")*7+COUNTIF(H12:N12,"AC")*10.5+COUNTIF(H12:N12,"F2")*8.25+COUNTIF(H12:N12,"AM")*6+COUNTIF(H12:N12,"AA")*6.5+COUNTIF(H12:N12,"T2")*5+COUNTIF(H12:N12,"DP")*7.5+COUNTIF(H12:N12,"Z")*5.83+SUM(H12:N12)</f>
        <v>0</v>
      </c>
      <c r="P12" s="18" t="s">
        <v>19</v>
      </c>
      <c r="Q12" s="9" t="s">
        <v>19</v>
      </c>
      <c r="R12" s="9" t="s">
        <v>21</v>
      </c>
      <c r="S12" s="9"/>
      <c r="T12" s="9" t="s">
        <v>19</v>
      </c>
      <c r="U12" s="9"/>
      <c r="V12" s="4"/>
      <c r="W12" s="17">
        <f t="shared" ref="W12:W24" si="1">COUNTIF(P12:V12,"G")*11.25+COUNTIF(P12:V12,"G2")*11.5+COUNTIF(P12:V12,"VM")*6.25+COUNTIF(P12:V12,"VA")*7+COUNTIF(P12:V12,"O")*8.5+COUNTIF(P12:V12,"F")*8+COUNTIF(P12:V12,"V")*9.5+COUNTIF(P12:V12,"J")*11.5+COUNTIF(P12:V12,"MP")*7+COUNTIF(P12:V12,"PM")*7+COUNTIF(P12:V12,"AC")*10.5+COUNTIF(P12:V12,"F2")*8.25+COUNTIF(P12:V12,"AM")*6+COUNTIF(P12:V12,"AA")*6.5+COUNTIF(P12:V12,"T2")*5+COUNTIF(P12:V12,"DP")*7.5+COUNTIF(P12:V12,"Z")*5.83+SUM(P12:V12)</f>
        <v>30</v>
      </c>
      <c r="X12" s="33"/>
      <c r="Y12" s="33"/>
      <c r="Z12" s="33"/>
      <c r="AA12" s="33"/>
      <c r="AB12" s="33"/>
      <c r="AC12" s="33"/>
      <c r="AD12" s="33"/>
      <c r="AE12" s="17">
        <f t="shared" ref="AE12:AE24" si="2">COUNTIF(X12:AD12,"G")*11.25+COUNTIF(X12:AD12,"G2")*11.5+COUNTIF(X12:AD12,"VM")*6.25+COUNTIF(X12:AD12,"VA")*7+COUNTIF(X12:AD12,"O")*8.5+COUNTIF(X12:AD12,"F")*8+COUNTIF(X12:AD12,"V")*9.5+COUNTIF(X12:AD12,"J")*11.5+COUNTIF(X12:AD12,"MP")*7+COUNTIF(X12:AD12,"PM")*7+COUNTIF(X12:AD12,"AC")*10.5+COUNTIF(X12:AD12,"F2")*8.25+COUNTIF(X12:AD12,"AM")*6+COUNTIF(X12:AD12,"AA")*6.5+COUNTIF(X12:AD12,"T2")*5+COUNTIF(X12:AD12,"DP")*7.5+COUNTIF(X12:AD12,"Z")*5.83+SUM(X12:AD12)</f>
        <v>0</v>
      </c>
      <c r="AF12" s="18"/>
      <c r="AG12" s="9"/>
      <c r="AH12" s="9" t="s">
        <v>21</v>
      </c>
      <c r="AI12" s="9" t="s">
        <v>21</v>
      </c>
      <c r="AJ12" s="9"/>
      <c r="AK12" s="9"/>
      <c r="AL12" s="4"/>
      <c r="AM12" s="17">
        <f t="shared" ref="AM12:AM24" si="3">COUNTIF(AF12:AL12,"G")*11.25+COUNTIF(AF12:AL12,"G2")*11.5+COUNTIF(AF12:AL12,"VM")*6.25+COUNTIF(AF12:AL12,"VA")*7+COUNTIF(AF12:AL12,"O")*8.5+COUNTIF(AF12:AL12,"F")*8+COUNTIF(AF12:AL12,"V")*9.5+COUNTIF(AF12:AL12,"J")*11.5+COUNTIF(AF12:AL12,"MP")*7+COUNTIF(AF12:AL12,"PM")*7+COUNTIF(AF12:AL12,"AC")*10.5+COUNTIF(AF12:AL12,"F2")*8.25+COUNTIF(AF12:AL12,"AM")*6+COUNTIF(AF12:AL12,"AA")*6.5+COUNTIF(AF12:AL12,"T2")*5+COUNTIF(AF12:AL12,"DP")*7.5+COUNTIF(AF12:AL12,"Z")*5.83+SUM(AF12:AL12)</f>
        <v>22.5</v>
      </c>
      <c r="AN12" s="9"/>
      <c r="AO12" s="9" t="s">
        <v>19</v>
      </c>
      <c r="AP12" s="9" t="s">
        <v>21</v>
      </c>
      <c r="AQ12" s="9"/>
      <c r="AR12" s="9" t="s">
        <v>19</v>
      </c>
      <c r="AS12" s="9"/>
      <c r="AT12" s="4"/>
      <c r="AU12" s="17">
        <f t="shared" ref="AU12:AU24" si="4">COUNTIF(AN12:AT12,"G")*11.25+COUNTIF(AN12:AT12,"G2")*11.5+COUNTIF(AN12:AT12,"VM")*6.25+COUNTIF(AN12:AT12,"VA")*7+COUNTIF(AN12:AT12,"O")*8.5+COUNTIF(AN12:AT12,"F")*8+COUNTIF(AN12:AT12,"V")*9.5+COUNTIF(AN12:AT12,"J")*11.5+COUNTIF(AN12:AT12,"MP")*7+COUNTIF(AN12:AT12,"PM")*7+COUNTIF(AN12:AT12,"AC")*10.5+COUNTIF(AN12:AT12,"F2")*8.25+COUNTIF(AN12:AT12,"AM")*6+COUNTIF(AN12:AT12,"AA")*6.5+COUNTIF(AN12:AT12,"T2")*5+COUNTIF(AN12:AT12,"DP")*7.5+COUNTIF(AN12:AT12,"Z")*5.83+SUM(AN12:AT12)</f>
        <v>23.75</v>
      </c>
      <c r="AV12" s="5"/>
      <c r="AW12" s="5"/>
      <c r="AX12" s="5"/>
      <c r="AY12" s="5"/>
      <c r="AZ12" s="5"/>
      <c r="BA12" s="5"/>
      <c r="BB12" s="5"/>
      <c r="BC12" s="17">
        <f t="shared" ref="BC12:BC24" si="5">COUNTIF(AV12:BB12,"G")*11.25+COUNTIF(AV12:BB12,"G2")*11.5+COUNTIF(AV12:BB12,"VM")*6.25+COUNTIF(AV12:BB12,"VA")*7+COUNTIF(AV12:BB12,"O")*8.5+COUNTIF(AV12:BB12,"F")*8+COUNTIF(AV12:BB12,"V")*9.5+COUNTIF(AV12:BB12,"J")*11.5+COUNTIF(AV12:BB12,"MP")*7+COUNTIF(AV12:BB12,"PM")*7+COUNTIF(AV12:BB12,"AC")*10.5+COUNTIF(AV12:BB12,"F2")*8.25+COUNTIF(AV12:BB12,"AM")*6+COUNTIF(AV12:BB12,"AA")*6.5+COUNTIF(AV12:BB12,"T2")*5+COUNTIF(AV12:BB12,"DP")*7.5+COUNTIF(AV12:BB12,"Z")*5.83+SUM(AV12:BB12)</f>
        <v>0</v>
      </c>
      <c r="BD12" s="132">
        <f t="shared" ref="BD12:BD24" si="6">SUM(O12+W12+AE12+AM12+AU12+BC12)</f>
        <v>76.25</v>
      </c>
      <c r="BE12" s="132"/>
      <c r="BF12" s="19">
        <f t="shared" ref="BF12:BF24" si="7">COUNTA(M12,U12,AC12,AK12,AS12,BA12)</f>
        <v>0</v>
      </c>
      <c r="BG12" s="19">
        <f t="shared" ref="BG12:BG24" si="8">COUNTA(H12,P12,X12,AF12,AN12,AV12)</f>
        <v>1</v>
      </c>
    </row>
    <row r="13" spans="1:59" ht="16" thickBot="1">
      <c r="A13" s="136"/>
      <c r="B13" s="137"/>
      <c r="C13" s="137"/>
      <c r="D13" s="137"/>
      <c r="E13" s="138"/>
      <c r="F13" s="3"/>
      <c r="G13" s="3"/>
      <c r="H13" s="20"/>
      <c r="I13" s="20"/>
      <c r="J13" s="21"/>
      <c r="K13" s="22"/>
      <c r="L13" s="23"/>
      <c r="M13" s="23"/>
      <c r="N13" s="21"/>
      <c r="O13" s="17">
        <f t="shared" si="0"/>
        <v>0</v>
      </c>
      <c r="P13" s="24" t="s">
        <v>14</v>
      </c>
      <c r="Q13" s="23">
        <v>8</v>
      </c>
      <c r="R13" s="23">
        <v>8</v>
      </c>
      <c r="S13" s="23">
        <v>8</v>
      </c>
      <c r="T13" s="23" t="s">
        <v>22</v>
      </c>
      <c r="U13" s="23"/>
      <c r="V13" s="20"/>
      <c r="W13" s="17">
        <f t="shared" si="1"/>
        <v>42.5</v>
      </c>
      <c r="X13" s="33"/>
      <c r="Y13" s="33"/>
      <c r="Z13" s="33"/>
      <c r="AA13" s="33"/>
      <c r="AB13" s="33"/>
      <c r="AC13" s="33"/>
      <c r="AD13" s="33"/>
      <c r="AE13" s="17">
        <f t="shared" si="2"/>
        <v>0</v>
      </c>
      <c r="AF13" s="27">
        <v>8</v>
      </c>
      <c r="AG13" s="25"/>
      <c r="AH13" s="25" t="s">
        <v>24</v>
      </c>
      <c r="AI13" s="25"/>
      <c r="AJ13" s="25" t="s">
        <v>19</v>
      </c>
      <c r="AK13" s="25" t="s">
        <v>20</v>
      </c>
      <c r="AL13" s="26">
        <v>12</v>
      </c>
      <c r="AM13" s="17">
        <f t="shared" si="3"/>
        <v>45.75</v>
      </c>
      <c r="AN13" s="25"/>
      <c r="AO13" s="25" t="s">
        <v>14</v>
      </c>
      <c r="AP13" s="25"/>
      <c r="AQ13" s="25" t="s">
        <v>14</v>
      </c>
      <c r="AR13" s="25" t="s">
        <v>22</v>
      </c>
      <c r="AS13" s="25"/>
      <c r="AT13" s="26"/>
      <c r="AU13" s="17">
        <f t="shared" si="4"/>
        <v>30</v>
      </c>
      <c r="AV13" s="28"/>
      <c r="AW13" s="28"/>
      <c r="AX13" s="28"/>
      <c r="AY13" s="28"/>
      <c r="AZ13" s="28"/>
      <c r="BA13" s="28"/>
      <c r="BB13" s="28"/>
      <c r="BC13" s="17">
        <f t="shared" si="5"/>
        <v>0</v>
      </c>
      <c r="BD13" s="139">
        <f t="shared" si="6"/>
        <v>118.25</v>
      </c>
      <c r="BE13" s="139"/>
      <c r="BF13" s="29">
        <f t="shared" si="7"/>
        <v>1</v>
      </c>
      <c r="BG13" s="29">
        <f t="shared" si="8"/>
        <v>2</v>
      </c>
    </row>
    <row r="14" spans="1:59">
      <c r="A14" s="140"/>
      <c r="B14" s="141"/>
      <c r="C14" s="141"/>
      <c r="D14" s="141"/>
      <c r="E14" s="142"/>
      <c r="F14" s="3"/>
      <c r="G14" s="3"/>
      <c r="H14" s="30"/>
      <c r="I14" s="30"/>
      <c r="J14" s="31"/>
      <c r="K14" s="32"/>
      <c r="L14" s="33"/>
      <c r="M14" s="33"/>
      <c r="N14" s="31"/>
      <c r="O14" s="17">
        <f t="shared" si="0"/>
        <v>0</v>
      </c>
      <c r="P14" s="35">
        <v>9</v>
      </c>
      <c r="Q14" s="33"/>
      <c r="R14" s="33">
        <v>9</v>
      </c>
      <c r="S14" s="33">
        <v>9</v>
      </c>
      <c r="T14" s="33">
        <v>9</v>
      </c>
      <c r="U14" s="34">
        <v>9</v>
      </c>
      <c r="V14" s="30"/>
      <c r="W14" s="17">
        <f t="shared" si="1"/>
        <v>45</v>
      </c>
      <c r="X14" s="33"/>
      <c r="Y14" s="33"/>
      <c r="Z14" s="33" t="s">
        <v>24</v>
      </c>
      <c r="AA14" s="33" t="s">
        <v>23</v>
      </c>
      <c r="AB14" s="33"/>
      <c r="AC14" s="33"/>
      <c r="AD14" s="33"/>
      <c r="AE14" s="17">
        <f t="shared" si="2"/>
        <v>16.5</v>
      </c>
      <c r="AF14" s="35"/>
      <c r="AG14" s="33" t="s">
        <v>23</v>
      </c>
      <c r="AH14" s="33" t="s">
        <v>23</v>
      </c>
      <c r="AI14" s="33" t="s">
        <v>23</v>
      </c>
      <c r="AJ14" s="33"/>
      <c r="AK14" s="33" t="s">
        <v>23</v>
      </c>
      <c r="AL14" s="36"/>
      <c r="AM14" s="17">
        <f t="shared" si="3"/>
        <v>34</v>
      </c>
      <c r="AN14" s="33"/>
      <c r="AO14" s="33" t="s">
        <v>23</v>
      </c>
      <c r="AP14" s="33" t="s">
        <v>23</v>
      </c>
      <c r="AQ14" s="33" t="s">
        <v>23</v>
      </c>
      <c r="AR14" s="33"/>
      <c r="AS14" s="33" t="s">
        <v>23</v>
      </c>
      <c r="AT14" s="30"/>
      <c r="AU14" s="17">
        <f t="shared" si="4"/>
        <v>34</v>
      </c>
      <c r="AV14" s="31"/>
      <c r="AW14" s="31"/>
      <c r="AX14" s="31"/>
      <c r="AY14" s="31"/>
      <c r="AZ14" s="31"/>
      <c r="BA14" s="31"/>
      <c r="BB14" s="31"/>
      <c r="BC14" s="17">
        <f t="shared" si="5"/>
        <v>0</v>
      </c>
      <c r="BD14" s="143">
        <f t="shared" si="6"/>
        <v>129.5</v>
      </c>
      <c r="BE14" s="143"/>
      <c r="BF14" s="37">
        <f t="shared" si="7"/>
        <v>3</v>
      </c>
      <c r="BG14" s="37">
        <f t="shared" si="8"/>
        <v>1</v>
      </c>
    </row>
    <row r="15" spans="1:59">
      <c r="A15" s="129"/>
      <c r="B15" s="130"/>
      <c r="C15" s="130"/>
      <c r="D15" s="130"/>
      <c r="E15" s="131"/>
      <c r="F15" s="3"/>
      <c r="G15" s="3"/>
      <c r="H15" s="4"/>
      <c r="I15" s="4"/>
      <c r="J15" s="5"/>
      <c r="K15" s="6"/>
      <c r="L15" s="9"/>
      <c r="M15" s="9"/>
      <c r="N15" s="5"/>
      <c r="O15" s="17">
        <f t="shared" si="0"/>
        <v>0</v>
      </c>
      <c r="P15" s="18"/>
      <c r="Q15" s="9"/>
      <c r="R15" s="9" t="s">
        <v>14</v>
      </c>
      <c r="S15" s="9">
        <v>8.5</v>
      </c>
      <c r="T15" s="9" t="s">
        <v>25</v>
      </c>
      <c r="U15" s="64">
        <v>12.25</v>
      </c>
      <c r="V15" s="4"/>
      <c r="W15" s="17">
        <f t="shared" si="1"/>
        <v>39.25</v>
      </c>
      <c r="X15" s="33"/>
      <c r="Y15" s="33"/>
      <c r="Z15" s="33"/>
      <c r="AA15" s="33"/>
      <c r="AB15" s="33"/>
      <c r="AC15" s="33"/>
      <c r="AD15" s="33"/>
      <c r="AE15" s="17">
        <f t="shared" si="2"/>
        <v>0</v>
      </c>
      <c r="AF15" s="18"/>
      <c r="AG15" s="9" t="s">
        <v>14</v>
      </c>
      <c r="AH15" s="9"/>
      <c r="AI15" s="9"/>
      <c r="AJ15" s="9" t="s">
        <v>25</v>
      </c>
      <c r="AK15" s="9" t="s">
        <v>14</v>
      </c>
      <c r="AL15" s="10"/>
      <c r="AM15" s="17">
        <f t="shared" si="3"/>
        <v>30</v>
      </c>
      <c r="AN15" s="9" t="s">
        <v>14</v>
      </c>
      <c r="AO15" s="9"/>
      <c r="AP15" s="9"/>
      <c r="AQ15" s="9" t="s">
        <v>24</v>
      </c>
      <c r="AR15" s="9" t="s">
        <v>15</v>
      </c>
      <c r="AS15" s="9"/>
      <c r="AT15" s="4"/>
      <c r="AU15" s="17">
        <f t="shared" si="4"/>
        <v>29</v>
      </c>
      <c r="AV15" s="5"/>
      <c r="AW15" s="5"/>
      <c r="AX15" s="5"/>
      <c r="AY15" s="5"/>
      <c r="AZ15" s="5"/>
      <c r="BA15" s="5"/>
      <c r="BB15" s="5"/>
      <c r="BC15" s="17">
        <f t="shared" si="5"/>
        <v>0</v>
      </c>
      <c r="BD15" s="132">
        <f t="shared" si="6"/>
        <v>98.25</v>
      </c>
      <c r="BE15" s="132"/>
      <c r="BF15" s="19">
        <f t="shared" si="7"/>
        <v>2</v>
      </c>
      <c r="BG15" s="19">
        <f t="shared" si="8"/>
        <v>1</v>
      </c>
    </row>
    <row r="16" spans="1:59">
      <c r="A16" s="129"/>
      <c r="B16" s="130"/>
      <c r="C16" s="130"/>
      <c r="D16" s="130"/>
      <c r="E16" s="131"/>
      <c r="F16" s="3"/>
      <c r="G16" s="3"/>
      <c r="H16" s="4"/>
      <c r="I16" s="4"/>
      <c r="J16" s="5"/>
      <c r="K16" s="6"/>
      <c r="L16" s="9"/>
      <c r="M16" s="9"/>
      <c r="N16" s="5"/>
      <c r="O16" s="17">
        <f t="shared" si="0"/>
        <v>0</v>
      </c>
      <c r="P16" s="18">
        <v>8.75</v>
      </c>
      <c r="Q16" s="9" t="s">
        <v>14</v>
      </c>
      <c r="R16" s="9"/>
      <c r="S16" s="9"/>
      <c r="T16" s="9" t="s">
        <v>15</v>
      </c>
      <c r="U16" s="38" t="s">
        <v>28</v>
      </c>
      <c r="V16" s="4"/>
      <c r="W16" s="17">
        <f t="shared" si="1"/>
        <v>40.25</v>
      </c>
      <c r="X16" s="33"/>
      <c r="Y16" s="33"/>
      <c r="Z16" s="33"/>
      <c r="AA16" s="33"/>
      <c r="AB16" s="33"/>
      <c r="AC16" s="33"/>
      <c r="AD16" s="33"/>
      <c r="AE16" s="17">
        <f t="shared" si="2"/>
        <v>0</v>
      </c>
      <c r="AF16" s="18" t="s">
        <v>24</v>
      </c>
      <c r="AG16" s="9"/>
      <c r="AH16" s="9" t="s">
        <v>14</v>
      </c>
      <c r="AI16" s="9" t="s">
        <v>24</v>
      </c>
      <c r="AJ16" s="9" t="s">
        <v>26</v>
      </c>
      <c r="AK16" s="9"/>
      <c r="AL16" s="10"/>
      <c r="AM16" s="17">
        <f t="shared" si="3"/>
        <v>34.5</v>
      </c>
      <c r="AN16" s="9" t="s">
        <v>24</v>
      </c>
      <c r="AO16" s="9"/>
      <c r="AP16" s="9" t="s">
        <v>24</v>
      </c>
      <c r="AQ16" s="9"/>
      <c r="AR16" s="9" t="s">
        <v>26</v>
      </c>
      <c r="AS16" s="9" t="s">
        <v>27</v>
      </c>
      <c r="AT16" s="4"/>
      <c r="AU16" s="17">
        <f t="shared" si="4"/>
        <v>31.25</v>
      </c>
      <c r="AV16" s="5"/>
      <c r="AW16" s="5"/>
      <c r="AX16" s="5"/>
      <c r="AY16" s="5"/>
      <c r="AZ16" s="5"/>
      <c r="BA16" s="5"/>
      <c r="BB16" s="5"/>
      <c r="BC16" s="17">
        <f t="shared" si="5"/>
        <v>0</v>
      </c>
      <c r="BD16" s="132">
        <f t="shared" si="6"/>
        <v>106</v>
      </c>
      <c r="BE16" s="132"/>
      <c r="BF16" s="19">
        <f t="shared" si="7"/>
        <v>2</v>
      </c>
      <c r="BG16" s="19">
        <f t="shared" si="8"/>
        <v>3</v>
      </c>
    </row>
    <row r="17" spans="1:59">
      <c r="A17" s="129"/>
      <c r="B17" s="130"/>
      <c r="C17" s="130"/>
      <c r="D17" s="130"/>
      <c r="E17" s="131"/>
      <c r="F17" s="3"/>
      <c r="G17" s="3"/>
      <c r="H17" s="4"/>
      <c r="I17" s="4"/>
      <c r="J17" s="5"/>
      <c r="K17" s="6"/>
      <c r="L17" s="9"/>
      <c r="M17" s="9"/>
      <c r="N17" s="5"/>
      <c r="O17" s="17">
        <f t="shared" si="0"/>
        <v>0</v>
      </c>
      <c r="P17" s="18"/>
      <c r="Q17" s="9">
        <v>8.75</v>
      </c>
      <c r="R17" s="9" t="s">
        <v>24</v>
      </c>
      <c r="S17" s="9" t="s">
        <v>14</v>
      </c>
      <c r="T17" s="9" t="s">
        <v>26</v>
      </c>
      <c r="U17" s="38"/>
      <c r="V17" s="4"/>
      <c r="W17" s="17">
        <f t="shared" si="1"/>
        <v>35.25</v>
      </c>
      <c r="X17" s="33"/>
      <c r="Y17" s="33"/>
      <c r="Z17" s="33"/>
      <c r="AA17" s="33"/>
      <c r="AB17" s="33" t="s">
        <v>15</v>
      </c>
      <c r="AC17" s="33" t="s">
        <v>14</v>
      </c>
      <c r="AD17" s="33"/>
      <c r="AE17" s="17">
        <f t="shared" si="2"/>
        <v>21</v>
      </c>
      <c r="AF17" s="18" t="s">
        <v>14</v>
      </c>
      <c r="AG17" s="9"/>
      <c r="AH17" s="9"/>
      <c r="AI17" s="9" t="s">
        <v>14</v>
      </c>
      <c r="AJ17" s="9" t="s">
        <v>15</v>
      </c>
      <c r="AK17" s="9" t="s">
        <v>27</v>
      </c>
      <c r="AL17" s="10"/>
      <c r="AM17" s="17">
        <f t="shared" si="3"/>
        <v>40.75</v>
      </c>
      <c r="AN17" s="9"/>
      <c r="AO17" s="9"/>
      <c r="AP17" s="9" t="s">
        <v>14</v>
      </c>
      <c r="AQ17" s="9"/>
      <c r="AR17" s="9" t="s">
        <v>25</v>
      </c>
      <c r="AS17" s="9" t="s">
        <v>14</v>
      </c>
      <c r="AT17" s="4"/>
      <c r="AU17" s="17">
        <f t="shared" si="4"/>
        <v>30</v>
      </c>
      <c r="AV17" s="5"/>
      <c r="AW17" s="5"/>
      <c r="AX17" s="5"/>
      <c r="AY17" s="5"/>
      <c r="AZ17" s="5"/>
      <c r="BA17" s="5"/>
      <c r="BB17" s="5"/>
      <c r="BC17" s="17">
        <f t="shared" si="5"/>
        <v>0</v>
      </c>
      <c r="BD17" s="132">
        <f t="shared" si="6"/>
        <v>127</v>
      </c>
      <c r="BE17" s="132"/>
      <c r="BF17" s="19">
        <f t="shared" si="7"/>
        <v>3</v>
      </c>
      <c r="BG17" s="19">
        <f t="shared" si="8"/>
        <v>1</v>
      </c>
    </row>
    <row r="18" spans="1:59">
      <c r="A18" s="129"/>
      <c r="B18" s="130"/>
      <c r="C18" s="130"/>
      <c r="D18" s="130"/>
      <c r="E18" s="131"/>
      <c r="F18" s="3"/>
      <c r="G18" s="3"/>
      <c r="H18" s="4"/>
      <c r="I18" s="4"/>
      <c r="J18" s="5"/>
      <c r="K18" s="6"/>
      <c r="L18" s="9"/>
      <c r="M18" s="9"/>
      <c r="N18" s="5"/>
      <c r="O18" s="17">
        <f t="shared" si="0"/>
        <v>0</v>
      </c>
      <c r="P18" s="35"/>
      <c r="Q18" s="33"/>
      <c r="R18" s="33"/>
      <c r="S18" s="33"/>
      <c r="T18" s="33"/>
      <c r="U18" s="34"/>
      <c r="V18" s="30"/>
      <c r="W18" s="17">
        <f t="shared" si="1"/>
        <v>0</v>
      </c>
      <c r="X18" s="33"/>
      <c r="Y18" s="33"/>
      <c r="Z18" s="33"/>
      <c r="AA18" s="33"/>
      <c r="AB18" s="33"/>
      <c r="AC18" s="33"/>
      <c r="AD18" s="33"/>
      <c r="AE18" s="17">
        <f t="shared" si="2"/>
        <v>0</v>
      </c>
      <c r="AF18" s="35"/>
      <c r="AG18" s="33"/>
      <c r="AH18" s="33"/>
      <c r="AI18" s="33"/>
      <c r="AJ18" s="33"/>
      <c r="AK18" s="33"/>
      <c r="AL18" s="36"/>
      <c r="AM18" s="17">
        <f t="shared" si="3"/>
        <v>0</v>
      </c>
      <c r="AN18" s="33"/>
      <c r="AO18" s="33"/>
      <c r="AP18" s="33"/>
      <c r="AQ18" s="33"/>
      <c r="AR18" s="33"/>
      <c r="AS18" s="9"/>
      <c r="AT18" s="4"/>
      <c r="AU18" s="17">
        <f t="shared" si="4"/>
        <v>0</v>
      </c>
      <c r="AV18" s="31"/>
      <c r="AW18" s="31"/>
      <c r="AX18" s="31"/>
      <c r="AY18" s="31"/>
      <c r="AZ18" s="31"/>
      <c r="BA18" s="5"/>
      <c r="BB18" s="5"/>
      <c r="BC18" s="17">
        <f t="shared" si="5"/>
        <v>0</v>
      </c>
      <c r="BD18" s="132">
        <f t="shared" si="6"/>
        <v>0</v>
      </c>
      <c r="BE18" s="132"/>
      <c r="BF18" s="19">
        <f t="shared" si="7"/>
        <v>0</v>
      </c>
      <c r="BG18" s="19">
        <f t="shared" si="8"/>
        <v>0</v>
      </c>
    </row>
    <row r="19" spans="1:59">
      <c r="A19" s="129"/>
      <c r="B19" s="130"/>
      <c r="C19" s="130"/>
      <c r="D19" s="130"/>
      <c r="E19" s="131"/>
      <c r="F19" s="3"/>
      <c r="G19" s="3"/>
      <c r="H19" s="4"/>
      <c r="I19" s="4"/>
      <c r="J19" s="5"/>
      <c r="K19" s="6"/>
      <c r="L19" s="9"/>
      <c r="M19" s="9"/>
      <c r="N19" s="5"/>
      <c r="O19" s="17">
        <f t="shared" si="0"/>
        <v>0</v>
      </c>
      <c r="P19" s="35"/>
      <c r="Q19" s="33"/>
      <c r="R19" s="33"/>
      <c r="S19" s="33"/>
      <c r="T19" s="33"/>
      <c r="U19" s="34"/>
      <c r="V19" s="30"/>
      <c r="W19" s="17">
        <f t="shared" si="1"/>
        <v>0</v>
      </c>
      <c r="X19" s="33"/>
      <c r="Y19" s="33"/>
      <c r="Z19" s="33"/>
      <c r="AA19" s="33"/>
      <c r="AB19" s="33"/>
      <c r="AC19" s="33"/>
      <c r="AD19" s="33"/>
      <c r="AE19" s="17">
        <f t="shared" si="2"/>
        <v>0</v>
      </c>
      <c r="AF19" s="35"/>
      <c r="AG19" s="33"/>
      <c r="AH19" s="33"/>
      <c r="AI19" s="33"/>
      <c r="AJ19" s="33"/>
      <c r="AK19" s="33"/>
      <c r="AL19" s="36"/>
      <c r="AM19" s="17">
        <f t="shared" si="3"/>
        <v>0</v>
      </c>
      <c r="AN19" s="33"/>
      <c r="AO19" s="33"/>
      <c r="AP19" s="33"/>
      <c r="AQ19" s="33"/>
      <c r="AR19" s="33"/>
      <c r="AS19" s="9"/>
      <c r="AT19" s="4"/>
      <c r="AU19" s="17">
        <f t="shared" si="4"/>
        <v>0</v>
      </c>
      <c r="AV19" s="31"/>
      <c r="AW19" s="31"/>
      <c r="AX19" s="31"/>
      <c r="AY19" s="31"/>
      <c r="AZ19" s="31"/>
      <c r="BA19" s="5"/>
      <c r="BB19" s="5"/>
      <c r="BC19" s="17">
        <f t="shared" si="5"/>
        <v>0</v>
      </c>
      <c r="BD19" s="132">
        <f t="shared" si="6"/>
        <v>0</v>
      </c>
      <c r="BE19" s="132"/>
      <c r="BF19" s="19">
        <f t="shared" si="7"/>
        <v>0</v>
      </c>
      <c r="BG19" s="19">
        <f t="shared" si="8"/>
        <v>0</v>
      </c>
    </row>
    <row r="20" spans="1:59">
      <c r="A20" s="129"/>
      <c r="B20" s="130"/>
      <c r="C20" s="130"/>
      <c r="D20" s="130"/>
      <c r="E20" s="131"/>
      <c r="F20" s="3"/>
      <c r="G20" s="3"/>
      <c r="H20" s="4"/>
      <c r="I20" s="4"/>
      <c r="J20" s="5"/>
      <c r="K20" s="6"/>
      <c r="L20" s="9"/>
      <c r="M20" s="9"/>
      <c r="N20" s="5"/>
      <c r="O20" s="17">
        <f t="shared" si="0"/>
        <v>0</v>
      </c>
      <c r="P20" s="35"/>
      <c r="Q20" s="33">
        <v>9</v>
      </c>
      <c r="R20" s="33"/>
      <c r="S20" s="33"/>
      <c r="T20" s="33"/>
      <c r="U20" s="34" t="s">
        <v>27</v>
      </c>
      <c r="V20" s="30"/>
      <c r="W20" s="17">
        <f t="shared" si="1"/>
        <v>17.25</v>
      </c>
      <c r="X20" s="33"/>
      <c r="Y20" s="33" t="s">
        <v>14</v>
      </c>
      <c r="Z20" s="33" t="s">
        <v>23</v>
      </c>
      <c r="AA20" s="33"/>
      <c r="AB20" s="33"/>
      <c r="AC20" s="33"/>
      <c r="AD20" s="33"/>
      <c r="AE20" s="17">
        <f t="shared" si="2"/>
        <v>20</v>
      </c>
      <c r="AF20" s="35" t="s">
        <v>23</v>
      </c>
      <c r="AG20" s="33" t="s">
        <v>24</v>
      </c>
      <c r="AH20" s="33"/>
      <c r="AI20" s="33"/>
      <c r="AJ20" s="33" t="s">
        <v>23</v>
      </c>
      <c r="AK20" s="33"/>
      <c r="AL20" s="36"/>
      <c r="AM20" s="17">
        <f t="shared" si="3"/>
        <v>25</v>
      </c>
      <c r="AN20" s="33" t="s">
        <v>23</v>
      </c>
      <c r="AO20" s="33">
        <v>9.25</v>
      </c>
      <c r="AP20" s="33"/>
      <c r="AQ20" s="33"/>
      <c r="AR20" s="33" t="s">
        <v>23</v>
      </c>
      <c r="AS20" s="9"/>
      <c r="AT20" s="4"/>
      <c r="AU20" s="17">
        <f t="shared" si="4"/>
        <v>26.25</v>
      </c>
      <c r="AV20" s="31"/>
      <c r="AW20" s="31"/>
      <c r="AX20" s="31"/>
      <c r="AY20" s="31"/>
      <c r="AZ20" s="31"/>
      <c r="BA20" s="5"/>
      <c r="BB20" s="5"/>
      <c r="BC20" s="17">
        <f t="shared" si="5"/>
        <v>0</v>
      </c>
      <c r="BD20" s="132">
        <f t="shared" si="6"/>
        <v>88.5</v>
      </c>
      <c r="BE20" s="132"/>
      <c r="BF20" s="19">
        <f t="shared" si="7"/>
        <v>1</v>
      </c>
      <c r="BG20" s="19">
        <f t="shared" si="8"/>
        <v>2</v>
      </c>
    </row>
    <row r="21" spans="1:59">
      <c r="A21" s="129"/>
      <c r="B21" s="130"/>
      <c r="C21" s="130"/>
      <c r="D21" s="130"/>
      <c r="E21" s="131"/>
      <c r="F21" s="3"/>
      <c r="G21" s="3"/>
      <c r="H21" s="4"/>
      <c r="I21" s="4"/>
      <c r="J21" s="5"/>
      <c r="K21" s="6"/>
      <c r="L21" s="9"/>
      <c r="M21" s="9"/>
      <c r="N21" s="5"/>
      <c r="O21" s="17">
        <f t="shared" si="0"/>
        <v>0</v>
      </c>
      <c r="P21" s="35"/>
      <c r="Q21" s="33"/>
      <c r="R21" s="33"/>
      <c r="S21" s="33"/>
      <c r="T21" s="33" t="s">
        <v>31</v>
      </c>
      <c r="U21" s="34"/>
      <c r="V21" s="30"/>
      <c r="W21" s="17">
        <f t="shared" si="1"/>
        <v>6</v>
      </c>
      <c r="X21" s="33"/>
      <c r="Y21" s="33"/>
      <c r="Z21" s="33"/>
      <c r="AA21" s="33"/>
      <c r="AB21" s="33"/>
      <c r="AC21" s="33"/>
      <c r="AD21" s="33"/>
      <c r="AE21" s="17">
        <f t="shared" si="2"/>
        <v>0</v>
      </c>
      <c r="AF21" s="35"/>
      <c r="AG21" s="33"/>
      <c r="AH21" s="33"/>
      <c r="AI21" s="33"/>
      <c r="AJ21" s="33" t="s">
        <v>31</v>
      </c>
      <c r="AK21" s="33" t="s">
        <v>28</v>
      </c>
      <c r="AL21" s="36"/>
      <c r="AM21" s="17">
        <f t="shared" si="3"/>
        <v>16.5</v>
      </c>
      <c r="AN21" s="33"/>
      <c r="AO21" s="33"/>
      <c r="AP21" s="33"/>
      <c r="AQ21" s="33"/>
      <c r="AR21" s="33" t="s">
        <v>31</v>
      </c>
      <c r="AS21" s="9" t="s">
        <v>28</v>
      </c>
      <c r="AT21" s="4"/>
      <c r="AU21" s="17">
        <f t="shared" si="4"/>
        <v>16.5</v>
      </c>
      <c r="AV21" s="31"/>
      <c r="AW21" s="31"/>
      <c r="AX21" s="31"/>
      <c r="AY21" s="31"/>
      <c r="AZ21" s="31"/>
      <c r="BA21" s="5"/>
      <c r="BB21" s="5"/>
      <c r="BC21" s="17">
        <f t="shared" si="5"/>
        <v>0</v>
      </c>
      <c r="BD21" s="132">
        <f t="shared" si="6"/>
        <v>39</v>
      </c>
      <c r="BE21" s="132"/>
      <c r="BF21" s="19">
        <f t="shared" si="7"/>
        <v>2</v>
      </c>
      <c r="BG21" s="19">
        <f t="shared" si="8"/>
        <v>0</v>
      </c>
    </row>
    <row r="22" spans="1:59">
      <c r="A22" s="129"/>
      <c r="B22" s="130"/>
      <c r="C22" s="130"/>
      <c r="D22" s="130"/>
      <c r="E22" s="131"/>
      <c r="F22" s="3"/>
      <c r="H22" s="4"/>
      <c r="I22" s="4"/>
      <c r="J22" s="5"/>
      <c r="K22" s="6"/>
      <c r="L22" s="9"/>
      <c r="M22" s="9"/>
      <c r="N22" s="5"/>
      <c r="O22" s="17">
        <f t="shared" si="0"/>
        <v>0</v>
      </c>
      <c r="P22" s="35"/>
      <c r="Q22" s="33"/>
      <c r="R22" s="33"/>
      <c r="S22" s="33"/>
      <c r="T22" s="33" t="s">
        <v>29</v>
      </c>
      <c r="U22" s="34" t="s">
        <v>30</v>
      </c>
      <c r="V22" s="30"/>
      <c r="W22" s="17">
        <f t="shared" si="1"/>
        <v>11.5</v>
      </c>
      <c r="X22" s="33"/>
      <c r="Y22" s="33"/>
      <c r="Z22" s="33"/>
      <c r="AA22" s="33"/>
      <c r="AB22" s="33"/>
      <c r="AC22" s="33"/>
      <c r="AD22" s="33"/>
      <c r="AE22" s="17">
        <f t="shared" si="2"/>
        <v>0</v>
      </c>
      <c r="AF22" s="35"/>
      <c r="AG22" s="33"/>
      <c r="AH22" s="33"/>
      <c r="AI22" s="33"/>
      <c r="AJ22" s="33" t="s">
        <v>29</v>
      </c>
      <c r="AK22" s="33" t="s">
        <v>30</v>
      </c>
      <c r="AL22" s="36"/>
      <c r="AM22" s="17">
        <f t="shared" si="3"/>
        <v>11.5</v>
      </c>
      <c r="AN22" s="33"/>
      <c r="AO22" s="33"/>
      <c r="AP22" s="33"/>
      <c r="AQ22" s="33"/>
      <c r="AR22" s="33" t="s">
        <v>29</v>
      </c>
      <c r="AS22" s="9" t="s">
        <v>30</v>
      </c>
      <c r="AT22" s="4"/>
      <c r="AU22" s="17">
        <f t="shared" si="4"/>
        <v>11.5</v>
      </c>
      <c r="AV22" s="31"/>
      <c r="AW22" s="31"/>
      <c r="AX22" s="31"/>
      <c r="AY22" s="31"/>
      <c r="AZ22" s="31"/>
      <c r="BA22" s="5"/>
      <c r="BB22" s="5"/>
      <c r="BC22" s="17">
        <f t="shared" si="5"/>
        <v>0</v>
      </c>
      <c r="BD22" s="132">
        <f t="shared" si="6"/>
        <v>34.5</v>
      </c>
      <c r="BE22" s="132"/>
      <c r="BF22" s="19">
        <f t="shared" si="7"/>
        <v>3</v>
      </c>
      <c r="BG22" s="19">
        <f t="shared" si="8"/>
        <v>0</v>
      </c>
    </row>
    <row r="23" spans="1:59">
      <c r="A23" s="133"/>
      <c r="B23" s="134"/>
      <c r="C23" s="134"/>
      <c r="D23" s="134"/>
      <c r="E23" s="135"/>
      <c r="F23" s="3"/>
      <c r="G23" s="3"/>
      <c r="H23" s="4"/>
      <c r="I23" s="4"/>
      <c r="J23" s="5"/>
      <c r="K23" s="6"/>
      <c r="L23" s="9"/>
      <c r="M23" s="9"/>
      <c r="N23" s="5"/>
      <c r="O23" s="17">
        <f t="shared" si="0"/>
        <v>0</v>
      </c>
      <c r="P23" s="35"/>
      <c r="Q23" s="33"/>
      <c r="R23" s="33"/>
      <c r="S23" s="33"/>
      <c r="T23" s="33"/>
      <c r="U23" s="34"/>
      <c r="V23" s="30"/>
      <c r="W23" s="17">
        <f t="shared" si="1"/>
        <v>0</v>
      </c>
      <c r="X23" s="33"/>
      <c r="Y23" s="33"/>
      <c r="Z23" s="33"/>
      <c r="AA23" s="33"/>
      <c r="AB23" s="33"/>
      <c r="AC23" s="33"/>
      <c r="AD23" s="33"/>
      <c r="AE23" s="17">
        <f t="shared" si="2"/>
        <v>0</v>
      </c>
      <c r="AF23" s="35"/>
      <c r="AG23" s="33"/>
      <c r="AH23" s="33"/>
      <c r="AI23" s="33"/>
      <c r="AJ23" s="33"/>
      <c r="AK23" s="33"/>
      <c r="AL23" s="36"/>
      <c r="AM23" s="17">
        <f t="shared" si="3"/>
        <v>0</v>
      </c>
      <c r="AN23" s="33"/>
      <c r="AO23" s="33"/>
      <c r="AP23" s="33"/>
      <c r="AQ23" s="33"/>
      <c r="AR23" s="33"/>
      <c r="AS23" s="9"/>
      <c r="AT23" s="4"/>
      <c r="AU23" s="17">
        <f t="shared" si="4"/>
        <v>0</v>
      </c>
      <c r="AV23" s="31"/>
      <c r="AW23" s="31"/>
      <c r="AX23" s="31"/>
      <c r="AY23" s="31"/>
      <c r="AZ23" s="31"/>
      <c r="BA23" s="5"/>
      <c r="BB23" s="5"/>
      <c r="BC23" s="17">
        <f t="shared" si="5"/>
        <v>0</v>
      </c>
      <c r="BD23" s="132">
        <f t="shared" si="6"/>
        <v>0</v>
      </c>
      <c r="BE23" s="132"/>
      <c r="BF23" s="19">
        <f t="shared" si="7"/>
        <v>0</v>
      </c>
      <c r="BG23" s="19">
        <f t="shared" si="8"/>
        <v>0</v>
      </c>
    </row>
    <row r="24" spans="1:59" ht="16.5" customHeight="1">
      <c r="A24" s="133" t="s">
        <v>32</v>
      </c>
      <c r="B24" s="134"/>
      <c r="C24" s="134"/>
      <c r="D24" s="134"/>
      <c r="E24" s="135"/>
      <c r="F24" s="3"/>
      <c r="G24" s="3"/>
      <c r="H24" s="39"/>
      <c r="I24" s="39"/>
      <c r="J24" s="40"/>
      <c r="K24" s="41"/>
      <c r="L24" s="42"/>
      <c r="M24" s="42"/>
      <c r="N24" s="40"/>
      <c r="O24" s="17">
        <f t="shared" si="0"/>
        <v>0</v>
      </c>
      <c r="P24" s="43"/>
      <c r="Q24" s="42"/>
      <c r="R24" s="42"/>
      <c r="S24" s="42"/>
      <c r="T24" s="42"/>
      <c r="U24" s="42"/>
      <c r="V24" s="39"/>
      <c r="W24" s="17">
        <f t="shared" si="1"/>
        <v>0</v>
      </c>
      <c r="X24" s="33"/>
      <c r="Y24" s="33"/>
      <c r="Z24" s="33"/>
      <c r="AA24" s="33"/>
      <c r="AB24" s="33"/>
      <c r="AC24" s="33"/>
      <c r="AD24" s="33"/>
      <c r="AE24" s="17">
        <f t="shared" si="2"/>
        <v>0</v>
      </c>
      <c r="AF24" s="43"/>
      <c r="AG24" s="42"/>
      <c r="AH24" s="42"/>
      <c r="AI24" s="42"/>
      <c r="AJ24" s="42"/>
      <c r="AK24" s="42"/>
      <c r="AL24" s="39"/>
      <c r="AM24" s="17">
        <f t="shared" si="3"/>
        <v>0</v>
      </c>
      <c r="AN24" s="44"/>
      <c r="AO24" s="44"/>
      <c r="AP24" s="44"/>
      <c r="AQ24" s="44"/>
      <c r="AR24" s="44"/>
      <c r="AS24" s="44"/>
      <c r="AT24" s="45"/>
      <c r="AU24" s="17">
        <f t="shared" si="4"/>
        <v>0</v>
      </c>
      <c r="AV24" s="46"/>
      <c r="AW24" s="46"/>
      <c r="AX24" s="46"/>
      <c r="AY24" s="46"/>
      <c r="AZ24" s="46"/>
      <c r="BA24" s="46"/>
      <c r="BB24" s="46"/>
      <c r="BC24" s="17">
        <f t="shared" si="5"/>
        <v>0</v>
      </c>
      <c r="BD24" s="132">
        <f t="shared" si="6"/>
        <v>0</v>
      </c>
      <c r="BE24" s="132"/>
      <c r="BF24" s="19">
        <f t="shared" si="7"/>
        <v>0</v>
      </c>
      <c r="BG24" s="19">
        <f t="shared" si="8"/>
        <v>0</v>
      </c>
    </row>
    <row r="25" spans="1:59" ht="18.75" customHeight="1">
      <c r="A25" s="127" t="s">
        <v>33</v>
      </c>
      <c r="B25" s="127"/>
      <c r="C25" s="127"/>
      <c r="D25" s="127"/>
      <c r="E25" s="127"/>
      <c r="F25" s="3"/>
      <c r="H25" s="4">
        <f t="shared" ref="H25:N25" si="9">COUNTA(H11:H23)</f>
        <v>0</v>
      </c>
      <c r="I25" s="4">
        <f t="shared" si="9"/>
        <v>0</v>
      </c>
      <c r="J25" s="5">
        <f t="shared" si="9"/>
        <v>0</v>
      </c>
      <c r="K25" s="6">
        <f t="shared" si="9"/>
        <v>0</v>
      </c>
      <c r="L25" s="47">
        <f t="shared" si="9"/>
        <v>0</v>
      </c>
      <c r="M25" s="47">
        <f t="shared" si="9"/>
        <v>0</v>
      </c>
      <c r="N25" s="5">
        <f t="shared" si="9"/>
        <v>0</v>
      </c>
      <c r="O25" s="7">
        <f>SUM(H25:N25)</f>
        <v>0</v>
      </c>
      <c r="P25" s="47">
        <f t="shared" ref="P25:V25" si="10">COUNTA(P11:P23)</f>
        <v>5</v>
      </c>
      <c r="Q25" s="47">
        <f t="shared" si="10"/>
        <v>6</v>
      </c>
      <c r="R25" s="47">
        <f t="shared" si="10"/>
        <v>5</v>
      </c>
      <c r="S25" s="47">
        <f t="shared" si="10"/>
        <v>5</v>
      </c>
      <c r="T25" s="47">
        <f t="shared" si="10"/>
        <v>8</v>
      </c>
      <c r="U25" s="47">
        <f t="shared" si="10"/>
        <v>6</v>
      </c>
      <c r="V25" s="4">
        <f t="shared" si="10"/>
        <v>0</v>
      </c>
      <c r="W25" s="48">
        <f>SUM(P25:V25)</f>
        <v>35</v>
      </c>
      <c r="X25" s="47">
        <f t="shared" ref="X25:AD25" si="11">COUNTA(X11:X23)</f>
        <v>0</v>
      </c>
      <c r="Y25" s="47">
        <f t="shared" si="11"/>
        <v>1</v>
      </c>
      <c r="Z25" s="47">
        <f t="shared" si="11"/>
        <v>2</v>
      </c>
      <c r="AA25" s="47">
        <f t="shared" si="11"/>
        <v>1</v>
      </c>
      <c r="AB25" s="47">
        <f t="shared" si="11"/>
        <v>1</v>
      </c>
      <c r="AC25" s="47">
        <f t="shared" si="11"/>
        <v>1</v>
      </c>
      <c r="AD25" s="4">
        <f t="shared" si="11"/>
        <v>0</v>
      </c>
      <c r="AE25" s="16">
        <f>SUM(X25:AD25)</f>
        <v>6</v>
      </c>
      <c r="AF25" s="49">
        <f t="shared" ref="AF25:AL25" si="12">COUNTA(AF11:AF23)</f>
        <v>5</v>
      </c>
      <c r="AG25" s="47">
        <f t="shared" si="12"/>
        <v>4</v>
      </c>
      <c r="AH25" s="47">
        <f t="shared" si="12"/>
        <v>4</v>
      </c>
      <c r="AI25" s="47">
        <f t="shared" si="12"/>
        <v>4</v>
      </c>
      <c r="AJ25" s="47">
        <f t="shared" si="12"/>
        <v>8</v>
      </c>
      <c r="AK25" s="47">
        <f t="shared" si="12"/>
        <v>6</v>
      </c>
      <c r="AL25" s="4">
        <f t="shared" si="12"/>
        <v>1</v>
      </c>
      <c r="AM25" s="7">
        <f>SUM(AF25:AL25)</f>
        <v>32</v>
      </c>
      <c r="AN25" s="47">
        <f t="shared" ref="AN25:AT25" si="13">COUNTA(AN11:AN23)</f>
        <v>4</v>
      </c>
      <c r="AO25" s="47">
        <f t="shared" si="13"/>
        <v>5</v>
      </c>
      <c r="AP25" s="47">
        <f t="shared" si="13"/>
        <v>4</v>
      </c>
      <c r="AQ25" s="47">
        <f t="shared" si="13"/>
        <v>4</v>
      </c>
      <c r="AR25" s="9">
        <f t="shared" si="13"/>
        <v>8</v>
      </c>
      <c r="AS25" s="9">
        <f t="shared" si="13"/>
        <v>6</v>
      </c>
      <c r="AT25" s="4">
        <f t="shared" si="13"/>
        <v>0</v>
      </c>
      <c r="AU25" s="16">
        <f>SUM(AN25:AT25)</f>
        <v>31</v>
      </c>
      <c r="AV25" s="5">
        <f t="shared" ref="AV25:BB25" si="14">COUNTA(AV11:AV23)</f>
        <v>0</v>
      </c>
      <c r="AW25" s="5">
        <f t="shared" si="14"/>
        <v>0</v>
      </c>
      <c r="AX25" s="5">
        <f t="shared" si="14"/>
        <v>0</v>
      </c>
      <c r="AY25" s="5">
        <f t="shared" si="14"/>
        <v>0</v>
      </c>
      <c r="AZ25" s="5">
        <f t="shared" si="14"/>
        <v>0</v>
      </c>
      <c r="BA25" s="5">
        <f t="shared" si="14"/>
        <v>0</v>
      </c>
      <c r="BB25" s="5">
        <f t="shared" si="14"/>
        <v>0</v>
      </c>
      <c r="BC25" s="7">
        <f>SUM(AV25:BB25)</f>
        <v>0</v>
      </c>
      <c r="BD25" s="65">
        <f>SUM(BD11:BE12,BD14:BE19,BD21,BD23:BE24)</f>
        <v>680.5</v>
      </c>
      <c r="BE25" s="65"/>
    </row>
    <row r="26" spans="1:59" ht="18">
      <c r="A26" s="127"/>
      <c r="B26" s="127"/>
      <c r="C26" s="127"/>
      <c r="D26" s="127"/>
      <c r="E26" s="127"/>
      <c r="H26" s="4">
        <v>0</v>
      </c>
      <c r="I26" s="4">
        <v>0</v>
      </c>
      <c r="J26" s="5">
        <v>0</v>
      </c>
      <c r="K26" s="6">
        <v>0</v>
      </c>
      <c r="L26" s="47">
        <v>8</v>
      </c>
      <c r="M26" s="47">
        <v>6</v>
      </c>
      <c r="N26" s="5">
        <v>0</v>
      </c>
      <c r="O26" s="50" t="str">
        <f>IF(O25=(H26+I26+J26+K26+L26+M26+N26),"oui","non")</f>
        <v>non</v>
      </c>
      <c r="P26" s="47">
        <v>5</v>
      </c>
      <c r="Q26" s="47">
        <v>6</v>
      </c>
      <c r="R26" s="47">
        <v>5</v>
      </c>
      <c r="S26" s="47">
        <v>5</v>
      </c>
      <c r="T26" s="47">
        <v>8</v>
      </c>
      <c r="U26" s="47">
        <v>6</v>
      </c>
      <c r="V26" s="51">
        <v>0</v>
      </c>
      <c r="W26" s="52" t="str">
        <f>IF(W25=(P26+Q26+R26+S26+T26+U26+V26),"oui","non")</f>
        <v>oui</v>
      </c>
      <c r="X26" s="47">
        <v>5</v>
      </c>
      <c r="Y26" s="47">
        <v>4</v>
      </c>
      <c r="Z26" s="47">
        <v>5</v>
      </c>
      <c r="AA26" s="47">
        <v>5</v>
      </c>
      <c r="AB26" s="47">
        <v>9</v>
      </c>
      <c r="AC26" s="47">
        <v>6</v>
      </c>
      <c r="AD26" s="51">
        <v>0</v>
      </c>
      <c r="AE26" s="52" t="str">
        <f>IF(AE25=(X26+Y26+Z26+AA26+AB26+AC26+AD26),"oui","non")</f>
        <v>non</v>
      </c>
      <c r="AF26" s="49">
        <v>5</v>
      </c>
      <c r="AG26" s="47">
        <v>4</v>
      </c>
      <c r="AH26" s="47">
        <v>4</v>
      </c>
      <c r="AI26" s="47">
        <v>4</v>
      </c>
      <c r="AJ26" s="47">
        <v>8</v>
      </c>
      <c r="AK26" s="47">
        <v>6</v>
      </c>
      <c r="AL26" s="4">
        <v>1</v>
      </c>
      <c r="AM26" s="50" t="str">
        <f>IF(AM25=(AF26+AG26+AH26+AI26+AJ26+AK26+AL26),"oui","non")</f>
        <v>oui</v>
      </c>
      <c r="AN26" s="47">
        <v>4</v>
      </c>
      <c r="AO26" s="47">
        <v>5</v>
      </c>
      <c r="AP26" s="47">
        <v>4</v>
      </c>
      <c r="AQ26" s="47">
        <v>4</v>
      </c>
      <c r="AR26" s="47">
        <v>8</v>
      </c>
      <c r="AS26" s="9">
        <v>6</v>
      </c>
      <c r="AT26" s="4">
        <v>0</v>
      </c>
      <c r="AU26" s="52" t="str">
        <f>IF(AU25=(AN26+AO26+AP26+AQ26+AR26+AS26+AT26),"oui","non")</f>
        <v>oui</v>
      </c>
      <c r="AV26" s="5">
        <v>0</v>
      </c>
      <c r="AW26" s="5">
        <v>0</v>
      </c>
      <c r="AX26" s="5">
        <v>0</v>
      </c>
      <c r="AY26" s="5">
        <v>0</v>
      </c>
      <c r="AZ26" s="5">
        <v>0</v>
      </c>
      <c r="BA26" s="5">
        <v>0</v>
      </c>
      <c r="BB26" s="5">
        <v>0</v>
      </c>
      <c r="BC26" s="50" t="str">
        <f>IF(BC25=(AV26+AW26+AX26+AY26+AZ26+BA26+BB26),"oui","non")</f>
        <v>oui</v>
      </c>
      <c r="BD26" s="96"/>
      <c r="BE26" s="79"/>
    </row>
    <row r="27" spans="1:59" s="56" customFormat="1" ht="13">
      <c r="A27" s="53"/>
      <c r="B27" s="53"/>
      <c r="C27" s="53"/>
      <c r="D27" s="53"/>
      <c r="E27" s="53"/>
      <c r="F27" s="54"/>
      <c r="G27" s="54"/>
      <c r="H27" s="55" t="str">
        <f t="shared" ref="H27:N27" si="15">IF(H25=H26,"o","n")</f>
        <v>o</v>
      </c>
      <c r="I27" s="55" t="str">
        <f t="shared" si="15"/>
        <v>o</v>
      </c>
      <c r="J27" s="55" t="str">
        <f t="shared" si="15"/>
        <v>o</v>
      </c>
      <c r="K27" s="55" t="str">
        <f t="shared" si="15"/>
        <v>o</v>
      </c>
      <c r="L27" s="55" t="str">
        <f t="shared" si="15"/>
        <v>n</v>
      </c>
      <c r="M27" s="55" t="str">
        <f t="shared" si="15"/>
        <v>n</v>
      </c>
      <c r="N27" s="55" t="str">
        <f t="shared" si="15"/>
        <v>o</v>
      </c>
      <c r="O27" s="55"/>
      <c r="P27" s="55" t="str">
        <f t="shared" ref="P27:V27" si="16">IF(P25=P26,"o","n")</f>
        <v>o</v>
      </c>
      <c r="Q27" s="55" t="str">
        <f t="shared" si="16"/>
        <v>o</v>
      </c>
      <c r="R27" s="55" t="str">
        <f t="shared" si="16"/>
        <v>o</v>
      </c>
      <c r="S27" s="55" t="str">
        <f t="shared" si="16"/>
        <v>o</v>
      </c>
      <c r="T27" s="55" t="str">
        <f t="shared" si="16"/>
        <v>o</v>
      </c>
      <c r="U27" s="55" t="str">
        <f t="shared" si="16"/>
        <v>o</v>
      </c>
      <c r="V27" s="55" t="str">
        <f t="shared" si="16"/>
        <v>o</v>
      </c>
      <c r="W27" s="55"/>
      <c r="X27" s="55" t="str">
        <f t="shared" ref="X27:AD27" si="17">IF(X25=X26,"o","n")</f>
        <v>n</v>
      </c>
      <c r="Y27" s="55" t="str">
        <f t="shared" si="17"/>
        <v>n</v>
      </c>
      <c r="Z27" s="55" t="str">
        <f t="shared" si="17"/>
        <v>n</v>
      </c>
      <c r="AA27" s="55" t="str">
        <f t="shared" si="17"/>
        <v>n</v>
      </c>
      <c r="AB27" s="55" t="str">
        <f t="shared" si="17"/>
        <v>n</v>
      </c>
      <c r="AC27" s="55" t="str">
        <f t="shared" si="17"/>
        <v>n</v>
      </c>
      <c r="AD27" s="55" t="str">
        <f t="shared" si="17"/>
        <v>o</v>
      </c>
      <c r="AE27" s="55"/>
      <c r="AF27" s="55" t="str">
        <f t="shared" ref="AF27:AL27" si="18">IF(AF25=AF26,"o","n")</f>
        <v>o</v>
      </c>
      <c r="AG27" s="55" t="str">
        <f t="shared" si="18"/>
        <v>o</v>
      </c>
      <c r="AH27" s="55" t="str">
        <f t="shared" si="18"/>
        <v>o</v>
      </c>
      <c r="AI27" s="55" t="str">
        <f t="shared" si="18"/>
        <v>o</v>
      </c>
      <c r="AJ27" s="55" t="str">
        <f t="shared" si="18"/>
        <v>o</v>
      </c>
      <c r="AK27" s="55" t="str">
        <f t="shared" si="18"/>
        <v>o</v>
      </c>
      <c r="AL27" s="55" t="str">
        <f t="shared" si="18"/>
        <v>o</v>
      </c>
      <c r="AM27" s="55"/>
      <c r="AN27" s="55" t="str">
        <f t="shared" ref="AN27:AT27" si="19">IF(AN25=AN26,"o","n")</f>
        <v>o</v>
      </c>
      <c r="AO27" s="55" t="str">
        <f t="shared" si="19"/>
        <v>o</v>
      </c>
      <c r="AP27" s="55" t="str">
        <f t="shared" si="19"/>
        <v>o</v>
      </c>
      <c r="AQ27" s="55" t="str">
        <f t="shared" si="19"/>
        <v>o</v>
      </c>
      <c r="AR27" s="55" t="str">
        <f t="shared" si="19"/>
        <v>o</v>
      </c>
      <c r="AS27" s="55" t="str">
        <f t="shared" si="19"/>
        <v>o</v>
      </c>
      <c r="AT27" s="55" t="str">
        <f t="shared" si="19"/>
        <v>o</v>
      </c>
      <c r="AV27" s="55" t="str">
        <f t="shared" ref="AV27:BB27" si="20">IF(AV25=AV26,"o","n")</f>
        <v>o</v>
      </c>
      <c r="AW27" s="55" t="str">
        <f t="shared" si="20"/>
        <v>o</v>
      </c>
      <c r="AX27" s="55" t="str">
        <f t="shared" si="20"/>
        <v>o</v>
      </c>
      <c r="AY27" s="55" t="str">
        <f t="shared" si="20"/>
        <v>o</v>
      </c>
      <c r="AZ27" s="55" t="str">
        <f t="shared" si="20"/>
        <v>o</v>
      </c>
      <c r="BA27" s="55" t="str">
        <f t="shared" si="20"/>
        <v>o</v>
      </c>
      <c r="BB27" s="55" t="str">
        <f t="shared" si="20"/>
        <v>o</v>
      </c>
    </row>
    <row r="28" spans="1:59">
      <c r="A28" s="57"/>
      <c r="B28" s="57"/>
      <c r="C28" s="57"/>
      <c r="D28" s="57"/>
      <c r="E28" s="57"/>
      <c r="AM28" s="164" t="s">
        <v>63</v>
      </c>
    </row>
    <row r="29" spans="1:59" ht="15.75" customHeight="1">
      <c r="A29" s="128" t="s">
        <v>34</v>
      </c>
      <c r="B29" s="128"/>
      <c r="C29" s="128"/>
      <c r="D29" s="111"/>
      <c r="E29" s="111"/>
      <c r="H29" s="65" t="s">
        <v>35</v>
      </c>
      <c r="I29" s="65"/>
      <c r="J29" s="65"/>
      <c r="L29" s="79" t="s">
        <v>21</v>
      </c>
      <c r="M29" s="80"/>
      <c r="N29" s="81">
        <v>0.40625</v>
      </c>
      <c r="O29" s="81"/>
      <c r="P29" s="81"/>
      <c r="Q29" s="58" t="s">
        <v>36</v>
      </c>
      <c r="R29" s="81">
        <v>0.875</v>
      </c>
      <c r="S29" s="81"/>
      <c r="T29" s="81"/>
      <c r="V29" s="70">
        <v>11.25</v>
      </c>
      <c r="W29" s="70"/>
      <c r="X29" s="70"/>
      <c r="Z29" s="65" t="s">
        <v>37</v>
      </c>
      <c r="AA29" s="65"/>
      <c r="AB29" s="65"/>
      <c r="AC29" s="65"/>
      <c r="AD29" s="65"/>
      <c r="AE29" s="65"/>
    </row>
    <row r="30" spans="1:59" ht="15.75" customHeight="1">
      <c r="A30" s="123" t="s">
        <v>38</v>
      </c>
      <c r="B30" s="123"/>
      <c r="C30" s="123"/>
      <c r="D30" s="65">
        <v>5.83</v>
      </c>
      <c r="E30" s="65"/>
      <c r="H30" s="3"/>
      <c r="I30" s="3"/>
      <c r="J30" s="3"/>
      <c r="L30" s="79" t="s">
        <v>20</v>
      </c>
      <c r="M30" s="80"/>
      <c r="N30" s="81">
        <v>0.40625</v>
      </c>
      <c r="O30" s="81"/>
      <c r="P30" s="81"/>
      <c r="Q30" s="58" t="s">
        <v>36</v>
      </c>
      <c r="R30" s="81">
        <v>0.88541666666666663</v>
      </c>
      <c r="S30" s="81"/>
      <c r="T30" s="81"/>
      <c r="V30" s="124">
        <v>11.5</v>
      </c>
      <c r="W30" s="125"/>
      <c r="X30" s="126"/>
      <c r="Z30" s="7" t="s">
        <v>12</v>
      </c>
      <c r="AA30" s="7" t="s">
        <v>13</v>
      </c>
      <c r="AB30" s="7" t="s">
        <v>13</v>
      </c>
      <c r="AC30" s="7" t="s">
        <v>14</v>
      </c>
      <c r="AD30" s="7" t="s">
        <v>15</v>
      </c>
      <c r="AE30" s="7" t="s">
        <v>16</v>
      </c>
      <c r="AH30" s="57"/>
      <c r="AI30" s="57"/>
      <c r="AJ30" s="57"/>
      <c r="AK30" s="57"/>
      <c r="AL30" s="57"/>
      <c r="AM30" s="57"/>
      <c r="AN30" s="57"/>
    </row>
    <row r="31" spans="1:59" ht="15.75" customHeight="1">
      <c r="A31" s="120" t="s">
        <v>39</v>
      </c>
      <c r="B31" s="121"/>
      <c r="C31" s="122"/>
      <c r="D31" s="111"/>
      <c r="E31" s="111"/>
      <c r="L31" s="74" t="s">
        <v>19</v>
      </c>
      <c r="M31" s="75"/>
      <c r="N31" s="76">
        <v>0.40625</v>
      </c>
      <c r="O31" s="76"/>
      <c r="P31" s="76"/>
      <c r="Q31" s="7" t="s">
        <v>36</v>
      </c>
      <c r="R31" s="76">
        <v>0.66666666666666663</v>
      </c>
      <c r="S31" s="76"/>
      <c r="T31" s="76"/>
      <c r="V31" s="70">
        <v>6.25</v>
      </c>
      <c r="W31" s="70"/>
      <c r="X31" s="70"/>
      <c r="Y31" s="59"/>
      <c r="Z31" s="47">
        <v>4</v>
      </c>
      <c r="AA31" s="47">
        <v>4</v>
      </c>
      <c r="AB31" s="47">
        <v>4</v>
      </c>
      <c r="AC31" s="47">
        <v>4</v>
      </c>
      <c r="AD31" s="47">
        <v>8</v>
      </c>
      <c r="AE31" s="47">
        <v>6</v>
      </c>
    </row>
    <row r="32" spans="1:59">
      <c r="A32" s="117" t="s">
        <v>40</v>
      </c>
      <c r="B32" s="118"/>
      <c r="C32" s="119"/>
      <c r="D32" s="65">
        <v>5.83</v>
      </c>
      <c r="E32" s="65"/>
      <c r="L32" s="67" t="s">
        <v>22</v>
      </c>
      <c r="M32" s="68"/>
      <c r="N32" s="69">
        <v>0.66666666666666663</v>
      </c>
      <c r="O32" s="69"/>
      <c r="P32" s="69"/>
      <c r="Q32" s="2" t="s">
        <v>36</v>
      </c>
      <c r="R32" s="69">
        <v>0.95833333333333337</v>
      </c>
      <c r="S32" s="69"/>
      <c r="T32" s="69"/>
      <c r="V32" s="70">
        <v>7</v>
      </c>
      <c r="W32" s="70"/>
      <c r="X32" s="70"/>
      <c r="AF32" s="60"/>
      <c r="AH32" s="60"/>
      <c r="AI32" s="60"/>
      <c r="AJ32" s="60"/>
      <c r="AK32" s="60"/>
      <c r="AL32" s="60"/>
      <c r="AM32" s="60"/>
    </row>
    <row r="33" spans="1:60" ht="15" customHeight="1">
      <c r="A33" s="108" t="s">
        <v>41</v>
      </c>
      <c r="B33" s="109"/>
      <c r="C33" s="110"/>
      <c r="D33" s="111"/>
      <c r="E33" s="111"/>
      <c r="Z33" s="112" t="s">
        <v>42</v>
      </c>
      <c r="AA33" s="112"/>
      <c r="AB33" s="112"/>
      <c r="AC33" s="112"/>
      <c r="AD33" s="112"/>
      <c r="AE33" s="112"/>
      <c r="AF33" s="112"/>
      <c r="AG33" s="112"/>
      <c r="AH33" s="112"/>
      <c r="AI33" s="112"/>
      <c r="AJ33" s="112"/>
      <c r="AK33" s="112"/>
      <c r="AL33" s="112"/>
      <c r="AM33" s="112"/>
      <c r="AN33" s="112"/>
      <c r="AR33" s="113" t="s">
        <v>43</v>
      </c>
      <c r="AS33" s="113"/>
      <c r="AT33" s="113"/>
      <c r="AU33" s="113"/>
      <c r="AV33" s="113"/>
      <c r="AW33" s="113"/>
      <c r="AX33" s="113"/>
      <c r="AY33" s="113"/>
      <c r="AZ33" s="113"/>
      <c r="BA33" s="113"/>
      <c r="BB33" s="113"/>
      <c r="BC33" s="113"/>
      <c r="BD33" s="113"/>
      <c r="BE33" s="113"/>
      <c r="BF33" s="113"/>
    </row>
    <row r="34" spans="1:60" ht="15" customHeight="1">
      <c r="A34" s="114" t="s">
        <v>44</v>
      </c>
      <c r="B34" s="115"/>
      <c r="C34" s="116"/>
      <c r="D34" s="111"/>
      <c r="E34" s="111"/>
      <c r="H34" s="65" t="s">
        <v>45</v>
      </c>
      <c r="I34" s="65"/>
      <c r="J34" s="65"/>
      <c r="L34" s="96" t="s">
        <v>23</v>
      </c>
      <c r="M34" s="96"/>
      <c r="N34" s="81">
        <v>0.1875</v>
      </c>
      <c r="O34" s="81"/>
      <c r="P34" s="81"/>
      <c r="Q34" s="58" t="s">
        <v>36</v>
      </c>
      <c r="R34" s="81">
        <v>0.54166666666666663</v>
      </c>
      <c r="S34" s="81"/>
      <c r="T34" s="81"/>
      <c r="V34" s="70">
        <v>8.5</v>
      </c>
      <c r="W34" s="70"/>
      <c r="X34" s="70"/>
      <c r="Z34" s="112"/>
      <c r="AA34" s="112"/>
      <c r="AB34" s="112"/>
      <c r="AC34" s="112"/>
      <c r="AD34" s="112"/>
      <c r="AE34" s="112"/>
      <c r="AF34" s="112"/>
      <c r="AG34" s="112"/>
      <c r="AH34" s="112"/>
      <c r="AI34" s="112"/>
      <c r="AJ34" s="112"/>
      <c r="AK34" s="112"/>
      <c r="AL34" s="112"/>
      <c r="AM34" s="112"/>
      <c r="AN34" s="112"/>
      <c r="AR34" s="113"/>
      <c r="AS34" s="113"/>
      <c r="AT34" s="113"/>
      <c r="AU34" s="113"/>
      <c r="AV34" s="113"/>
      <c r="AW34" s="113"/>
      <c r="AX34" s="113"/>
      <c r="AY34" s="113"/>
      <c r="AZ34" s="113"/>
      <c r="BA34" s="113"/>
      <c r="BB34" s="113"/>
      <c r="BC34" s="113"/>
      <c r="BD34" s="113"/>
      <c r="BE34" s="113"/>
      <c r="BF34" s="113"/>
    </row>
    <row r="35" spans="1:60" ht="15" customHeight="1">
      <c r="A35" s="105" t="s">
        <v>46</v>
      </c>
      <c r="B35" s="106"/>
      <c r="C35" s="107"/>
      <c r="D35" s="65">
        <v>5.83</v>
      </c>
      <c r="E35" s="65"/>
      <c r="L35" s="96" t="s">
        <v>24</v>
      </c>
      <c r="M35" s="96"/>
      <c r="N35" s="81">
        <v>0.54166666666666663</v>
      </c>
      <c r="O35" s="81"/>
      <c r="P35" s="81"/>
      <c r="Q35" s="58" t="s">
        <v>36</v>
      </c>
      <c r="R35" s="81">
        <v>0.875</v>
      </c>
      <c r="S35" s="81"/>
      <c r="T35" s="81"/>
      <c r="V35" s="70">
        <v>8</v>
      </c>
      <c r="W35" s="70"/>
      <c r="X35" s="70"/>
      <c r="Z35" s="98" t="s">
        <v>47</v>
      </c>
      <c r="AA35" s="99"/>
      <c r="AB35" s="99"/>
      <c r="AC35" s="100"/>
      <c r="AD35" s="104" t="s">
        <v>48</v>
      </c>
      <c r="AE35" s="104"/>
      <c r="AF35" s="104" t="s">
        <v>49</v>
      </c>
      <c r="AG35" s="104"/>
      <c r="AH35" s="104"/>
      <c r="AI35" s="104" t="s">
        <v>50</v>
      </c>
      <c r="AJ35" s="104"/>
      <c r="AK35" s="104"/>
      <c r="AL35" s="104"/>
      <c r="AM35" s="104" t="s">
        <v>51</v>
      </c>
      <c r="AN35" s="104"/>
      <c r="AR35" s="65" t="s">
        <v>52</v>
      </c>
      <c r="AS35" s="65"/>
      <c r="AT35" s="65"/>
      <c r="AU35" s="65"/>
      <c r="AV35" s="65" t="s">
        <v>53</v>
      </c>
      <c r="AW35" s="65"/>
      <c r="AX35" s="65"/>
      <c r="AY35" s="92" t="s">
        <v>54</v>
      </c>
      <c r="AZ35" s="92"/>
      <c r="BA35" s="92"/>
      <c r="BB35" s="92"/>
      <c r="BC35" s="92" t="s">
        <v>55</v>
      </c>
      <c r="BD35" s="92"/>
      <c r="BE35" s="65" t="s">
        <v>56</v>
      </c>
      <c r="BF35" s="65"/>
      <c r="BH35" s="61"/>
    </row>
    <row r="36" spans="1:60">
      <c r="A36" s="93" t="s">
        <v>57</v>
      </c>
      <c r="B36" s="94"/>
      <c r="C36" s="95"/>
      <c r="D36" s="90"/>
      <c r="E36" s="91"/>
      <c r="L36" s="96" t="s">
        <v>27</v>
      </c>
      <c r="M36" s="96"/>
      <c r="N36" s="81">
        <v>0.54166666666666663</v>
      </c>
      <c r="O36" s="81"/>
      <c r="P36" s="97"/>
      <c r="Q36" s="48" t="s">
        <v>36</v>
      </c>
      <c r="R36" s="81">
        <v>0.88541666666666663</v>
      </c>
      <c r="S36" s="81"/>
      <c r="T36" s="81"/>
      <c r="V36" s="70">
        <v>8.25</v>
      </c>
      <c r="W36" s="70"/>
      <c r="X36" s="70"/>
      <c r="Z36" s="101"/>
      <c r="AA36" s="102"/>
      <c r="AB36" s="102"/>
      <c r="AC36" s="103"/>
      <c r="AD36" s="104"/>
      <c r="AE36" s="104"/>
      <c r="AF36" s="104"/>
      <c r="AG36" s="104"/>
      <c r="AH36" s="104"/>
      <c r="AI36" s="104"/>
      <c r="AJ36" s="104"/>
      <c r="AK36" s="104"/>
      <c r="AL36" s="104"/>
      <c r="AM36" s="104"/>
      <c r="AN36" s="104"/>
      <c r="AR36" s="65"/>
      <c r="AS36" s="65"/>
      <c r="AT36" s="65"/>
      <c r="AU36" s="65"/>
      <c r="AV36" s="65"/>
      <c r="AW36" s="65"/>
      <c r="AX36" s="65"/>
      <c r="AY36" s="92"/>
      <c r="AZ36" s="92"/>
      <c r="BA36" s="92"/>
      <c r="BB36" s="92"/>
      <c r="BC36" s="92"/>
      <c r="BD36" s="92"/>
      <c r="BE36" s="7" t="s">
        <v>58</v>
      </c>
      <c r="BF36" s="7" t="s">
        <v>59</v>
      </c>
    </row>
    <row r="37" spans="1:60" ht="15" customHeight="1">
      <c r="A37" s="87" t="s">
        <v>60</v>
      </c>
      <c r="B37" s="88"/>
      <c r="C37" s="89"/>
      <c r="D37" s="90"/>
      <c r="E37" s="91"/>
      <c r="L37" s="65" t="s">
        <v>15</v>
      </c>
      <c r="M37" s="65"/>
      <c r="N37" s="76">
        <v>0.54166666666666663</v>
      </c>
      <c r="O37" s="76"/>
      <c r="P37" s="76"/>
      <c r="Q37" s="7" t="s">
        <v>36</v>
      </c>
      <c r="R37" s="76">
        <v>0.9375</v>
      </c>
      <c r="S37" s="76"/>
      <c r="T37" s="76"/>
      <c r="V37" s="70">
        <v>9.5</v>
      </c>
      <c r="W37" s="70"/>
      <c r="X37" s="70"/>
      <c r="Z37" s="71"/>
      <c r="AA37" s="72"/>
      <c r="AB37" s="72"/>
      <c r="AC37" s="73"/>
      <c r="AD37" s="71"/>
      <c r="AE37" s="77"/>
      <c r="AF37" s="71"/>
      <c r="AG37" s="78"/>
      <c r="AH37" s="77"/>
      <c r="AI37" s="71"/>
      <c r="AJ37" s="78"/>
      <c r="AK37" s="78"/>
      <c r="AL37" s="77"/>
      <c r="AM37" s="71"/>
      <c r="AN37" s="77"/>
      <c r="AR37" s="65"/>
      <c r="AS37" s="65"/>
      <c r="AT37" s="65"/>
      <c r="AU37" s="65"/>
      <c r="AV37" s="66"/>
      <c r="AW37" s="65"/>
      <c r="AX37" s="65"/>
      <c r="AY37" s="65"/>
      <c r="AZ37" s="65"/>
      <c r="BA37" s="65"/>
      <c r="BB37" s="65"/>
      <c r="BC37" s="65"/>
      <c r="BD37" s="65"/>
      <c r="BE37" s="7"/>
      <c r="BF37" s="7"/>
    </row>
    <row r="38" spans="1:60">
      <c r="A38" s="85" t="s">
        <v>31</v>
      </c>
      <c r="B38" s="85"/>
      <c r="C38" s="85"/>
      <c r="D38" s="86">
        <v>5.83</v>
      </c>
      <c r="E38" s="86"/>
      <c r="L38" s="82" t="s">
        <v>14</v>
      </c>
      <c r="M38" s="82"/>
      <c r="N38" s="69">
        <v>0.375</v>
      </c>
      <c r="O38" s="69"/>
      <c r="P38" s="69"/>
      <c r="Q38" s="2" t="s">
        <v>36</v>
      </c>
      <c r="R38" s="69">
        <v>0.85416666666666663</v>
      </c>
      <c r="S38" s="69"/>
      <c r="T38" s="69"/>
      <c r="V38" s="70">
        <v>11.5</v>
      </c>
      <c r="W38" s="70"/>
      <c r="X38" s="70"/>
      <c r="Z38" s="71"/>
      <c r="AA38" s="78"/>
      <c r="AB38" s="78"/>
      <c r="AC38" s="77"/>
      <c r="AD38" s="71"/>
      <c r="AE38" s="77"/>
      <c r="AF38" s="71"/>
      <c r="AG38" s="78"/>
      <c r="AH38" s="77"/>
      <c r="AI38" s="71"/>
      <c r="AJ38" s="78"/>
      <c r="AK38" s="78"/>
      <c r="AL38" s="77"/>
      <c r="AM38" s="71"/>
      <c r="AN38" s="77"/>
      <c r="AR38" s="65"/>
      <c r="AS38" s="65"/>
      <c r="AT38" s="65"/>
      <c r="AU38" s="65"/>
      <c r="AV38" s="66"/>
      <c r="AW38" s="65"/>
      <c r="AX38" s="65"/>
      <c r="AY38" s="65"/>
      <c r="AZ38" s="65"/>
      <c r="BA38" s="65"/>
      <c r="BB38" s="65"/>
      <c r="BC38" s="65"/>
      <c r="BD38" s="65"/>
      <c r="BE38" s="7"/>
      <c r="BF38" s="7"/>
    </row>
    <row r="39" spans="1:60">
      <c r="A39" s="83" t="s">
        <v>61</v>
      </c>
      <c r="B39" s="83"/>
      <c r="C39" s="83"/>
      <c r="D39" s="84"/>
      <c r="E39" s="84"/>
      <c r="L39" s="82" t="s">
        <v>25</v>
      </c>
      <c r="M39" s="82"/>
      <c r="N39" s="69">
        <v>0.375</v>
      </c>
      <c r="O39" s="69"/>
      <c r="P39" s="69"/>
      <c r="Q39" s="2" t="s">
        <v>36</v>
      </c>
      <c r="R39" s="69">
        <v>0.66666666666666663</v>
      </c>
      <c r="S39" s="69"/>
      <c r="T39" s="69"/>
      <c r="V39" s="70">
        <v>7</v>
      </c>
      <c r="W39" s="70"/>
      <c r="X39" s="70"/>
      <c r="Z39" s="71"/>
      <c r="AA39" s="78"/>
      <c r="AB39" s="78"/>
      <c r="AC39" s="77"/>
      <c r="AD39" s="71"/>
      <c r="AE39" s="77"/>
      <c r="AF39" s="71"/>
      <c r="AG39" s="78"/>
      <c r="AH39" s="77"/>
      <c r="AI39" s="71"/>
      <c r="AJ39" s="78"/>
      <c r="AK39" s="78"/>
      <c r="AL39" s="77"/>
      <c r="AM39" s="71"/>
      <c r="AN39" s="77"/>
      <c r="AR39" s="65"/>
      <c r="AS39" s="65"/>
      <c r="AT39" s="65"/>
      <c r="AU39" s="65"/>
      <c r="AV39" s="66"/>
      <c r="AW39" s="65"/>
      <c r="AX39" s="65"/>
      <c r="AY39" s="65"/>
      <c r="AZ39" s="65"/>
      <c r="BA39" s="65"/>
      <c r="BB39" s="65"/>
      <c r="BC39" s="65"/>
      <c r="BD39" s="65"/>
      <c r="BE39" s="7"/>
      <c r="BF39" s="7"/>
    </row>
    <row r="40" spans="1:60">
      <c r="L40" s="82" t="s">
        <v>26</v>
      </c>
      <c r="M40" s="82"/>
      <c r="N40" s="69">
        <v>0.66666666666666663</v>
      </c>
      <c r="O40" s="69"/>
      <c r="P40" s="69"/>
      <c r="Q40" s="2" t="s">
        <v>36</v>
      </c>
      <c r="R40" s="69">
        <v>0.95833333333333337</v>
      </c>
      <c r="S40" s="69"/>
      <c r="T40" s="69"/>
      <c r="V40" s="70">
        <v>7</v>
      </c>
      <c r="W40" s="70"/>
      <c r="X40" s="70"/>
      <c r="Z40" s="71"/>
      <c r="AA40" s="72"/>
      <c r="AB40" s="72"/>
      <c r="AC40" s="73"/>
      <c r="AD40" s="71"/>
      <c r="AE40" s="77"/>
      <c r="AF40" s="71"/>
      <c r="AG40" s="72"/>
      <c r="AH40" s="73"/>
      <c r="AI40" s="71"/>
      <c r="AJ40" s="78"/>
      <c r="AK40" s="78"/>
      <c r="AL40" s="77"/>
      <c r="AM40" s="71"/>
      <c r="AN40" s="77"/>
      <c r="AR40" s="65"/>
      <c r="AS40" s="65"/>
      <c r="AT40" s="65"/>
      <c r="AU40" s="65"/>
      <c r="AV40" s="66"/>
      <c r="AW40" s="65"/>
      <c r="AX40" s="65"/>
      <c r="AY40" s="65"/>
      <c r="AZ40" s="65"/>
      <c r="BA40" s="65"/>
      <c r="BB40" s="65"/>
      <c r="BC40" s="65"/>
      <c r="BD40" s="65"/>
      <c r="BE40" s="7"/>
      <c r="BF40" s="7"/>
    </row>
    <row r="41" spans="1:60">
      <c r="M41" s="3"/>
      <c r="N41" s="3"/>
      <c r="O41" s="3"/>
      <c r="P41" s="3"/>
      <c r="Q41" s="3"/>
      <c r="R41" s="3"/>
      <c r="S41" s="3"/>
      <c r="T41" s="3"/>
      <c r="Z41" s="71"/>
      <c r="AA41" s="72"/>
      <c r="AB41" s="72"/>
      <c r="AC41" s="73"/>
      <c r="AD41" s="71"/>
      <c r="AE41" s="77"/>
      <c r="AF41" s="71"/>
      <c r="AG41" s="72"/>
      <c r="AH41" s="73"/>
      <c r="AI41" s="71"/>
      <c r="AJ41" s="78"/>
      <c r="AK41" s="78"/>
      <c r="AL41" s="77"/>
      <c r="AM41" s="71"/>
      <c r="AN41" s="77"/>
      <c r="AR41" s="65"/>
      <c r="AS41" s="65"/>
      <c r="AT41" s="65"/>
      <c r="AU41" s="65"/>
      <c r="AV41" s="66"/>
      <c r="AW41" s="65"/>
      <c r="AX41" s="65"/>
      <c r="AY41" s="65"/>
      <c r="AZ41" s="65"/>
      <c r="BA41" s="65"/>
      <c r="BB41" s="65"/>
      <c r="BC41" s="65"/>
      <c r="BD41" s="65"/>
      <c r="BE41" s="7"/>
      <c r="BF41" s="7"/>
    </row>
    <row r="42" spans="1:60" ht="15" customHeight="1">
      <c r="H42" s="65" t="s">
        <v>62</v>
      </c>
      <c r="I42" s="65"/>
      <c r="J42" s="65"/>
      <c r="L42" s="79" t="s">
        <v>28</v>
      </c>
      <c r="M42" s="80"/>
      <c r="N42" s="81">
        <v>0.41666666666666669</v>
      </c>
      <c r="O42" s="81"/>
      <c r="P42" s="81"/>
      <c r="Q42" s="58" t="s">
        <v>36</v>
      </c>
      <c r="R42" s="81">
        <v>0.85416666666666663</v>
      </c>
      <c r="S42" s="81"/>
      <c r="T42" s="81"/>
      <c r="V42" s="70">
        <v>10.5</v>
      </c>
      <c r="W42" s="70"/>
      <c r="X42" s="70"/>
      <c r="Z42" s="71"/>
      <c r="AA42" s="72"/>
      <c r="AB42" s="72"/>
      <c r="AC42" s="73"/>
      <c r="AD42" s="71"/>
      <c r="AE42" s="77"/>
      <c r="AF42" s="71"/>
      <c r="AG42" s="78"/>
      <c r="AH42" s="77"/>
      <c r="AI42" s="71"/>
      <c r="AJ42" s="72"/>
      <c r="AK42" s="72"/>
      <c r="AL42" s="73"/>
      <c r="AM42" s="71"/>
      <c r="AN42" s="77"/>
      <c r="AR42" s="65"/>
      <c r="AS42" s="65"/>
      <c r="AT42" s="65"/>
      <c r="AU42" s="65"/>
      <c r="AV42" s="66"/>
      <c r="AW42" s="65"/>
      <c r="AX42" s="65"/>
      <c r="AY42" s="65"/>
      <c r="AZ42" s="65"/>
      <c r="BA42" s="65"/>
      <c r="BB42" s="65"/>
      <c r="BC42" s="65"/>
      <c r="BD42" s="65"/>
      <c r="BE42" s="7"/>
      <c r="BF42" s="7"/>
    </row>
    <row r="43" spans="1:60" ht="15" customHeight="1">
      <c r="L43" s="74" t="s">
        <v>31</v>
      </c>
      <c r="M43" s="75"/>
      <c r="N43" s="76">
        <v>0.41666666666666669</v>
      </c>
      <c r="O43" s="76"/>
      <c r="P43" s="76"/>
      <c r="Q43" s="7" t="s">
        <v>36</v>
      </c>
      <c r="R43" s="76">
        <v>0.66666666666666663</v>
      </c>
      <c r="S43" s="76"/>
      <c r="T43" s="76"/>
      <c r="V43" s="70">
        <v>6</v>
      </c>
      <c r="W43" s="70"/>
      <c r="X43" s="70"/>
      <c r="Z43" s="71"/>
      <c r="AA43" s="72"/>
      <c r="AB43" s="72"/>
      <c r="AC43" s="73"/>
      <c r="AD43" s="71"/>
      <c r="AE43" s="77"/>
      <c r="AF43" s="71"/>
      <c r="AG43" s="78"/>
      <c r="AH43" s="77"/>
      <c r="AI43" s="71"/>
      <c r="AJ43" s="72"/>
      <c r="AK43" s="72"/>
      <c r="AL43" s="73"/>
      <c r="AM43" s="71"/>
      <c r="AN43" s="77"/>
      <c r="AR43" s="65"/>
      <c r="AS43" s="65"/>
      <c r="AT43" s="65"/>
      <c r="AU43" s="65"/>
      <c r="AV43" s="66"/>
      <c r="AW43" s="65"/>
      <c r="AX43" s="65"/>
      <c r="AY43" s="65"/>
      <c r="AZ43" s="65"/>
      <c r="BA43" s="65"/>
      <c r="BB43" s="65"/>
      <c r="BC43" s="65"/>
      <c r="BD43" s="65"/>
      <c r="BE43" s="7"/>
      <c r="BF43" s="7"/>
    </row>
    <row r="44" spans="1:60">
      <c r="L44" s="74" t="s">
        <v>29</v>
      </c>
      <c r="M44" s="75"/>
      <c r="N44" s="76">
        <v>0.66666666666666663</v>
      </c>
      <c r="O44" s="76"/>
      <c r="P44" s="76"/>
      <c r="Q44" s="7" t="s">
        <v>36</v>
      </c>
      <c r="R44" s="76">
        <v>0.9375</v>
      </c>
      <c r="S44" s="76"/>
      <c r="T44" s="76"/>
      <c r="V44" s="70">
        <v>6.5</v>
      </c>
      <c r="W44" s="70"/>
      <c r="X44" s="70"/>
      <c r="Z44" s="71"/>
      <c r="AA44" s="72"/>
      <c r="AB44" s="72"/>
      <c r="AC44" s="73"/>
      <c r="AD44" s="71"/>
      <c r="AE44" s="73"/>
      <c r="AF44" s="71"/>
      <c r="AG44" s="72"/>
      <c r="AH44" s="73"/>
      <c r="AI44" s="71"/>
      <c r="AJ44" s="72"/>
      <c r="AK44" s="72"/>
      <c r="AL44" s="73"/>
      <c r="AM44" s="71"/>
      <c r="AN44" s="73"/>
      <c r="AR44" s="65"/>
      <c r="AS44" s="65"/>
      <c r="AT44" s="65"/>
      <c r="AU44" s="65"/>
      <c r="AV44" s="66"/>
      <c r="AW44" s="65"/>
      <c r="AX44" s="65"/>
      <c r="AY44" s="65"/>
      <c r="AZ44" s="65"/>
      <c r="BA44" s="65"/>
      <c r="BB44" s="65"/>
      <c r="BC44" s="65"/>
      <c r="BD44" s="65"/>
      <c r="BE44" s="7"/>
      <c r="BF44" s="7"/>
    </row>
    <row r="45" spans="1:60">
      <c r="L45" s="67" t="s">
        <v>30</v>
      </c>
      <c r="M45" s="68"/>
      <c r="N45" s="69">
        <v>0.60416666666666663</v>
      </c>
      <c r="O45" s="69"/>
      <c r="P45" s="69"/>
      <c r="Q45" s="2" t="s">
        <v>36</v>
      </c>
      <c r="R45" s="69">
        <v>0.8125</v>
      </c>
      <c r="S45" s="69"/>
      <c r="T45" s="69"/>
      <c r="V45" s="70">
        <v>5</v>
      </c>
      <c r="W45" s="70"/>
      <c r="X45" s="70"/>
      <c r="Z45" s="71"/>
      <c r="AA45" s="72"/>
      <c r="AB45" s="72"/>
      <c r="AC45" s="73"/>
      <c r="AD45" s="71"/>
      <c r="AE45" s="73"/>
      <c r="AF45" s="71"/>
      <c r="AG45" s="72"/>
      <c r="AH45" s="73"/>
      <c r="AI45" s="71"/>
      <c r="AJ45" s="72"/>
      <c r="AK45" s="72"/>
      <c r="AL45" s="73"/>
      <c r="AM45" s="71"/>
      <c r="AN45" s="73"/>
      <c r="AR45" s="65"/>
      <c r="AS45" s="65"/>
      <c r="AT45" s="65"/>
      <c r="AU45" s="65"/>
      <c r="AV45" s="66"/>
      <c r="AW45" s="65"/>
      <c r="AX45" s="65"/>
      <c r="AY45" s="65"/>
      <c r="AZ45" s="65"/>
      <c r="BA45" s="65"/>
      <c r="BB45" s="65"/>
      <c r="BC45" s="65"/>
      <c r="BD45" s="65"/>
      <c r="BE45" s="7"/>
      <c r="BF45" s="7"/>
    </row>
    <row r="46" spans="1:60">
      <c r="Z46" s="62"/>
      <c r="AA46" s="62"/>
      <c r="AB46" s="62"/>
      <c r="AC46" s="62"/>
      <c r="AD46" s="62"/>
      <c r="AE46" s="62"/>
      <c r="AF46" s="62"/>
      <c r="AG46" s="62"/>
      <c r="AH46" s="62"/>
      <c r="AI46" s="62"/>
      <c r="AJ46" s="62"/>
      <c r="AK46" s="62"/>
      <c r="AL46" s="62"/>
    </row>
    <row r="47" spans="1:60">
      <c r="Z47" s="62"/>
      <c r="AA47" s="62"/>
      <c r="AB47" s="62"/>
      <c r="AC47" s="62"/>
      <c r="AD47" s="62"/>
      <c r="AE47" s="62"/>
      <c r="AF47" s="62"/>
      <c r="AG47" s="62"/>
      <c r="AH47" s="62"/>
      <c r="AI47" s="62"/>
      <c r="AJ47" s="62"/>
      <c r="AK47" s="62"/>
      <c r="AL47" s="62"/>
    </row>
    <row r="48" spans="1:60">
      <c r="Z48" s="62"/>
      <c r="AA48" s="62"/>
      <c r="AB48" s="62"/>
      <c r="AC48" s="62"/>
      <c r="AD48" s="62"/>
      <c r="AE48" s="62"/>
      <c r="AF48" s="62"/>
      <c r="AG48" s="62"/>
      <c r="AH48" s="62"/>
      <c r="AI48" s="62"/>
      <c r="AJ48" s="62"/>
      <c r="AK48" s="62"/>
      <c r="AL48" s="62"/>
    </row>
    <row r="49" spans="9:38">
      <c r="Z49" s="62"/>
      <c r="AA49" s="62"/>
      <c r="AB49" s="62"/>
      <c r="AC49" s="62"/>
      <c r="AD49" s="62"/>
      <c r="AE49" s="62"/>
      <c r="AF49" s="62"/>
      <c r="AG49" s="62"/>
      <c r="AH49" s="62"/>
      <c r="AI49" s="62"/>
      <c r="AJ49" s="63"/>
      <c r="AK49" s="63"/>
      <c r="AL49" s="62"/>
    </row>
    <row r="50" spans="9:38"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</row>
    <row r="51" spans="9:38"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</row>
    <row r="52" spans="9:38"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</row>
    <row r="53" spans="9:38"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</row>
    <row r="54" spans="9:38"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</row>
    <row r="55" spans="9:38"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</row>
    <row r="56" spans="9:38"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</row>
    <row r="57" spans="9:38"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</row>
  </sheetData>
  <mergeCells count="229">
    <mergeCell ref="BG7:BG9"/>
    <mergeCell ref="A8:E9"/>
    <mergeCell ref="O8:O9"/>
    <mergeCell ref="W8:W9"/>
    <mergeCell ref="AE8:AE9"/>
    <mergeCell ref="AM8:AM9"/>
    <mergeCell ref="AU8:AU9"/>
    <mergeCell ref="M3:AP4"/>
    <mergeCell ref="A4:E4"/>
    <mergeCell ref="H7:O7"/>
    <mergeCell ref="P7:W7"/>
    <mergeCell ref="X7:AE7"/>
    <mergeCell ref="AF7:AM7"/>
    <mergeCell ref="AN7:AU7"/>
    <mergeCell ref="BC8:BC9"/>
    <mergeCell ref="BD8:BE9"/>
    <mergeCell ref="A11:E11"/>
    <mergeCell ref="BD11:BE11"/>
    <mergeCell ref="A12:E12"/>
    <mergeCell ref="BD12:BE12"/>
    <mergeCell ref="AV7:BC7"/>
    <mergeCell ref="BD7:BE7"/>
    <mergeCell ref="BF7:BF9"/>
    <mergeCell ref="A16:E16"/>
    <mergeCell ref="BD16:BE16"/>
    <mergeCell ref="A17:E17"/>
    <mergeCell ref="BD17:BE17"/>
    <mergeCell ref="A18:E18"/>
    <mergeCell ref="BD18:BE18"/>
    <mergeCell ref="A13:E13"/>
    <mergeCell ref="BD13:BE13"/>
    <mergeCell ref="A14:E14"/>
    <mergeCell ref="BD14:BE14"/>
    <mergeCell ref="A15:E15"/>
    <mergeCell ref="BD15:BE15"/>
    <mergeCell ref="A22:E22"/>
    <mergeCell ref="BD22:BE22"/>
    <mergeCell ref="A23:E23"/>
    <mergeCell ref="BD23:BE23"/>
    <mergeCell ref="A24:E24"/>
    <mergeCell ref="BD24:BE24"/>
    <mergeCell ref="A19:E19"/>
    <mergeCell ref="BD19:BE19"/>
    <mergeCell ref="A20:E20"/>
    <mergeCell ref="BD20:BE20"/>
    <mergeCell ref="A21:E21"/>
    <mergeCell ref="BD21:BE21"/>
    <mergeCell ref="A25:E26"/>
    <mergeCell ref="BD25:BE25"/>
    <mergeCell ref="BD26:BE26"/>
    <mergeCell ref="A29:C29"/>
    <mergeCell ref="D29:E29"/>
    <mergeCell ref="H29:J29"/>
    <mergeCell ref="L29:M29"/>
    <mergeCell ref="N29:P29"/>
    <mergeCell ref="R29:T29"/>
    <mergeCell ref="V29:X29"/>
    <mergeCell ref="A31:C31"/>
    <mergeCell ref="D31:E31"/>
    <mergeCell ref="L31:M31"/>
    <mergeCell ref="N31:P31"/>
    <mergeCell ref="R31:T31"/>
    <mergeCell ref="V31:X31"/>
    <mergeCell ref="Z29:AE29"/>
    <mergeCell ref="A30:C30"/>
    <mergeCell ref="D30:E30"/>
    <mergeCell ref="L30:M30"/>
    <mergeCell ref="N30:P30"/>
    <mergeCell ref="R30:T30"/>
    <mergeCell ref="V30:X30"/>
    <mergeCell ref="Z33:AN34"/>
    <mergeCell ref="AR33:BF34"/>
    <mergeCell ref="A34:C34"/>
    <mergeCell ref="D34:E34"/>
    <mergeCell ref="H34:J34"/>
    <mergeCell ref="L34:M34"/>
    <mergeCell ref="N34:P34"/>
    <mergeCell ref="R34:T34"/>
    <mergeCell ref="A32:C32"/>
    <mergeCell ref="D32:E32"/>
    <mergeCell ref="L32:M32"/>
    <mergeCell ref="N32:P32"/>
    <mergeCell ref="R32:T32"/>
    <mergeCell ref="V32:X32"/>
    <mergeCell ref="V34:X34"/>
    <mergeCell ref="A35:C35"/>
    <mergeCell ref="D35:E35"/>
    <mergeCell ref="L35:M35"/>
    <mergeCell ref="N35:P35"/>
    <mergeCell ref="R35:T35"/>
    <mergeCell ref="V35:X35"/>
    <mergeCell ref="A33:C33"/>
    <mergeCell ref="D33:E33"/>
    <mergeCell ref="AV35:AX36"/>
    <mergeCell ref="AY35:BB36"/>
    <mergeCell ref="BC35:BD36"/>
    <mergeCell ref="BE35:BF35"/>
    <mergeCell ref="A36:C36"/>
    <mergeCell ref="D36:E36"/>
    <mergeCell ref="L36:M36"/>
    <mergeCell ref="N36:P36"/>
    <mergeCell ref="R36:T36"/>
    <mergeCell ref="V36:X36"/>
    <mergeCell ref="Z35:AC36"/>
    <mergeCell ref="AD35:AE36"/>
    <mergeCell ref="AF35:AH36"/>
    <mergeCell ref="AI35:AL36"/>
    <mergeCell ref="AM35:AN36"/>
    <mergeCell ref="AR35:AU36"/>
    <mergeCell ref="AV37:AX37"/>
    <mergeCell ref="AY37:BB37"/>
    <mergeCell ref="BC37:BD37"/>
    <mergeCell ref="A38:C38"/>
    <mergeCell ref="D38:E38"/>
    <mergeCell ref="L38:M38"/>
    <mergeCell ref="N38:P38"/>
    <mergeCell ref="R38:T38"/>
    <mergeCell ref="V38:X38"/>
    <mergeCell ref="Z38:AC38"/>
    <mergeCell ref="Z37:AC37"/>
    <mergeCell ref="AD37:AE37"/>
    <mergeCell ref="AF37:AH37"/>
    <mergeCell ref="AI37:AL37"/>
    <mergeCell ref="AM37:AN37"/>
    <mergeCell ref="AR37:AU37"/>
    <mergeCell ref="A37:C37"/>
    <mergeCell ref="D37:E37"/>
    <mergeCell ref="L37:M37"/>
    <mergeCell ref="N37:P37"/>
    <mergeCell ref="R37:T37"/>
    <mergeCell ref="V37:X37"/>
    <mergeCell ref="AY38:BB38"/>
    <mergeCell ref="BC38:BD38"/>
    <mergeCell ref="A39:C39"/>
    <mergeCell ref="D39:E39"/>
    <mergeCell ref="L39:M39"/>
    <mergeCell ref="N39:P39"/>
    <mergeCell ref="R39:T39"/>
    <mergeCell ref="V39:X39"/>
    <mergeCell ref="Z39:AC39"/>
    <mergeCell ref="AD39:AE39"/>
    <mergeCell ref="AD38:AE38"/>
    <mergeCell ref="AF38:AH38"/>
    <mergeCell ref="AI38:AL38"/>
    <mergeCell ref="AM38:AN38"/>
    <mergeCell ref="AR38:AU38"/>
    <mergeCell ref="AV38:AX38"/>
    <mergeCell ref="BC39:BD39"/>
    <mergeCell ref="L40:M40"/>
    <mergeCell ref="N40:P40"/>
    <mergeCell ref="R40:T40"/>
    <mergeCell ref="V40:X40"/>
    <mergeCell ref="Z40:AC40"/>
    <mergeCell ref="AD40:AE40"/>
    <mergeCell ref="AF40:AH40"/>
    <mergeCell ref="AI40:AL40"/>
    <mergeCell ref="AM40:AN40"/>
    <mergeCell ref="AF39:AH39"/>
    <mergeCell ref="AI39:AL39"/>
    <mergeCell ref="AM39:AN39"/>
    <mergeCell ref="AR39:AU39"/>
    <mergeCell ref="AV39:AX39"/>
    <mergeCell ref="AY39:BB39"/>
    <mergeCell ref="AR40:AU40"/>
    <mergeCell ref="AV40:AX40"/>
    <mergeCell ref="AY40:BB40"/>
    <mergeCell ref="BC40:BD40"/>
    <mergeCell ref="Z41:AC41"/>
    <mergeCell ref="AD41:AE41"/>
    <mergeCell ref="AF41:AH41"/>
    <mergeCell ref="AI41:AL41"/>
    <mergeCell ref="AM41:AN41"/>
    <mergeCell ref="AR41:AU41"/>
    <mergeCell ref="AV41:AX41"/>
    <mergeCell ref="AY41:BB41"/>
    <mergeCell ref="BC41:BD41"/>
    <mergeCell ref="H42:J42"/>
    <mergeCell ref="L42:M42"/>
    <mergeCell ref="N42:P42"/>
    <mergeCell ref="R42:T42"/>
    <mergeCell ref="V42:X42"/>
    <mergeCell ref="Z42:AC42"/>
    <mergeCell ref="AD42:AE42"/>
    <mergeCell ref="BC42:BD42"/>
    <mergeCell ref="L43:M43"/>
    <mergeCell ref="N43:P43"/>
    <mergeCell ref="R43:T43"/>
    <mergeCell ref="V43:X43"/>
    <mergeCell ref="Z43:AC43"/>
    <mergeCell ref="AD43:AE43"/>
    <mergeCell ref="AF43:AH43"/>
    <mergeCell ref="AI43:AL43"/>
    <mergeCell ref="AM43:AN43"/>
    <mergeCell ref="AF42:AH42"/>
    <mergeCell ref="AI42:AL42"/>
    <mergeCell ref="AM42:AN42"/>
    <mergeCell ref="AR42:AU42"/>
    <mergeCell ref="AV42:AX42"/>
    <mergeCell ref="AY42:BB42"/>
    <mergeCell ref="AR43:AU43"/>
    <mergeCell ref="AV43:AX43"/>
    <mergeCell ref="AY43:BB43"/>
    <mergeCell ref="BC43:BD43"/>
    <mergeCell ref="L44:M44"/>
    <mergeCell ref="N44:P44"/>
    <mergeCell ref="R44:T44"/>
    <mergeCell ref="V44:X44"/>
    <mergeCell ref="Z44:AC44"/>
    <mergeCell ref="AD44:AE44"/>
    <mergeCell ref="AR45:AU45"/>
    <mergeCell ref="AV45:AX45"/>
    <mergeCell ref="AY45:BB45"/>
    <mergeCell ref="BC45:BD45"/>
    <mergeCell ref="BC44:BD44"/>
    <mergeCell ref="L45:M45"/>
    <mergeCell ref="N45:P45"/>
    <mergeCell ref="R45:T45"/>
    <mergeCell ref="V45:X45"/>
    <mergeCell ref="Z45:AC45"/>
    <mergeCell ref="AD45:AE45"/>
    <mergeCell ref="AF45:AH45"/>
    <mergeCell ref="AI45:AL45"/>
    <mergeCell ref="AM45:AN45"/>
    <mergeCell ref="AF44:AH44"/>
    <mergeCell ref="AI44:AL44"/>
    <mergeCell ref="AM44:AN44"/>
    <mergeCell ref="AR44:AU44"/>
    <mergeCell ref="AV44:AX44"/>
    <mergeCell ref="AY44:BB44"/>
  </mergeCells>
  <conditionalFormatting sqref="H27:AT27 AV27:BB27">
    <cfRule type="cellIs" dxfId="14" priority="7" stopIfTrue="1" operator="equal">
      <formula>"o"</formula>
    </cfRule>
  </conditionalFormatting>
  <conditionalFormatting sqref="O11:O24 W11:W24 AE11:AE24 AM11:AM24 AU11:AU24 BC11:BC24">
    <cfRule type="cellIs" dxfId="13" priority="5" stopIfTrue="1" operator="greaterThan">
      <formula>48</formula>
    </cfRule>
    <cfRule type="cellIs" dxfId="12" priority="6" stopIfTrue="1" operator="between">
      <formula>43</formula>
      <formula>48</formula>
    </cfRule>
  </conditionalFormatting>
  <conditionalFormatting sqref="O26 W26 AE26 AM26 AU26 BC26">
    <cfRule type="containsText" dxfId="11" priority="4" stopIfTrue="1" operator="containsText" text="oui">
      <formula>NOT(ISERROR(SEARCH("oui",O26)))</formula>
    </cfRule>
  </conditionalFormatting>
  <conditionalFormatting sqref="X14:AD24">
    <cfRule type="expression" dxfId="9" priority="3">
      <formula>OR(IFERROR(MATCH("o",X14:AD14,0)-MATCH("f",X14:AD14,0)=1,FALSE),IFERROR(MATCH("j",X14:AD14,0)-MATCH("v",X14:AD14,0)=1,FALSE),IFERROR(MATCH("o",X14:AD14,0)-MATCH("j",X14:AD14,0)=1,FALSE))</formula>
    </cfRule>
  </conditionalFormatting>
  <conditionalFormatting sqref="X15:AD24">
    <cfRule type="expression" dxfId="10" priority="2">
      <formula>OR(IFERROR(MATCH("o",X15:AD15,0)-MATCH("f",X15:AD15,0)=1,FALSE),IFERROR(MATCH("j",X15:AC15,0)-MATCH("v",X15:AC15,0)=1,FALSE),IFERROR(MATCH("o",X15:AC15,0)-MATCH("j",X15:AC15,0)=1,FALSE))</formula>
    </cfRule>
  </conditionalFormatting>
  <conditionalFormatting sqref="X11:AD13">
    <cfRule type="expression" dxfId="1" priority="1">
      <formula>OR(IFERROR(MATCH("o",X11:AD11,0)-MATCH("f",X11:AD11,0)=1,FALSE),IFERROR(MATCH("j",X11:AD11,0)-MATCH("v",X11:AD11,0)=1,FALSE),IFERROR(MATCH("o",X11:AD11,0)-MATCH("j",X11:AD11,0)=1,FALSE))</formula>
    </cfRule>
  </conditionalFormatting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2015-01-14T11:54:52Z</dcterms:modified>
</cp:coreProperties>
</file>