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20" windowWidth="5720" windowHeight="8510"/>
  </bookViews>
  <sheets>
    <sheet name="Page d'acceuil" sheetId="4" r:id="rId1"/>
    <sheet name="Pommes" sheetId="1" r:id="rId2"/>
    <sheet name="Tomates" sheetId="2" r:id="rId3"/>
    <sheet name="Cout du transport" sheetId="3" r:id="rId4"/>
  </sheets>
  <definedNames>
    <definedName name="couttr">'Cout du transport'!$A$2:$B$14</definedName>
    <definedName name="deprt">'Page d''acceuil'!$A$14</definedName>
    <definedName name="liste">'Cout du transport'!$A$2:$A$14</definedName>
    <definedName name="pommes">'Cout du transport'!$D$12:$H$29</definedName>
    <definedName name="tomates">'Cout du transport'!$J$12:$N$20</definedName>
  </definedNames>
  <calcPr calcId="124519"/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12"/>
  <c r="E13"/>
  <c r="E14"/>
  <c r="E15"/>
  <c r="E16"/>
  <c r="E17"/>
  <c r="E18"/>
  <c r="E19"/>
  <c r="E20"/>
  <c r="E3"/>
  <c r="E4" i="2"/>
  <c r="E5"/>
  <c r="E6"/>
  <c r="E7"/>
  <c r="E8"/>
  <c r="E9"/>
  <c r="E10"/>
  <c r="E11"/>
  <c r="E3"/>
  <c r="D6" i="3" l="1"/>
</calcChain>
</file>

<file path=xl/sharedStrings.xml><?xml version="1.0" encoding="utf-8"?>
<sst xmlns="http://schemas.openxmlformats.org/spreadsheetml/2006/main" count="130" uniqueCount="43">
  <si>
    <t>12 kg</t>
  </si>
  <si>
    <t>7 kg</t>
  </si>
  <si>
    <t>Red Prince</t>
  </si>
  <si>
    <t>Produit Information</t>
  </si>
  <si>
    <t xml:space="preserve">Poids </t>
  </si>
  <si>
    <t>Origine</t>
  </si>
  <si>
    <t>POMMES</t>
  </si>
  <si>
    <t xml:space="preserve">Tomate ronde </t>
  </si>
  <si>
    <t>6 kg</t>
  </si>
  <si>
    <t>6 x 1kg</t>
  </si>
  <si>
    <t>Code postal</t>
  </si>
  <si>
    <t>Cout du transport pour une palette (en euro)</t>
  </si>
  <si>
    <t>France</t>
  </si>
  <si>
    <t>Colis/ palette</t>
  </si>
  <si>
    <t>Elstar rouge</t>
  </si>
  <si>
    <t xml:space="preserve">Boskoop rouge </t>
  </si>
  <si>
    <t>Boskoop verte</t>
  </si>
  <si>
    <t>Jonagold rouge</t>
  </si>
  <si>
    <t>Jonagold verte</t>
  </si>
  <si>
    <t>Junami verte</t>
  </si>
  <si>
    <t>Pomme Rubbens</t>
  </si>
  <si>
    <t>Colis /  palette 120x80</t>
  </si>
  <si>
    <t>Prix au kilo (transport inclus)</t>
  </si>
  <si>
    <t>Tomate noire de Crimée</t>
  </si>
  <si>
    <t xml:space="preserve">TOMATE </t>
  </si>
  <si>
    <t>Tomate cœur de bœuf</t>
  </si>
  <si>
    <t>Tomate à farcir</t>
  </si>
  <si>
    <t>Tomate géante</t>
  </si>
  <si>
    <t>Tomate œuf</t>
  </si>
  <si>
    <t>Page d'acceuil</t>
  </si>
  <si>
    <t>Elstar classique</t>
  </si>
  <si>
    <t>Junami spéciale</t>
  </si>
  <si>
    <t>Granny</t>
  </si>
  <si>
    <t>prix de base+((cout du transport pour une palette/nombre de colis par palette)/Poids)</t>
  </si>
  <si>
    <t>Voici ma formule pour trouver le prix au kilo (transport INCLUS)=</t>
  </si>
  <si>
    <t>PRIX au kilo DE BASE (sans transport)</t>
  </si>
  <si>
    <t>PRIX au kilo DE BASE (sans le transport)</t>
  </si>
  <si>
    <t>Exemple pour la Pomme Elstar rouge à 1,6euro/kg livré dans le 13000= 1,6+((150/66)/12)=1,79</t>
  </si>
  <si>
    <t>Mon ojectif est de faire en sorte que lorsque je séléctionne mon code postal dans l'onglet "page d'acceuil", le coût</t>
  </si>
  <si>
    <t>au kilo (transport inclus) de chaque produit apparaisse automatiquement (en fonction du code postal)</t>
  </si>
  <si>
    <t>PS : Mon ojectif est de faire en sorte que lorsque je séléctionne mon code postal dans l'onglet "page d'acceuil", le coût</t>
  </si>
  <si>
    <t>Choisissez votre département (séléction dans une liste déroulante)</t>
  </si>
  <si>
    <t>Tomate classique 6x1 kg</t>
  </si>
</sst>
</file>

<file path=xl/styles.xml><?xml version="1.0" encoding="utf-8"?>
<styleSheet xmlns="http://schemas.openxmlformats.org/spreadsheetml/2006/main">
  <numFmts count="1">
    <numFmt numFmtId="164" formatCode="General\ &quot;kg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Tahoma"/>
      <family val="2"/>
    </font>
    <font>
      <b/>
      <sz val="8"/>
      <color rgb="FF000000"/>
      <name val="Tahoma"/>
      <family val="2"/>
    </font>
    <font>
      <sz val="8"/>
      <color rgb="FF000000"/>
      <name val="Tahoma"/>
      <family val="2"/>
    </font>
    <font>
      <sz val="10"/>
      <name val="Tahoma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FF0000"/>
      <name val="Tahoma"/>
      <family val="2"/>
    </font>
    <font>
      <i/>
      <sz val="12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2D69B"/>
        <bgColor rgb="FFC2D69B"/>
      </patternFill>
    </fill>
    <fill>
      <patternFill patternType="solid">
        <fgColor rgb="FFEAF1DD"/>
        <bgColor rgb="FFEAF1DD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3" borderId="0" xfId="0" applyFont="1" applyFill="1" applyBorder="1" applyAlignment="1">
      <alignment vertical="center"/>
    </xf>
    <xf numFmtId="0" fontId="0" fillId="0" borderId="1" xfId="0" applyBorder="1"/>
    <xf numFmtId="0" fontId="1" fillId="0" borderId="1" xfId="0" applyFont="1" applyBorder="1"/>
    <xf numFmtId="0" fontId="1" fillId="4" borderId="1" xfId="0" applyFont="1" applyFill="1" applyBorder="1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0" fontId="2" fillId="0" borderId="5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0" borderId="6" xfId="0" applyBorder="1"/>
    <xf numFmtId="0" fontId="5" fillId="0" borderId="0" xfId="0" applyFont="1" applyBorder="1"/>
    <xf numFmtId="0" fontId="4" fillId="0" borderId="5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0" fillId="0" borderId="9" xfId="0" applyBorder="1"/>
    <xf numFmtId="0" fontId="2" fillId="0" borderId="5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2" fillId="0" borderId="7" xfId="0" applyFont="1" applyBorder="1" applyAlignment="1">
      <alignment horizontal="left"/>
    </xf>
    <xf numFmtId="0" fontId="2" fillId="0" borderId="8" xfId="0" applyFont="1" applyBorder="1" applyAlignment="1">
      <alignment horizontal="center"/>
    </xf>
    <xf numFmtId="0" fontId="7" fillId="0" borderId="0" xfId="0" applyFont="1"/>
    <xf numFmtId="0" fontId="0" fillId="0" borderId="0" xfId="0" applyBorder="1"/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left"/>
    </xf>
    <xf numFmtId="2" fontId="2" fillId="0" borderId="0" xfId="0" applyNumberFormat="1" applyFont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0" fontId="8" fillId="0" borderId="2" xfId="0" applyFont="1" applyBorder="1"/>
    <xf numFmtId="0" fontId="8" fillId="0" borderId="3" xfId="0" applyFont="1" applyBorder="1"/>
    <xf numFmtId="0" fontId="8" fillId="0" borderId="4" xfId="0" applyFont="1" applyBorder="1"/>
    <xf numFmtId="0" fontId="8" fillId="0" borderId="5" xfId="0" applyFont="1" applyBorder="1"/>
    <xf numFmtId="0" fontId="8" fillId="0" borderId="0" xfId="0" applyFont="1" applyBorder="1"/>
    <xf numFmtId="0" fontId="8" fillId="0" borderId="6" xfId="0" applyFont="1" applyBorder="1"/>
    <xf numFmtId="0" fontId="8" fillId="0" borderId="7" xfId="0" applyFont="1" applyBorder="1"/>
    <xf numFmtId="0" fontId="9" fillId="0" borderId="8" xfId="0" applyFont="1" applyBorder="1" applyAlignment="1">
      <alignment horizontal="left" vertical="center"/>
    </xf>
    <xf numFmtId="0" fontId="8" fillId="0" borderId="8" xfId="0" applyFont="1" applyBorder="1"/>
    <xf numFmtId="0" fontId="8" fillId="0" borderId="9" xfId="0" applyFont="1" applyBorder="1"/>
    <xf numFmtId="0" fontId="6" fillId="0" borderId="2" xfId="0" applyFont="1" applyBorder="1"/>
    <xf numFmtId="0" fontId="6" fillId="0" borderId="3" xfId="0" applyFont="1" applyBorder="1"/>
    <xf numFmtId="0" fontId="6" fillId="0" borderId="5" xfId="0" applyFont="1" applyBorder="1"/>
    <xf numFmtId="0" fontId="6" fillId="0" borderId="0" xfId="0" applyFont="1" applyBorder="1"/>
    <xf numFmtId="0" fontId="6" fillId="0" borderId="7" xfId="0" applyFont="1" applyBorder="1"/>
    <xf numFmtId="0" fontId="6" fillId="0" borderId="8" xfId="0" applyFont="1" applyBorder="1"/>
    <xf numFmtId="0" fontId="10" fillId="0" borderId="0" xfId="0" applyFont="1"/>
    <xf numFmtId="0" fontId="0" fillId="0" borderId="4" xfId="0" applyBorder="1"/>
    <xf numFmtId="164" fontId="2" fillId="0" borderId="0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304800</xdr:colOff>
      <xdr:row>1</xdr:row>
      <xdr:rowOff>95250</xdr:rowOff>
    </xdr:to>
    <xdr:sp macro="" textlink="">
      <xdr:nvSpPr>
        <xdr:cNvPr id="2" name="Shape 3"/>
        <xdr:cNvSpPr/>
      </xdr:nvSpPr>
      <xdr:spPr>
        <a:xfrm>
          <a:off x="5629275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3</xdr:col>
      <xdr:colOff>0</xdr:colOff>
      <xdr:row>0</xdr:row>
      <xdr:rowOff>0</xdr:rowOff>
    </xdr:from>
    <xdr:to>
      <xdr:col>3</xdr:col>
      <xdr:colOff>304800</xdr:colOff>
      <xdr:row>1</xdr:row>
      <xdr:rowOff>95250</xdr:rowOff>
    </xdr:to>
    <xdr:sp macro="" textlink="">
      <xdr:nvSpPr>
        <xdr:cNvPr id="3" name="Shape 3"/>
        <xdr:cNvSpPr/>
      </xdr:nvSpPr>
      <xdr:spPr>
        <a:xfrm>
          <a:off x="5629275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2</xdr:col>
      <xdr:colOff>0</xdr:colOff>
      <xdr:row>0</xdr:row>
      <xdr:rowOff>0</xdr:rowOff>
    </xdr:from>
    <xdr:to>
      <xdr:col>2</xdr:col>
      <xdr:colOff>304800</xdr:colOff>
      <xdr:row>1</xdr:row>
      <xdr:rowOff>95250</xdr:rowOff>
    </xdr:to>
    <xdr:sp macro="" textlink="">
      <xdr:nvSpPr>
        <xdr:cNvPr id="6" name="Shape 3"/>
        <xdr:cNvSpPr/>
      </xdr:nvSpPr>
      <xdr:spPr>
        <a:xfrm>
          <a:off x="4229100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2</xdr:col>
      <xdr:colOff>0</xdr:colOff>
      <xdr:row>0</xdr:row>
      <xdr:rowOff>0</xdr:rowOff>
    </xdr:from>
    <xdr:to>
      <xdr:col>2</xdr:col>
      <xdr:colOff>304800</xdr:colOff>
      <xdr:row>1</xdr:row>
      <xdr:rowOff>95250</xdr:rowOff>
    </xdr:to>
    <xdr:sp macro="" textlink="">
      <xdr:nvSpPr>
        <xdr:cNvPr id="7" name="Shape 3"/>
        <xdr:cNvSpPr/>
      </xdr:nvSpPr>
      <xdr:spPr>
        <a:xfrm>
          <a:off x="4229100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</xdr:col>
      <xdr:colOff>0</xdr:colOff>
      <xdr:row>0</xdr:row>
      <xdr:rowOff>0</xdr:rowOff>
    </xdr:from>
    <xdr:to>
      <xdr:col>1</xdr:col>
      <xdr:colOff>304800</xdr:colOff>
      <xdr:row>1</xdr:row>
      <xdr:rowOff>95250</xdr:rowOff>
    </xdr:to>
    <xdr:sp macro="" textlink="">
      <xdr:nvSpPr>
        <xdr:cNvPr id="8" name="Shape 3"/>
        <xdr:cNvSpPr/>
      </xdr:nvSpPr>
      <xdr:spPr>
        <a:xfrm>
          <a:off x="3619500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</xdr:col>
      <xdr:colOff>0</xdr:colOff>
      <xdr:row>0</xdr:row>
      <xdr:rowOff>0</xdr:rowOff>
    </xdr:from>
    <xdr:to>
      <xdr:col>1</xdr:col>
      <xdr:colOff>304800</xdr:colOff>
      <xdr:row>1</xdr:row>
      <xdr:rowOff>95250</xdr:rowOff>
    </xdr:to>
    <xdr:sp macro="" textlink="">
      <xdr:nvSpPr>
        <xdr:cNvPr id="9" name="Shape 3"/>
        <xdr:cNvSpPr/>
      </xdr:nvSpPr>
      <xdr:spPr>
        <a:xfrm>
          <a:off x="3619500" y="457200"/>
          <a:ext cx="304800" cy="447675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4</xdr:col>
      <xdr:colOff>0</xdr:colOff>
      <xdr:row>0</xdr:row>
      <xdr:rowOff>0</xdr:rowOff>
    </xdr:from>
    <xdr:to>
      <xdr:col>4</xdr:col>
      <xdr:colOff>304800</xdr:colOff>
      <xdr:row>1</xdr:row>
      <xdr:rowOff>95250</xdr:rowOff>
    </xdr:to>
    <xdr:sp macro="" textlink="">
      <xdr:nvSpPr>
        <xdr:cNvPr id="12" name="Shape 3"/>
        <xdr:cNvSpPr/>
      </xdr:nvSpPr>
      <xdr:spPr>
        <a:xfrm>
          <a:off x="2867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4</xdr:col>
      <xdr:colOff>0</xdr:colOff>
      <xdr:row>0</xdr:row>
      <xdr:rowOff>0</xdr:rowOff>
    </xdr:from>
    <xdr:to>
      <xdr:col>4</xdr:col>
      <xdr:colOff>304800</xdr:colOff>
      <xdr:row>1</xdr:row>
      <xdr:rowOff>95250</xdr:rowOff>
    </xdr:to>
    <xdr:sp macro="" textlink="">
      <xdr:nvSpPr>
        <xdr:cNvPr id="13" name="Shape 3"/>
        <xdr:cNvSpPr/>
      </xdr:nvSpPr>
      <xdr:spPr>
        <a:xfrm>
          <a:off x="2867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9</xdr:row>
      <xdr:rowOff>0</xdr:rowOff>
    </xdr:from>
    <xdr:to>
      <xdr:col>12</xdr:col>
      <xdr:colOff>304800</xdr:colOff>
      <xdr:row>10</xdr:row>
      <xdr:rowOff>95250</xdr:rowOff>
    </xdr:to>
    <xdr:sp macro="" textlink="">
      <xdr:nvSpPr>
        <xdr:cNvPr id="2" name="Shape 3"/>
        <xdr:cNvSpPr/>
      </xdr:nvSpPr>
      <xdr:spPr>
        <a:xfrm>
          <a:off x="2867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12</xdr:col>
      <xdr:colOff>0</xdr:colOff>
      <xdr:row>9</xdr:row>
      <xdr:rowOff>0</xdr:rowOff>
    </xdr:from>
    <xdr:to>
      <xdr:col>12</xdr:col>
      <xdr:colOff>304800</xdr:colOff>
      <xdr:row>10</xdr:row>
      <xdr:rowOff>95250</xdr:rowOff>
    </xdr:to>
    <xdr:sp macro="" textlink="">
      <xdr:nvSpPr>
        <xdr:cNvPr id="3" name="Shape 3"/>
        <xdr:cNvSpPr/>
      </xdr:nvSpPr>
      <xdr:spPr>
        <a:xfrm>
          <a:off x="2867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11</xdr:col>
      <xdr:colOff>0</xdr:colOff>
      <xdr:row>9</xdr:row>
      <xdr:rowOff>0</xdr:rowOff>
    </xdr:from>
    <xdr:to>
      <xdr:col>11</xdr:col>
      <xdr:colOff>304800</xdr:colOff>
      <xdr:row>10</xdr:row>
      <xdr:rowOff>95250</xdr:rowOff>
    </xdr:to>
    <xdr:sp macro="" textlink="">
      <xdr:nvSpPr>
        <xdr:cNvPr id="4" name="Shape 3"/>
        <xdr:cNvSpPr/>
      </xdr:nvSpPr>
      <xdr:spPr>
        <a:xfrm>
          <a:off x="2105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11</xdr:col>
      <xdr:colOff>0</xdr:colOff>
      <xdr:row>9</xdr:row>
      <xdr:rowOff>0</xdr:rowOff>
    </xdr:from>
    <xdr:to>
      <xdr:col>11</xdr:col>
      <xdr:colOff>304800</xdr:colOff>
      <xdr:row>10</xdr:row>
      <xdr:rowOff>95250</xdr:rowOff>
    </xdr:to>
    <xdr:sp macro="" textlink="">
      <xdr:nvSpPr>
        <xdr:cNvPr id="5" name="Shape 3"/>
        <xdr:cNvSpPr/>
      </xdr:nvSpPr>
      <xdr:spPr>
        <a:xfrm>
          <a:off x="2105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10</xdr:col>
      <xdr:colOff>0</xdr:colOff>
      <xdr:row>9</xdr:row>
      <xdr:rowOff>0</xdr:rowOff>
    </xdr:from>
    <xdr:to>
      <xdr:col>10</xdr:col>
      <xdr:colOff>304800</xdr:colOff>
      <xdr:row>10</xdr:row>
      <xdr:rowOff>95250</xdr:rowOff>
    </xdr:to>
    <xdr:sp macro="" textlink="">
      <xdr:nvSpPr>
        <xdr:cNvPr id="6" name="Shape 3"/>
        <xdr:cNvSpPr/>
      </xdr:nvSpPr>
      <xdr:spPr>
        <a:xfrm>
          <a:off x="1343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10</xdr:col>
      <xdr:colOff>0</xdr:colOff>
      <xdr:row>9</xdr:row>
      <xdr:rowOff>0</xdr:rowOff>
    </xdr:from>
    <xdr:to>
      <xdr:col>10</xdr:col>
      <xdr:colOff>304800</xdr:colOff>
      <xdr:row>10</xdr:row>
      <xdr:rowOff>95250</xdr:rowOff>
    </xdr:to>
    <xdr:sp macro="" textlink="">
      <xdr:nvSpPr>
        <xdr:cNvPr id="7" name="Shape 3"/>
        <xdr:cNvSpPr/>
      </xdr:nvSpPr>
      <xdr:spPr>
        <a:xfrm>
          <a:off x="1343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13</xdr:col>
      <xdr:colOff>0</xdr:colOff>
      <xdr:row>9</xdr:row>
      <xdr:rowOff>0</xdr:rowOff>
    </xdr:from>
    <xdr:to>
      <xdr:col>13</xdr:col>
      <xdr:colOff>304800</xdr:colOff>
      <xdr:row>10</xdr:row>
      <xdr:rowOff>95250</xdr:rowOff>
    </xdr:to>
    <xdr:sp macro="" textlink="">
      <xdr:nvSpPr>
        <xdr:cNvPr id="8" name="Shape 3"/>
        <xdr:cNvSpPr/>
      </xdr:nvSpPr>
      <xdr:spPr>
        <a:xfrm>
          <a:off x="3629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13</xdr:col>
      <xdr:colOff>0</xdr:colOff>
      <xdr:row>9</xdr:row>
      <xdr:rowOff>0</xdr:rowOff>
    </xdr:from>
    <xdr:to>
      <xdr:col>13</xdr:col>
      <xdr:colOff>304800</xdr:colOff>
      <xdr:row>10</xdr:row>
      <xdr:rowOff>95250</xdr:rowOff>
    </xdr:to>
    <xdr:sp macro="" textlink="">
      <xdr:nvSpPr>
        <xdr:cNvPr id="9" name="Shape 3"/>
        <xdr:cNvSpPr/>
      </xdr:nvSpPr>
      <xdr:spPr>
        <a:xfrm>
          <a:off x="3629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/>
  </sheetPr>
  <dimension ref="A1:N14"/>
  <sheetViews>
    <sheetView tabSelected="1" workbookViewId="0">
      <selection activeCell="A14" sqref="A14"/>
    </sheetView>
  </sheetViews>
  <sheetFormatPr baseColWidth="10" defaultRowHeight="14.5"/>
  <cols>
    <col min="1" max="1" width="17.81640625" customWidth="1"/>
    <col min="4" max="4" width="22.54296875" customWidth="1"/>
  </cols>
  <sheetData>
    <row r="1" spans="1:14" ht="36.75" customHeight="1">
      <c r="A1" s="25" t="s">
        <v>29</v>
      </c>
    </row>
    <row r="2" spans="1:14" ht="18.5">
      <c r="D2" s="41" t="s">
        <v>40</v>
      </c>
      <c r="E2" s="42"/>
      <c r="F2" s="42"/>
      <c r="G2" s="42"/>
      <c r="H2" s="42"/>
      <c r="I2" s="42"/>
      <c r="J2" s="42"/>
      <c r="K2" s="42"/>
      <c r="L2" s="42"/>
      <c r="M2" s="42"/>
      <c r="N2" s="48"/>
    </row>
    <row r="3" spans="1:14" ht="18.5">
      <c r="D3" s="43" t="s">
        <v>39</v>
      </c>
      <c r="E3" s="44"/>
      <c r="F3" s="44"/>
      <c r="G3" s="44"/>
      <c r="H3" s="44"/>
      <c r="I3" s="44"/>
      <c r="J3" s="44"/>
      <c r="K3" s="44"/>
      <c r="L3" s="44"/>
      <c r="M3" s="44"/>
      <c r="N3" s="15"/>
    </row>
    <row r="4" spans="1:14" ht="18.5">
      <c r="D4" s="43"/>
      <c r="E4" s="44"/>
      <c r="F4" s="44"/>
      <c r="G4" s="44"/>
      <c r="H4" s="44"/>
      <c r="I4" s="44"/>
      <c r="J4" s="44"/>
      <c r="K4" s="44"/>
      <c r="L4" s="44"/>
      <c r="M4" s="44"/>
      <c r="N4" s="15"/>
    </row>
    <row r="5" spans="1:14" ht="18.5">
      <c r="D5" s="43"/>
      <c r="E5" s="44"/>
      <c r="F5" s="44"/>
      <c r="G5" s="44"/>
      <c r="H5" s="44"/>
      <c r="I5" s="44"/>
      <c r="J5" s="44"/>
      <c r="K5" s="44"/>
      <c r="L5" s="44"/>
      <c r="M5" s="44"/>
      <c r="N5" s="15"/>
    </row>
    <row r="6" spans="1:14" ht="18.5">
      <c r="D6" s="45"/>
      <c r="E6" s="46"/>
      <c r="F6" s="46"/>
      <c r="G6" s="46"/>
      <c r="H6" s="46"/>
      <c r="I6" s="46"/>
      <c r="J6" s="46"/>
      <c r="K6" s="46"/>
      <c r="L6" s="46"/>
      <c r="M6" s="46"/>
      <c r="N6" s="20"/>
    </row>
    <row r="14" spans="1:14" ht="15.5">
      <c r="A14">
        <v>13000</v>
      </c>
      <c r="B14" s="47" t="s">
        <v>41</v>
      </c>
    </row>
  </sheetData>
  <dataValidations count="1">
    <dataValidation type="list" allowBlank="1" showInputMessage="1" showErrorMessage="1" sqref="A14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C00000"/>
  </sheetPr>
  <dimension ref="A1:I30"/>
  <sheetViews>
    <sheetView workbookViewId="0">
      <selection activeCell="K18" sqref="K18"/>
    </sheetView>
  </sheetViews>
  <sheetFormatPr baseColWidth="10" defaultRowHeight="14.5"/>
  <cols>
    <col min="1" max="1" width="17.54296875" customWidth="1"/>
    <col min="4" max="4" width="14.26953125" customWidth="1"/>
    <col min="5" max="5" width="26.1796875" customWidth="1"/>
  </cols>
  <sheetData>
    <row r="1" spans="1:9">
      <c r="A1" s="7" t="s">
        <v>3</v>
      </c>
      <c r="B1" s="8" t="s">
        <v>4</v>
      </c>
      <c r="C1" s="8" t="s">
        <v>5</v>
      </c>
      <c r="D1" s="9" t="s">
        <v>13</v>
      </c>
      <c r="E1" s="10" t="s">
        <v>22</v>
      </c>
    </row>
    <row r="2" spans="1:9">
      <c r="A2" s="11" t="s">
        <v>6</v>
      </c>
      <c r="B2" s="3"/>
      <c r="C2" s="3"/>
      <c r="D2" s="3"/>
      <c r="E2" s="12"/>
    </row>
    <row r="3" spans="1:9">
      <c r="A3" s="13" t="s">
        <v>14</v>
      </c>
      <c r="B3" s="49">
        <v>12</v>
      </c>
      <c r="C3" s="14" t="s">
        <v>12</v>
      </c>
      <c r="D3" s="14">
        <v>66</v>
      </c>
      <c r="E3" s="15">
        <f>IFERROR(VLOOKUP(A3,pommes,5,0)+(VLOOKUP(deprt,couttr,2,0)/D3)/B3,"")</f>
        <v>1.7893939393939395</v>
      </c>
    </row>
    <row r="4" spans="1:9">
      <c r="A4" s="13" t="s">
        <v>30</v>
      </c>
      <c r="B4" s="49">
        <v>7</v>
      </c>
      <c r="C4" s="14" t="s">
        <v>12</v>
      </c>
      <c r="D4" s="14">
        <v>72</v>
      </c>
      <c r="E4" s="15">
        <f>IFERROR(VLOOKUP(A4,pommes,5,0)+(VLOOKUP(deprt,couttr,2,0)/D4)/B4,"")</f>
        <v>2.0976190476190477</v>
      </c>
    </row>
    <row r="5" spans="1:9">
      <c r="A5" s="13"/>
      <c r="B5" s="49"/>
      <c r="C5" s="14"/>
      <c r="D5" s="16"/>
      <c r="E5" s="15" t="str">
        <f>IFERROR(VLOOKUP(A5,pommes,5,0)+(VLOOKUP(deprt,couttr,2,0)/D5)/B5,"")</f>
        <v/>
      </c>
    </row>
    <row r="6" spans="1:9">
      <c r="A6" s="13" t="s">
        <v>15</v>
      </c>
      <c r="B6" s="49">
        <v>12</v>
      </c>
      <c r="C6" s="14" t="s">
        <v>12</v>
      </c>
      <c r="D6" s="14">
        <v>66</v>
      </c>
      <c r="E6" s="15">
        <f>IFERROR(VLOOKUP(A6,pommes,5,0)+(VLOOKUP(deprt,couttr,2,0)/D6)/B6,"")</f>
        <v>1.5893939393939394</v>
      </c>
    </row>
    <row r="7" spans="1:9">
      <c r="A7" s="13" t="s">
        <v>16</v>
      </c>
      <c r="B7" s="49">
        <v>7</v>
      </c>
      <c r="C7" s="14" t="s">
        <v>12</v>
      </c>
      <c r="D7" s="14">
        <v>72</v>
      </c>
      <c r="E7" s="15">
        <f>IFERROR(VLOOKUP(A7,pommes,5,0)+(VLOOKUP(deprt,couttr,2,0)/D7)/B7,"")</f>
        <v>1.5976190476190477</v>
      </c>
    </row>
    <row r="8" spans="1:9">
      <c r="A8" s="13"/>
      <c r="B8" s="49"/>
      <c r="C8" s="14"/>
      <c r="D8" s="14"/>
      <c r="E8" s="15" t="str">
        <f>IFERROR(VLOOKUP(A8,pommes,5,0)+(VLOOKUP(deprt,couttr,2,0)/D8)/B8,"")</f>
        <v/>
      </c>
    </row>
    <row r="9" spans="1:9">
      <c r="A9" s="13" t="s">
        <v>17</v>
      </c>
      <c r="B9" s="49">
        <v>12</v>
      </c>
      <c r="C9" s="14" t="s">
        <v>12</v>
      </c>
      <c r="D9" s="14">
        <v>66</v>
      </c>
      <c r="E9" s="15">
        <f>IFERROR(VLOOKUP(A9,pommes,5,0)+(VLOOKUP(deprt,couttr,2,0)/D9)/B9,"")</f>
        <v>2.1893939393939394</v>
      </c>
    </row>
    <row r="10" spans="1:9">
      <c r="A10" s="13" t="s">
        <v>18</v>
      </c>
      <c r="B10" s="49">
        <v>7</v>
      </c>
      <c r="C10" s="14" t="s">
        <v>12</v>
      </c>
      <c r="D10" s="14">
        <v>72</v>
      </c>
      <c r="E10" s="15">
        <f>IFERROR(VLOOKUP(A10,pommes,5,0)+(VLOOKUP(deprt,couttr,2,0)/D10)/B10,"")</f>
        <v>2.8676190476190473</v>
      </c>
    </row>
    <row r="11" spans="1:9">
      <c r="A11" s="13"/>
      <c r="B11" s="49"/>
      <c r="C11" s="14"/>
      <c r="D11" s="14"/>
      <c r="E11" s="15" t="str">
        <f>IFERROR(VLOOKUP(A11,pommes,5,0)+(VLOOKUP(deprt,couttr,2,0)/D11)/B11,"")</f>
        <v/>
      </c>
    </row>
    <row r="12" spans="1:9">
      <c r="A12" s="17" t="s">
        <v>32</v>
      </c>
      <c r="B12" s="49">
        <v>7</v>
      </c>
      <c r="C12" s="14" t="s">
        <v>12</v>
      </c>
      <c r="D12" s="14">
        <v>72</v>
      </c>
      <c r="E12" s="15">
        <f>IFERROR(VLOOKUP(A12,pommes,5,0)+(VLOOKUP(deprt,couttr,2,0)/D12)/B12,"")</f>
        <v>1.7776190476190477</v>
      </c>
    </row>
    <row r="13" spans="1:9">
      <c r="A13" s="13"/>
      <c r="B13" s="49"/>
      <c r="C13" s="14"/>
      <c r="D13" s="14"/>
      <c r="E13" s="15" t="str">
        <f>IFERROR(VLOOKUP(A13,pommes,5,0)+(VLOOKUP(deprt,couttr,2,0)/D13)/B13,"")</f>
        <v/>
      </c>
      <c r="I13" s="1"/>
    </row>
    <row r="14" spans="1:9">
      <c r="A14" s="13" t="s">
        <v>31</v>
      </c>
      <c r="B14" s="49">
        <v>7</v>
      </c>
      <c r="C14" s="14" t="s">
        <v>12</v>
      </c>
      <c r="D14" s="14">
        <v>72</v>
      </c>
      <c r="E14" s="15">
        <f>IFERROR(VLOOKUP(A14,pommes,5,0)+(VLOOKUP(deprt,couttr,2,0)/D14)/B14,"")</f>
        <v>1.4676190476190476</v>
      </c>
      <c r="I14" s="1"/>
    </row>
    <row r="15" spans="1:9">
      <c r="A15" s="17" t="s">
        <v>19</v>
      </c>
      <c r="B15" s="49">
        <v>7</v>
      </c>
      <c r="C15" s="14" t="s">
        <v>12</v>
      </c>
      <c r="D15" s="14">
        <v>72</v>
      </c>
      <c r="E15" s="15">
        <f>IFERROR(VLOOKUP(A15,pommes,5,0)+(VLOOKUP(deprt,couttr,2,0)/D15)/B15,"")</f>
        <v>1.4876190476190476</v>
      </c>
      <c r="I15" s="1"/>
    </row>
    <row r="16" spans="1:9">
      <c r="A16" s="13"/>
      <c r="B16" s="49"/>
      <c r="C16" s="14"/>
      <c r="D16" s="14"/>
      <c r="E16" s="15" t="str">
        <f>IFERROR(VLOOKUP(A16,pommes,5,0)+(VLOOKUP(deprt,couttr,2,0)/D16)/B16,"")</f>
        <v/>
      </c>
      <c r="I16" s="1"/>
    </row>
    <row r="17" spans="1:9">
      <c r="A17" s="17" t="s">
        <v>2</v>
      </c>
      <c r="B17" s="49">
        <v>7</v>
      </c>
      <c r="C17" s="14" t="s">
        <v>12</v>
      </c>
      <c r="D17" s="14">
        <v>72</v>
      </c>
      <c r="E17" s="15">
        <f>IFERROR(VLOOKUP(A17,pommes,5,0)+(VLOOKUP(deprt,couttr,2,0)/D17)/B17,"")</f>
        <v>2.8776190476190475</v>
      </c>
      <c r="I17" s="1"/>
    </row>
    <row r="18" spans="1:9">
      <c r="A18" s="17" t="s">
        <v>2</v>
      </c>
      <c r="B18" s="49">
        <v>7</v>
      </c>
      <c r="C18" s="14" t="s">
        <v>12</v>
      </c>
      <c r="D18" s="14">
        <v>72</v>
      </c>
      <c r="E18" s="15">
        <f>IFERROR(VLOOKUP(A18,pommes,5,0)+(VLOOKUP(deprt,couttr,2,0)/D18)/B18,"")</f>
        <v>2.8776190476190475</v>
      </c>
      <c r="I18" s="1"/>
    </row>
    <row r="19" spans="1:9">
      <c r="A19" s="17"/>
      <c r="B19" s="49"/>
      <c r="C19" s="14"/>
      <c r="D19" s="16"/>
      <c r="E19" s="15" t="str">
        <f>IFERROR(VLOOKUP(A19,pommes,5,0)+(VLOOKUP(deprt,couttr,2,0)/D19)/B19,"")</f>
        <v/>
      </c>
      <c r="I19" s="1"/>
    </row>
    <row r="20" spans="1:9">
      <c r="A20" s="18" t="s">
        <v>20</v>
      </c>
      <c r="B20" s="50">
        <v>7</v>
      </c>
      <c r="C20" s="19" t="s">
        <v>12</v>
      </c>
      <c r="D20" s="19">
        <v>72</v>
      </c>
      <c r="E20" s="15">
        <f>IFERROR(VLOOKUP(A20,pommes,5,0)+(VLOOKUP(deprt,couttr,2,0)/D20)/B20,"")</f>
        <v>2.3976190476190475</v>
      </c>
      <c r="I20" s="1"/>
    </row>
    <row r="21" spans="1:9">
      <c r="I21" s="1"/>
    </row>
    <row r="22" spans="1:9">
      <c r="I22" s="2"/>
    </row>
    <row r="23" spans="1:9">
      <c r="I23" s="1"/>
    </row>
    <row r="24" spans="1:9">
      <c r="I24" s="1"/>
    </row>
    <row r="25" spans="1:9">
      <c r="I25" s="2"/>
    </row>
    <row r="26" spans="1:9">
      <c r="I26" s="1"/>
    </row>
    <row r="27" spans="1:9">
      <c r="I27" s="2"/>
    </row>
    <row r="28" spans="1:9">
      <c r="I28" s="2"/>
    </row>
    <row r="29" spans="1:9">
      <c r="I29" s="2"/>
    </row>
    <row r="30" spans="1:9">
      <c r="I3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1:E11"/>
  <sheetViews>
    <sheetView workbookViewId="0">
      <selection activeCell="H8" sqref="H8"/>
    </sheetView>
  </sheetViews>
  <sheetFormatPr baseColWidth="10" defaultRowHeight="14.5"/>
  <cols>
    <col min="1" max="1" width="20.1796875" customWidth="1"/>
    <col min="5" max="5" width="25.453125" customWidth="1"/>
  </cols>
  <sheetData>
    <row r="1" spans="1:5" ht="30">
      <c r="A1" s="7" t="s">
        <v>3</v>
      </c>
      <c r="B1" s="8" t="s">
        <v>4</v>
      </c>
      <c r="C1" s="8" t="s">
        <v>5</v>
      </c>
      <c r="D1" s="9" t="s">
        <v>21</v>
      </c>
      <c r="E1" s="10" t="s">
        <v>22</v>
      </c>
    </row>
    <row r="2" spans="1:5">
      <c r="A2" s="11" t="s">
        <v>24</v>
      </c>
      <c r="B2" s="3"/>
      <c r="C2" s="3"/>
      <c r="D2" s="3"/>
      <c r="E2" s="12"/>
    </row>
    <row r="3" spans="1:5">
      <c r="A3" s="21" t="s">
        <v>7</v>
      </c>
      <c r="B3" s="49">
        <v>6</v>
      </c>
      <c r="C3" s="22" t="s">
        <v>12</v>
      </c>
      <c r="D3" s="22">
        <v>120</v>
      </c>
      <c r="E3" s="15">
        <f>IFERROR(VLOOKUP(A3,tomates,5,0)+(VLOOKUP(deprt,couttr,2,0)/D3)/B3,"")</f>
        <v>2.7083333333333335</v>
      </c>
    </row>
    <row r="4" spans="1:5">
      <c r="A4" s="21" t="s">
        <v>23</v>
      </c>
      <c r="B4" s="49">
        <v>6</v>
      </c>
      <c r="C4" s="22" t="s">
        <v>12</v>
      </c>
      <c r="D4" s="22">
        <v>120</v>
      </c>
      <c r="E4" s="15">
        <f>IFERROR(VLOOKUP(A4,tomates,5,0)+(VLOOKUP(deprt,couttr,2,0)/D4)/B4,"")</f>
        <v>4.208333333333333</v>
      </c>
    </row>
    <row r="5" spans="1:5">
      <c r="A5" s="21" t="s">
        <v>25</v>
      </c>
      <c r="B5" s="49">
        <v>6</v>
      </c>
      <c r="C5" s="22" t="s">
        <v>12</v>
      </c>
      <c r="D5" s="22">
        <v>120</v>
      </c>
      <c r="E5" s="15">
        <f>IFERROR(VLOOKUP(A5,tomates,5,0)+(VLOOKUP(deprt,couttr,2,0)/D5)/B5,"")</f>
        <v>4.0083333333333329</v>
      </c>
    </row>
    <row r="6" spans="1:5">
      <c r="A6" s="21" t="s">
        <v>42</v>
      </c>
      <c r="B6" s="49">
        <v>6</v>
      </c>
      <c r="C6" s="22" t="s">
        <v>12</v>
      </c>
      <c r="D6" s="22">
        <v>120</v>
      </c>
      <c r="E6" s="15">
        <f>IFERROR(VLOOKUP(A6,tomates,5,0)+(VLOOKUP(deprt,couttr,2,0)/D6)/B6,"")</f>
        <v>2.7083333333333335</v>
      </c>
    </row>
    <row r="7" spans="1:5">
      <c r="A7" s="21"/>
      <c r="B7" s="49"/>
      <c r="C7" s="22"/>
      <c r="D7" s="22"/>
      <c r="E7" s="15" t="str">
        <f>IFERROR(VLOOKUP(A7,tomates,5,0)+(VLOOKUP(deprt,couttr,2,0)/D7)/B7,"")</f>
        <v/>
      </c>
    </row>
    <row r="8" spans="1:5">
      <c r="A8" s="21" t="s">
        <v>26</v>
      </c>
      <c r="B8" s="49">
        <v>7</v>
      </c>
      <c r="C8" s="22" t="s">
        <v>12</v>
      </c>
      <c r="D8" s="22">
        <v>88</v>
      </c>
      <c r="E8" s="15">
        <f>IFERROR(VLOOKUP(A8,tomates,5,0)+(VLOOKUP(deprt,couttr,2,0)/D8)/B8,"")</f>
        <v>3.2435064935064934</v>
      </c>
    </row>
    <row r="9" spans="1:5">
      <c r="A9" s="21" t="s">
        <v>27</v>
      </c>
      <c r="B9" s="49">
        <v>7</v>
      </c>
      <c r="C9" s="22" t="s">
        <v>12</v>
      </c>
      <c r="D9" s="22">
        <v>88</v>
      </c>
      <c r="E9" s="15">
        <f>IFERROR(VLOOKUP(A9,tomates,5,0)+(VLOOKUP(deprt,couttr,2,0)/D9)/B9,"")</f>
        <v>4.4435064935064936</v>
      </c>
    </row>
    <row r="10" spans="1:5">
      <c r="A10" s="21"/>
      <c r="B10" s="49"/>
      <c r="C10" s="22"/>
      <c r="D10" s="22"/>
      <c r="E10" s="15" t="str">
        <f>IFERROR(VLOOKUP(A10,tomates,5,0)+(VLOOKUP(deprt,couttr,2,0)/D10)/B10,"")</f>
        <v/>
      </c>
    </row>
    <row r="11" spans="1:5">
      <c r="A11" s="23" t="s">
        <v>28</v>
      </c>
      <c r="B11" s="49">
        <v>6</v>
      </c>
      <c r="C11" s="24" t="s">
        <v>12</v>
      </c>
      <c r="D11" s="24">
        <v>120</v>
      </c>
      <c r="E11" s="15">
        <f>IFERROR(VLOOKUP(A11,tomates,5,0)+(VLOOKUP(deprt,couttr,2,0)/D11)/B11,"")</f>
        <v>3.0083333333333333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0" tint="-0.34998626667073579"/>
  </sheetPr>
  <dimension ref="A1:N29"/>
  <sheetViews>
    <sheetView topLeftCell="E3" zoomScale="140" zoomScaleNormal="140" workbookViewId="0">
      <selection activeCell="J15" sqref="J15"/>
    </sheetView>
  </sheetViews>
  <sheetFormatPr baseColWidth="10" defaultRowHeight="14.5"/>
  <cols>
    <col min="2" max="2" width="41" customWidth="1"/>
    <col min="3" max="3" width="8.453125" customWidth="1"/>
    <col min="4" max="4" width="17" customWidth="1"/>
    <col min="6" max="6" width="13" customWidth="1"/>
    <col min="7" max="7" width="15.81640625" customWidth="1"/>
    <col min="8" max="8" width="31.1796875" customWidth="1"/>
    <col min="9" max="9" width="2" customWidth="1"/>
    <col min="10" max="10" width="17.54296875" customWidth="1"/>
    <col min="11" max="11" width="6.7265625" customWidth="1"/>
    <col min="12" max="12" width="8.26953125" customWidth="1"/>
    <col min="14" max="14" width="34.7265625" customWidth="1"/>
  </cols>
  <sheetData>
    <row r="1" spans="1:14">
      <c r="A1" s="6" t="s">
        <v>10</v>
      </c>
      <c r="B1" s="6" t="s">
        <v>11</v>
      </c>
    </row>
    <row r="2" spans="1:14">
      <c r="A2" s="5">
        <v>13000</v>
      </c>
      <c r="B2" s="4">
        <v>150</v>
      </c>
      <c r="D2" t="s">
        <v>34</v>
      </c>
      <c r="H2" t="s">
        <v>33</v>
      </c>
    </row>
    <row r="3" spans="1:14">
      <c r="A3" s="5">
        <v>14000</v>
      </c>
      <c r="B3" s="4">
        <v>80</v>
      </c>
      <c r="D3" s="31" t="s">
        <v>37</v>
      </c>
      <c r="E3" s="32"/>
      <c r="F3" s="32"/>
      <c r="G3" s="32"/>
      <c r="H3" s="33"/>
    </row>
    <row r="4" spans="1:14">
      <c r="A4" s="5">
        <v>17000</v>
      </c>
      <c r="B4" s="4">
        <v>130</v>
      </c>
      <c r="D4" s="34"/>
      <c r="E4" s="35"/>
      <c r="F4" s="35"/>
      <c r="G4" s="35"/>
      <c r="H4" s="36"/>
      <c r="I4" s="26"/>
    </row>
    <row r="5" spans="1:14">
      <c r="A5" s="5">
        <v>29000</v>
      </c>
      <c r="B5" s="4">
        <v>135</v>
      </c>
      <c r="D5" s="34"/>
      <c r="E5" s="35"/>
      <c r="F5" s="35"/>
      <c r="G5" s="35"/>
      <c r="H5" s="36"/>
      <c r="I5" s="26"/>
    </row>
    <row r="6" spans="1:14">
      <c r="A6" s="5">
        <v>31000</v>
      </c>
      <c r="B6" s="4">
        <v>155</v>
      </c>
      <c r="D6" s="37">
        <f>1.6+((150/66)/12)</f>
        <v>1.7893939393939395</v>
      </c>
      <c r="E6" s="38"/>
      <c r="F6" s="39"/>
      <c r="G6" s="39"/>
      <c r="H6" s="40"/>
      <c r="I6" s="26"/>
    </row>
    <row r="7" spans="1:14">
      <c r="A7" s="5">
        <v>33000</v>
      </c>
      <c r="B7" s="4">
        <v>142.5</v>
      </c>
      <c r="D7" s="26" t="s">
        <v>38</v>
      </c>
      <c r="E7" s="27"/>
      <c r="F7" s="26"/>
      <c r="G7" s="26"/>
      <c r="H7" s="28"/>
      <c r="I7" s="26"/>
    </row>
    <row r="8" spans="1:14">
      <c r="A8" s="5">
        <v>35000</v>
      </c>
      <c r="B8" s="4">
        <v>120</v>
      </c>
      <c r="D8" s="26" t="s">
        <v>39</v>
      </c>
      <c r="E8" s="27"/>
      <c r="F8" s="26"/>
      <c r="G8" s="26"/>
      <c r="H8" s="28"/>
      <c r="I8" s="26"/>
    </row>
    <row r="9" spans="1:14">
      <c r="A9" s="5">
        <v>44000</v>
      </c>
      <c r="B9" s="4">
        <v>122</v>
      </c>
      <c r="D9" s="26"/>
      <c r="E9" s="27"/>
      <c r="F9" s="26"/>
      <c r="G9" s="26"/>
      <c r="H9" s="28"/>
      <c r="I9" s="26"/>
    </row>
    <row r="10" spans="1:14" ht="30">
      <c r="A10" s="5">
        <v>67000</v>
      </c>
      <c r="B10" s="4">
        <v>100</v>
      </c>
      <c r="D10" s="7" t="s">
        <v>3</v>
      </c>
      <c r="E10" s="8" t="s">
        <v>4</v>
      </c>
      <c r="F10" s="8" t="s">
        <v>5</v>
      </c>
      <c r="G10" s="9" t="s">
        <v>13</v>
      </c>
      <c r="H10" s="10" t="s">
        <v>35</v>
      </c>
      <c r="I10" s="26"/>
      <c r="J10" s="7" t="s">
        <v>3</v>
      </c>
      <c r="K10" s="8" t="s">
        <v>4</v>
      </c>
      <c r="L10" s="8" t="s">
        <v>5</v>
      </c>
      <c r="M10" s="9" t="s">
        <v>21</v>
      </c>
      <c r="N10" s="10" t="s">
        <v>36</v>
      </c>
    </row>
    <row r="11" spans="1:14">
      <c r="A11" s="5">
        <v>72000</v>
      </c>
      <c r="B11" s="4">
        <v>98</v>
      </c>
      <c r="D11" s="11" t="s">
        <v>6</v>
      </c>
      <c r="E11" s="3"/>
      <c r="F11" s="3"/>
      <c r="G11" s="3"/>
      <c r="H11" s="12"/>
      <c r="I11" s="26"/>
      <c r="J11" s="11" t="s">
        <v>24</v>
      </c>
      <c r="K11" s="3"/>
      <c r="L11" s="3"/>
      <c r="M11" s="3"/>
      <c r="N11" s="12"/>
    </row>
    <row r="12" spans="1:14">
      <c r="A12" s="5">
        <v>75000</v>
      </c>
      <c r="B12" s="4">
        <v>70</v>
      </c>
      <c r="D12" s="13" t="s">
        <v>14</v>
      </c>
      <c r="E12" s="29" t="s">
        <v>0</v>
      </c>
      <c r="F12" s="14" t="s">
        <v>12</v>
      </c>
      <c r="G12" s="14">
        <v>66</v>
      </c>
      <c r="H12" s="4">
        <v>1.6</v>
      </c>
      <c r="I12" s="26"/>
      <c r="J12" s="21" t="s">
        <v>7</v>
      </c>
      <c r="K12" s="22" t="s">
        <v>8</v>
      </c>
      <c r="L12" s="22" t="s">
        <v>12</v>
      </c>
      <c r="M12" s="22">
        <v>120</v>
      </c>
      <c r="N12" s="4">
        <v>2.5</v>
      </c>
    </row>
    <row r="13" spans="1:14">
      <c r="A13" s="5">
        <v>93000</v>
      </c>
      <c r="B13" s="4">
        <v>66.3</v>
      </c>
      <c r="D13" s="13" t="s">
        <v>30</v>
      </c>
      <c r="E13" s="29" t="s">
        <v>1</v>
      </c>
      <c r="F13" s="14" t="s">
        <v>12</v>
      </c>
      <c r="G13" s="14">
        <v>72</v>
      </c>
      <c r="H13" s="4">
        <v>1.8</v>
      </c>
      <c r="I13" s="26"/>
      <c r="J13" s="21" t="s">
        <v>23</v>
      </c>
      <c r="K13" s="22" t="s">
        <v>8</v>
      </c>
      <c r="L13" s="22" t="s">
        <v>12</v>
      </c>
      <c r="M13" s="22">
        <v>120</v>
      </c>
      <c r="N13" s="4">
        <v>4</v>
      </c>
    </row>
    <row r="14" spans="1:14">
      <c r="A14" s="5">
        <v>95000</v>
      </c>
      <c r="B14" s="4">
        <v>64</v>
      </c>
      <c r="D14" s="13"/>
      <c r="E14" s="29"/>
      <c r="F14" s="14"/>
      <c r="G14" s="16"/>
      <c r="H14" s="4"/>
      <c r="I14" s="26"/>
      <c r="J14" s="21" t="s">
        <v>25</v>
      </c>
      <c r="K14" s="22" t="s">
        <v>8</v>
      </c>
      <c r="L14" s="22" t="s">
        <v>12</v>
      </c>
      <c r="M14" s="22">
        <v>120</v>
      </c>
      <c r="N14" s="4">
        <v>3.8</v>
      </c>
    </row>
    <row r="15" spans="1:14">
      <c r="D15" s="13" t="s">
        <v>15</v>
      </c>
      <c r="E15" s="29" t="s">
        <v>0</v>
      </c>
      <c r="F15" s="14" t="s">
        <v>12</v>
      </c>
      <c r="G15" s="14">
        <v>66</v>
      </c>
      <c r="H15" s="4">
        <v>1.4</v>
      </c>
      <c r="I15" s="26"/>
      <c r="J15" s="21" t="s">
        <v>42</v>
      </c>
      <c r="K15" s="22" t="s">
        <v>9</v>
      </c>
      <c r="L15" s="22" t="s">
        <v>12</v>
      </c>
      <c r="M15" s="22">
        <v>120</v>
      </c>
      <c r="N15" s="4">
        <v>2.5</v>
      </c>
    </row>
    <row r="16" spans="1:14">
      <c r="D16" s="13" t="s">
        <v>16</v>
      </c>
      <c r="E16" s="29" t="s">
        <v>1</v>
      </c>
      <c r="F16" s="14" t="s">
        <v>12</v>
      </c>
      <c r="G16" s="14">
        <v>72</v>
      </c>
      <c r="H16" s="4">
        <v>1.3</v>
      </c>
      <c r="I16" s="26"/>
      <c r="J16" s="21"/>
      <c r="K16" s="22"/>
      <c r="L16" s="22"/>
      <c r="M16" s="22"/>
      <c r="N16" s="4"/>
    </row>
    <row r="17" spans="4:14">
      <c r="D17" s="13"/>
      <c r="E17" s="29"/>
      <c r="F17" s="14"/>
      <c r="G17" s="14"/>
      <c r="H17" s="4"/>
      <c r="I17" s="26"/>
      <c r="J17" s="21" t="s">
        <v>26</v>
      </c>
      <c r="K17" s="22" t="s">
        <v>1</v>
      </c>
      <c r="L17" s="22" t="s">
        <v>12</v>
      </c>
      <c r="M17" s="22">
        <v>88</v>
      </c>
      <c r="N17" s="4">
        <v>3</v>
      </c>
    </row>
    <row r="18" spans="4:14">
      <c r="D18" s="13" t="s">
        <v>17</v>
      </c>
      <c r="E18" s="29" t="s">
        <v>0</v>
      </c>
      <c r="F18" s="14" t="s">
        <v>12</v>
      </c>
      <c r="G18" s="14">
        <v>66</v>
      </c>
      <c r="H18" s="4">
        <v>2</v>
      </c>
      <c r="I18" s="26"/>
      <c r="J18" s="21" t="s">
        <v>27</v>
      </c>
      <c r="K18" s="22" t="s">
        <v>1</v>
      </c>
      <c r="L18" s="22" t="s">
        <v>12</v>
      </c>
      <c r="M18" s="22">
        <v>88</v>
      </c>
      <c r="N18" s="4">
        <v>4.2</v>
      </c>
    </row>
    <row r="19" spans="4:14">
      <c r="D19" s="13" t="s">
        <v>18</v>
      </c>
      <c r="E19" s="29" t="s">
        <v>1</v>
      </c>
      <c r="F19" s="14" t="s">
        <v>12</v>
      </c>
      <c r="G19" s="14">
        <v>72</v>
      </c>
      <c r="H19" s="4">
        <v>2.57</v>
      </c>
      <c r="I19" s="26"/>
      <c r="J19" s="21"/>
      <c r="K19" s="22"/>
      <c r="L19" s="22"/>
      <c r="M19" s="22"/>
      <c r="N19" s="4"/>
    </row>
    <row r="20" spans="4:14">
      <c r="D20" s="13"/>
      <c r="E20" s="29"/>
      <c r="F20" s="14"/>
      <c r="G20" s="14"/>
      <c r="H20" s="4"/>
      <c r="I20" s="26"/>
      <c r="J20" s="23" t="s">
        <v>28</v>
      </c>
      <c r="K20" s="24" t="s">
        <v>8</v>
      </c>
      <c r="L20" s="24" t="s">
        <v>12</v>
      </c>
      <c r="M20" s="24">
        <v>120</v>
      </c>
      <c r="N20" s="4">
        <v>2.8</v>
      </c>
    </row>
    <row r="21" spans="4:14">
      <c r="D21" s="17" t="s">
        <v>32</v>
      </c>
      <c r="E21" s="29" t="s">
        <v>1</v>
      </c>
      <c r="F21" s="14" t="s">
        <v>12</v>
      </c>
      <c r="G21" s="14">
        <v>72</v>
      </c>
      <c r="H21" s="4">
        <v>1.48</v>
      </c>
      <c r="I21" s="26"/>
    </row>
    <row r="22" spans="4:14">
      <c r="D22" s="13"/>
      <c r="E22" s="29"/>
      <c r="F22" s="14"/>
      <c r="G22" s="14"/>
      <c r="H22" s="4"/>
      <c r="I22" s="26"/>
    </row>
    <row r="23" spans="4:14">
      <c r="D23" s="13" t="s">
        <v>31</v>
      </c>
      <c r="E23" s="29" t="s">
        <v>1</v>
      </c>
      <c r="F23" s="14" t="s">
        <v>12</v>
      </c>
      <c r="G23" s="14">
        <v>72</v>
      </c>
      <c r="H23" s="4">
        <v>1.17</v>
      </c>
      <c r="I23" s="26"/>
    </row>
    <row r="24" spans="4:14">
      <c r="D24" s="17" t="s">
        <v>19</v>
      </c>
      <c r="E24" s="29" t="s">
        <v>1</v>
      </c>
      <c r="F24" s="14" t="s">
        <v>12</v>
      </c>
      <c r="G24" s="14">
        <v>72</v>
      </c>
      <c r="H24" s="4">
        <v>1.19</v>
      </c>
      <c r="I24" s="26"/>
    </row>
    <row r="25" spans="4:14">
      <c r="D25" s="13"/>
      <c r="E25" s="29"/>
      <c r="F25" s="14"/>
      <c r="G25" s="14"/>
      <c r="H25" s="4"/>
      <c r="I25" s="26"/>
    </row>
    <row r="26" spans="4:14">
      <c r="D26" s="17" t="s">
        <v>2</v>
      </c>
      <c r="E26" s="29" t="s">
        <v>1</v>
      </c>
      <c r="F26" s="14" t="s">
        <v>12</v>
      </c>
      <c r="G26" s="14">
        <v>72</v>
      </c>
      <c r="H26" s="4">
        <v>2.58</v>
      </c>
      <c r="I26" s="26"/>
    </row>
    <row r="27" spans="4:14">
      <c r="D27" s="17" t="s">
        <v>2</v>
      </c>
      <c r="E27" s="29" t="s">
        <v>1</v>
      </c>
      <c r="F27" s="14" t="s">
        <v>12</v>
      </c>
      <c r="G27" s="14">
        <v>72</v>
      </c>
      <c r="H27" s="4">
        <v>2.6</v>
      </c>
      <c r="I27" s="26"/>
    </row>
    <row r="28" spans="4:14">
      <c r="D28" s="17"/>
      <c r="E28" s="29"/>
      <c r="F28" s="14"/>
      <c r="G28" s="16"/>
      <c r="H28" s="4"/>
      <c r="I28" s="26"/>
    </row>
    <row r="29" spans="4:14">
      <c r="D29" s="18" t="s">
        <v>20</v>
      </c>
      <c r="E29" s="30" t="s">
        <v>1</v>
      </c>
      <c r="F29" s="19" t="s">
        <v>12</v>
      </c>
      <c r="G29" s="19">
        <v>72</v>
      </c>
      <c r="H29" s="4">
        <v>2.1</v>
      </c>
      <c r="I29" s="2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Page d'acceuil</vt:lpstr>
      <vt:lpstr>Pommes</vt:lpstr>
      <vt:lpstr>Tomates</vt:lpstr>
      <vt:lpstr>Cout du transport</vt:lpstr>
      <vt:lpstr>couttr</vt:lpstr>
      <vt:lpstr>deprt</vt:lpstr>
      <vt:lpstr>liste</vt:lpstr>
      <vt:lpstr>pommes</vt:lpstr>
      <vt:lpstr>tomates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tulipe</cp:lastModifiedBy>
  <dcterms:created xsi:type="dcterms:W3CDTF">2016-01-15T11:23:32Z</dcterms:created>
  <dcterms:modified xsi:type="dcterms:W3CDTF">2016-01-15T15:55:23Z</dcterms:modified>
</cp:coreProperties>
</file>