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2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/>
  <c r="H7"/>
  <c r="H6"/>
  <c r="H5"/>
  <c r="C3"/>
  <c r="H10" l="1"/>
  <c r="E6"/>
  <c r="E7"/>
  <c r="E8"/>
  <c r="E9"/>
  <c r="E10"/>
  <c r="E11"/>
  <c r="E12"/>
  <c r="E13"/>
  <c r="E14"/>
  <c r="E15"/>
  <c r="E16"/>
  <c r="E17"/>
  <c r="E18"/>
  <c r="E19"/>
  <c r="E20"/>
  <c r="E21"/>
  <c r="E5"/>
</calcChain>
</file>

<file path=xl/sharedStrings.xml><?xml version="1.0" encoding="utf-8"?>
<sst xmlns="http://schemas.openxmlformats.org/spreadsheetml/2006/main" count="26" uniqueCount="14">
  <si>
    <t>Dates</t>
  </si>
  <si>
    <t>Kms départ</t>
  </si>
  <si>
    <t>Kms arrivée</t>
  </si>
  <si>
    <t>Nom</t>
  </si>
  <si>
    <t>Total</t>
  </si>
  <si>
    <t>S1</t>
  </si>
  <si>
    <t>Année</t>
  </si>
  <si>
    <t>S2</t>
  </si>
  <si>
    <t>S3</t>
  </si>
  <si>
    <t>Kms</t>
  </si>
  <si>
    <t>S0</t>
  </si>
  <si>
    <t xml:space="preserve">Coûts entretien 2019 </t>
  </si>
  <si>
    <t>Répartition coûts entretiens (freinage, vidange, CT, pneus…)</t>
  </si>
  <si>
    <t>vérif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</si>
</sst>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tabSelected="1" workbookViewId="0">
      <selection activeCell="J5" sqref="J5"/>
    </sheetView>
  </sheetViews>
  <sheetFormatPr baseColWidth="10" defaultColWidth="11.453125" defaultRowHeight="14.5"/>
  <cols>
    <col min="1" max="1" width="11.81640625" style="3" customWidth="1"/>
    <col min="2" max="2" width="5.26953125" style="1" bestFit="1" customWidth="1"/>
    <col min="3" max="3" width="11" style="1" bestFit="1" customWidth="1"/>
    <col min="4" max="4" width="11.453125" style="1"/>
    <col min="5" max="5" width="5.453125" style="1" bestFit="1" customWidth="1"/>
    <col min="6" max="6" width="11.453125" style="1"/>
    <col min="7" max="7" width="17.90625" style="1" customWidth="1"/>
    <col min="8" max="9" width="11.453125" style="1"/>
    <col min="10" max="10" width="19.81640625" style="1" customWidth="1"/>
    <col min="11" max="11" width="11.90625" style="1" customWidth="1"/>
    <col min="12" max="12" width="4.7265625" style="1" bestFit="1" customWidth="1"/>
    <col min="13" max="13" width="12" style="1" bestFit="1" customWidth="1"/>
    <col min="14" max="14" width="14" style="1" customWidth="1"/>
    <col min="15" max="15" width="18.81640625" style="1" bestFit="1" customWidth="1"/>
    <col min="16" max="16384" width="11.453125" style="1"/>
  </cols>
  <sheetData>
    <row r="1" spans="1:17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>
      <c r="A2" s="5"/>
      <c r="B2" s="5"/>
      <c r="C2" s="1" t="s">
        <v>10</v>
      </c>
      <c r="D2" s="5"/>
      <c r="E2" s="5"/>
      <c r="F2" s="5"/>
      <c r="G2" s="14"/>
      <c r="H2" s="14"/>
      <c r="I2" s="14"/>
      <c r="J2" s="5"/>
      <c r="K2" s="5"/>
      <c r="L2" s="5"/>
      <c r="M2" s="5"/>
      <c r="N2" s="5"/>
      <c r="O2" s="5"/>
      <c r="P2" s="5"/>
      <c r="Q2" s="5"/>
    </row>
    <row r="3" spans="1:17">
      <c r="A3" s="3" t="s">
        <v>6</v>
      </c>
      <c r="B3" s="1">
        <v>2019</v>
      </c>
      <c r="C3" s="1">
        <f>MAX(D5:D21)-(D3+SUM(E5:E21))</f>
        <v>1200</v>
      </c>
      <c r="D3" s="5">
        <v>50000</v>
      </c>
      <c r="E3" s="1" t="s">
        <v>9</v>
      </c>
      <c r="G3" s="6" t="s">
        <v>11</v>
      </c>
      <c r="H3" s="19">
        <v>789</v>
      </c>
    </row>
    <row r="4" spans="1:17">
      <c r="A4" s="7" t="s">
        <v>0</v>
      </c>
      <c r="B4" s="8" t="s">
        <v>3</v>
      </c>
      <c r="C4" s="8" t="s">
        <v>1</v>
      </c>
      <c r="D4" s="8" t="s">
        <v>2</v>
      </c>
      <c r="E4" s="8" t="s">
        <v>4</v>
      </c>
      <c r="J4" s="11"/>
    </row>
    <row r="5" spans="1:17">
      <c r="A5" s="4">
        <v>43559</v>
      </c>
      <c r="B5" s="2" t="s">
        <v>5</v>
      </c>
      <c r="C5" s="2">
        <v>51200</v>
      </c>
      <c r="D5" s="2">
        <v>51750</v>
      </c>
      <c r="E5" s="2">
        <f>D5-C5</f>
        <v>550</v>
      </c>
      <c r="G5" s="21" t="s">
        <v>10</v>
      </c>
      <c r="H5" s="20">
        <f>H$3*(C3/(MAX(D$5:D$210)-$D$3))</f>
        <v>105.71683787405092</v>
      </c>
      <c r="J5" s="11"/>
    </row>
    <row r="6" spans="1:17">
      <c r="A6" s="4">
        <v>43560</v>
      </c>
      <c r="B6" s="2" t="s">
        <v>7</v>
      </c>
      <c r="C6" s="2">
        <v>51750</v>
      </c>
      <c r="D6" s="2">
        <v>52000</v>
      </c>
      <c r="E6" s="2">
        <f t="shared" ref="E6:E21" si="0">D6-C6</f>
        <v>250</v>
      </c>
      <c r="G6" s="22" t="s">
        <v>5</v>
      </c>
      <c r="H6" s="20">
        <f>H$3*SUMIF(B$5:B$210,G6,E$5:E$210)/(MAX(D$5:D$210)-$D$3)</f>
        <v>189.93791871371147</v>
      </c>
      <c r="J6" s="11"/>
    </row>
    <row r="7" spans="1:17">
      <c r="A7" s="4">
        <v>43561</v>
      </c>
      <c r="B7" s="2" t="s">
        <v>5</v>
      </c>
      <c r="C7" s="2">
        <v>52000</v>
      </c>
      <c r="D7" s="2">
        <v>52050</v>
      </c>
      <c r="E7" s="2">
        <f t="shared" si="0"/>
        <v>50</v>
      </c>
      <c r="G7" s="23" t="s">
        <v>7</v>
      </c>
      <c r="H7" s="20">
        <f>H$3*SUMIF(B$5:B$210,G7,E$5:E$210)/(MAX(D$5:D$210)-$D$3)</f>
        <v>355.82525681107637</v>
      </c>
      <c r="J7" s="11"/>
    </row>
    <row r="8" spans="1:17">
      <c r="A8" s="4">
        <v>43562</v>
      </c>
      <c r="B8" s="2" t="s">
        <v>8</v>
      </c>
      <c r="C8" s="2">
        <v>52050</v>
      </c>
      <c r="D8" s="2">
        <v>52500</v>
      </c>
      <c r="E8" s="2">
        <f t="shared" si="0"/>
        <v>450</v>
      </c>
      <c r="G8" s="24" t="s">
        <v>8</v>
      </c>
      <c r="H8" s="20">
        <f>H$3*SUMIF(B$5:B$210,G8,E$5:E$210)/(MAX(D$5:D$210)-$D$3)</f>
        <v>137.51998660116124</v>
      </c>
      <c r="J8" s="11"/>
    </row>
    <row r="9" spans="1:17">
      <c r="A9" s="4">
        <v>43563</v>
      </c>
      <c r="B9" s="2" t="s">
        <v>5</v>
      </c>
      <c r="C9" s="2">
        <v>52500</v>
      </c>
      <c r="D9" s="2">
        <v>53864</v>
      </c>
      <c r="E9" s="2">
        <f t="shared" si="0"/>
        <v>1364</v>
      </c>
    </row>
    <row r="10" spans="1:17">
      <c r="A10" s="4">
        <v>43564</v>
      </c>
      <c r="B10" s="2" t="s">
        <v>7</v>
      </c>
      <c r="C10" s="2">
        <v>53864</v>
      </c>
      <c r="D10" s="2">
        <v>54012</v>
      </c>
      <c r="E10" s="2">
        <f t="shared" si="0"/>
        <v>148</v>
      </c>
      <c r="G10" s="1" t="s">
        <v>13</v>
      </c>
      <c r="H10" s="19">
        <f>SUM(H5:H8)</f>
        <v>789</v>
      </c>
      <c r="J10" s="10"/>
    </row>
    <row r="11" spans="1:17">
      <c r="A11" s="4">
        <v>43565</v>
      </c>
      <c r="B11" s="2" t="s">
        <v>8</v>
      </c>
      <c r="C11" s="2">
        <v>54012</v>
      </c>
      <c r="D11" s="2">
        <v>54785</v>
      </c>
      <c r="E11" s="2">
        <f t="shared" si="0"/>
        <v>773</v>
      </c>
      <c r="J11" s="10"/>
    </row>
    <row r="12" spans="1:17">
      <c r="A12" s="4">
        <v>43566</v>
      </c>
      <c r="B12" s="2" t="s">
        <v>8</v>
      </c>
      <c r="C12" s="2">
        <v>54785</v>
      </c>
      <c r="D12" s="2">
        <v>54797</v>
      </c>
      <c r="E12" s="2">
        <f t="shared" si="0"/>
        <v>12</v>
      </c>
      <c r="J12" s="10"/>
    </row>
    <row r="13" spans="1:17">
      <c r="A13" s="4">
        <v>43567</v>
      </c>
      <c r="B13" s="2" t="s">
        <v>8</v>
      </c>
      <c r="C13" s="2">
        <v>54797</v>
      </c>
      <c r="D13" s="2">
        <v>55123</v>
      </c>
      <c r="E13" s="2">
        <f t="shared" si="0"/>
        <v>326</v>
      </c>
      <c r="J13" s="10"/>
    </row>
    <row r="14" spans="1:17">
      <c r="A14" s="4">
        <v>43568</v>
      </c>
      <c r="B14" s="2" t="s">
        <v>7</v>
      </c>
      <c r="C14" s="2">
        <v>55123</v>
      </c>
      <c r="D14" s="2">
        <v>58764</v>
      </c>
      <c r="E14" s="2">
        <f t="shared" si="0"/>
        <v>3641</v>
      </c>
      <c r="J14" s="5"/>
      <c r="O14" s="13"/>
    </row>
    <row r="15" spans="1:17">
      <c r="A15" s="4">
        <v>43569</v>
      </c>
      <c r="B15" s="2" t="s">
        <v>5</v>
      </c>
      <c r="C15" s="2">
        <v>58764</v>
      </c>
      <c r="D15" s="2">
        <v>58956</v>
      </c>
      <c r="E15" s="2">
        <f t="shared" si="0"/>
        <v>192</v>
      </c>
    </row>
    <row r="16" spans="1:17">
      <c r="A16" s="4"/>
      <c r="B16" s="2"/>
      <c r="C16" s="2"/>
      <c r="D16" s="2"/>
      <c r="E16" s="2">
        <f t="shared" si="0"/>
        <v>0</v>
      </c>
      <c r="J16" s="6"/>
    </row>
    <row r="17" spans="1:17">
      <c r="A17" s="4"/>
      <c r="B17" s="2"/>
      <c r="C17" s="2"/>
      <c r="D17" s="2"/>
      <c r="E17" s="2">
        <f t="shared" si="0"/>
        <v>0</v>
      </c>
    </row>
    <row r="18" spans="1:17">
      <c r="A18" s="4"/>
      <c r="B18" s="2"/>
      <c r="C18" s="2"/>
      <c r="D18" s="2"/>
      <c r="E18" s="2">
        <f t="shared" si="0"/>
        <v>0</v>
      </c>
      <c r="K18" s="18"/>
    </row>
    <row r="19" spans="1:17">
      <c r="A19" s="4"/>
      <c r="B19" s="2"/>
      <c r="C19" s="2"/>
      <c r="D19" s="2"/>
      <c r="E19" s="2">
        <f t="shared" si="0"/>
        <v>0</v>
      </c>
      <c r="K19" s="18"/>
    </row>
    <row r="20" spans="1:17">
      <c r="A20" s="4"/>
      <c r="B20" s="2"/>
      <c r="C20" s="2"/>
      <c r="D20" s="2"/>
      <c r="E20" s="2">
        <f t="shared" si="0"/>
        <v>0</v>
      </c>
      <c r="K20" s="18"/>
    </row>
    <row r="21" spans="1:17">
      <c r="A21" s="4"/>
      <c r="B21" s="2"/>
      <c r="C21" s="2"/>
      <c r="D21" s="2"/>
      <c r="E21" s="2">
        <f t="shared" si="0"/>
        <v>0</v>
      </c>
      <c r="K21" s="18"/>
    </row>
    <row r="22" spans="1:17">
      <c r="A22" s="12"/>
      <c r="B22" s="9"/>
      <c r="C22" s="9"/>
      <c r="D22" s="9"/>
      <c r="E22" s="9"/>
      <c r="K22" s="17"/>
      <c r="M22" s="13"/>
    </row>
    <row r="23" spans="1:17">
      <c r="A23" s="12"/>
      <c r="B23" s="9"/>
      <c r="C23" s="9"/>
      <c r="D23" s="9"/>
      <c r="E23" s="9"/>
    </row>
    <row r="24" spans="1:17" ht="43.5" customHeight="1">
      <c r="A24" s="12"/>
      <c r="B24" s="9"/>
      <c r="C24" s="9"/>
      <c r="D24" s="9"/>
      <c r="E24" s="9"/>
      <c r="J24" s="15"/>
      <c r="K24" s="15"/>
      <c r="L24" s="15"/>
      <c r="M24" s="15"/>
      <c r="N24" s="15"/>
      <c r="O24" s="15"/>
      <c r="P24" s="15"/>
      <c r="Q24" s="15"/>
    </row>
  </sheetData>
  <mergeCells count="2">
    <mergeCell ref="J24:Q24"/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Eugénie</dc:creator>
  <cp:lastModifiedBy>tulipe</cp:lastModifiedBy>
  <dcterms:created xsi:type="dcterms:W3CDTF">2019-07-27T10:24:42Z</dcterms:created>
  <dcterms:modified xsi:type="dcterms:W3CDTF">2019-07-27T01:06:42Z</dcterms:modified>
</cp:coreProperties>
</file>