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80" windowWidth="17600" windowHeight="92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definedNames>
    <definedName name="_xlnm._FilterDatabase" localSheetId="0" hidden="1">Feuil1!$H$7:$H$14</definedName>
    <definedName name="_xlnm.Criteria" localSheetId="0">Feuil1!$H$7:$H$14</definedName>
    <definedName name="_xlnm.Extract" localSheetId="0">Feuil1!$K$7:$K$14</definedName>
  </definedNames>
  <calcPr calcId="124519"/>
</workbook>
</file>

<file path=xl/calcChain.xml><?xml version="1.0" encoding="utf-8"?>
<calcChain xmlns="http://schemas.openxmlformats.org/spreadsheetml/2006/main">
  <c r="F8" i="1"/>
  <c r="G8" s="1"/>
  <c r="H8"/>
  <c r="F9"/>
  <c r="G9" s="1"/>
  <c r="H9"/>
  <c r="F10"/>
  <c r="G10" s="1"/>
  <c r="H10"/>
  <c r="F11"/>
  <c r="G11" s="1"/>
  <c r="H11"/>
  <c r="K8" s="1"/>
  <c r="F12"/>
  <c r="G12" s="1"/>
  <c r="H12"/>
  <c r="K9" s="1"/>
  <c r="K12"/>
  <c r="F13"/>
  <c r="G13" s="1"/>
  <c r="H13"/>
  <c r="K10" s="1"/>
  <c r="K13"/>
  <c r="B22"/>
  <c r="E22"/>
  <c r="A23"/>
  <c r="E23"/>
  <c r="A2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E24"/>
  <c r="B25"/>
  <c r="F65" s="1"/>
  <c r="E25"/>
  <c r="E26"/>
  <c r="B27"/>
  <c r="F67" s="1"/>
  <c r="E27"/>
  <c r="C28"/>
  <c r="E28"/>
  <c r="E29"/>
  <c r="B30"/>
  <c r="F50" s="1"/>
  <c r="C30"/>
  <c r="E30"/>
  <c r="F32"/>
  <c r="F42"/>
  <c r="F45"/>
  <c r="F47"/>
  <c r="A5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F52"/>
  <c r="F55"/>
  <c r="F57"/>
  <c r="F60"/>
  <c r="F62"/>
  <c r="F72"/>
  <c r="F75"/>
  <c r="F77"/>
  <c r="F80"/>
  <c r="F93"/>
  <c r="F94"/>
  <c r="F95"/>
  <c r="F96"/>
  <c r="F97"/>
  <c r="F98"/>
  <c r="F99"/>
  <c r="F100"/>
  <c r="F105"/>
  <c r="F107"/>
  <c r="F110"/>
  <c r="F111"/>
  <c r="F112"/>
  <c r="F113"/>
  <c r="F114"/>
  <c r="F115"/>
  <c r="F116"/>
  <c r="F117"/>
  <c r="F118"/>
  <c r="F119"/>
  <c r="F120"/>
  <c r="F70" l="1"/>
  <c r="B29"/>
  <c r="B28"/>
  <c r="B26"/>
  <c r="B24"/>
  <c r="B23"/>
  <c r="F14"/>
  <c r="F63" l="1"/>
  <c r="F43"/>
  <c r="F53"/>
  <c r="F73"/>
  <c r="F103"/>
  <c r="F46"/>
  <c r="F66"/>
  <c r="F56"/>
  <c r="F76"/>
  <c r="F106"/>
  <c r="F69"/>
  <c r="F49"/>
  <c r="F59"/>
  <c r="F79"/>
  <c r="F109"/>
  <c r="G14"/>
  <c r="F17"/>
  <c r="H14"/>
  <c r="F44"/>
  <c r="F64"/>
  <c r="F54"/>
  <c r="F74"/>
  <c r="F104"/>
  <c r="F48"/>
  <c r="F68"/>
  <c r="F58"/>
  <c r="F78"/>
  <c r="F108"/>
  <c r="H17" l="1"/>
  <c r="J18"/>
  <c r="H18" s="1"/>
  <c r="G17"/>
  <c r="F18"/>
  <c r="K11"/>
  <c r="B41"/>
  <c r="J11"/>
  <c r="G18"/>
  <c r="J8"/>
  <c r="J9"/>
  <c r="J10"/>
  <c r="C9" l="1"/>
  <c r="F19"/>
  <c r="J19"/>
  <c r="H19" s="1"/>
  <c r="J12"/>
  <c r="N20"/>
  <c r="F20" l="1"/>
  <c r="G19"/>
  <c r="J20"/>
  <c r="H20" s="1"/>
  <c r="F21" l="1"/>
  <c r="C11"/>
  <c r="G20"/>
  <c r="N21"/>
  <c r="J13"/>
  <c r="J21"/>
  <c r="J22" s="1"/>
  <c r="H21" s="1"/>
  <c r="C10"/>
  <c r="C12" l="1"/>
  <c r="G21"/>
  <c r="F2" s="1"/>
  <c r="F23"/>
  <c r="C13" s="1"/>
</calcChain>
</file>

<file path=xl/sharedStrings.xml><?xml version="1.0" encoding="utf-8"?>
<sst xmlns="http://schemas.openxmlformats.org/spreadsheetml/2006/main" count="78" uniqueCount="71">
  <si>
    <t>dix</t>
  </si>
  <si>
    <t>onze</t>
  </si>
  <si>
    <t>douze</t>
  </si>
  <si>
    <t>treize</t>
  </si>
  <si>
    <t>quatorze</t>
  </si>
  <si>
    <t>quinze</t>
  </si>
  <si>
    <t>seize</t>
  </si>
  <si>
    <t>dix-sept</t>
  </si>
  <si>
    <t>dix-huit</t>
  </si>
  <si>
    <t>dix-neuf</t>
  </si>
  <si>
    <t>vingt</t>
  </si>
  <si>
    <t>trente</t>
  </si>
  <si>
    <t>quarante</t>
  </si>
  <si>
    <t>cinquante</t>
  </si>
  <si>
    <t>soixante</t>
  </si>
  <si>
    <t>quatre-vingt</t>
  </si>
  <si>
    <t>cent</t>
  </si>
  <si>
    <t>mille</t>
  </si>
  <si>
    <t>dix-mille</t>
  </si>
  <si>
    <t>deux-cent</t>
  </si>
  <si>
    <t>trois-cent</t>
  </si>
  <si>
    <t>quate-cent</t>
  </si>
  <si>
    <t>cinq-cent</t>
  </si>
  <si>
    <t>six-cent</t>
  </si>
  <si>
    <t>sept-cent</t>
  </si>
  <si>
    <t>huit-cent</t>
  </si>
  <si>
    <t>neuf-cent</t>
  </si>
  <si>
    <t>deux-mille</t>
  </si>
  <si>
    <t>trois-mille</t>
  </si>
  <si>
    <t>quatre-mille</t>
  </si>
  <si>
    <t>cinq-mille</t>
  </si>
  <si>
    <t>six-mille</t>
  </si>
  <si>
    <t>sept-mille</t>
  </si>
  <si>
    <t>huit-mille</t>
  </si>
  <si>
    <t>neuf-mille</t>
  </si>
  <si>
    <t>douze-mille</t>
  </si>
  <si>
    <t>treize-mille</t>
  </si>
  <si>
    <t>quatorze-mille</t>
  </si>
  <si>
    <t>quinze-mille</t>
  </si>
  <si>
    <t>seize-mille</t>
  </si>
  <si>
    <t>dix-sept-mille</t>
  </si>
  <si>
    <t>dix-huit mille</t>
  </si>
  <si>
    <t>dix-neuf-mille</t>
  </si>
  <si>
    <t>col</t>
  </si>
  <si>
    <t>lig</t>
  </si>
  <si>
    <t>con</t>
  </si>
  <si>
    <t>K</t>
  </si>
  <si>
    <t>J</t>
  </si>
  <si>
    <t>G</t>
  </si>
  <si>
    <t>H</t>
  </si>
  <si>
    <t>vingt-mille</t>
  </si>
  <si>
    <t>et un</t>
  </si>
  <si>
    <t>et onze</t>
  </si>
  <si>
    <t xml:space="preserve"> onze</t>
  </si>
  <si>
    <t>quarante mille</t>
  </si>
  <si>
    <t>soixante mille</t>
  </si>
  <si>
    <t>soixante et un mille</t>
  </si>
  <si>
    <t>quatre vingt mille</t>
  </si>
  <si>
    <t>quatre vingt un mille</t>
  </si>
  <si>
    <t>soixante et onze mille</t>
  </si>
  <si>
    <t>cinquante mille</t>
  </si>
  <si>
    <t>trente mille</t>
  </si>
  <si>
    <t>soixante deux mille</t>
  </si>
  <si>
    <t>soixante trois mille</t>
  </si>
  <si>
    <t>soixante quatre mille</t>
  </si>
  <si>
    <t>soixante cinq mille</t>
  </si>
  <si>
    <t>soixante six mille</t>
  </si>
  <si>
    <t>soixante sept mille</t>
  </si>
  <si>
    <t>soixante huit mille</t>
  </si>
  <si>
    <t>soixante neuf mille</t>
  </si>
  <si>
    <t>soixante dix mille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</si>
</sst>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2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0" xfId="0" applyFont="1" applyFill="1" applyAlignment="1">
      <alignment vertical="center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22"/>
  <sheetViews>
    <sheetView tabSelected="1" workbookViewId="0">
      <selection activeCell="L2" sqref="L2"/>
    </sheetView>
  </sheetViews>
  <sheetFormatPr baseColWidth="10" defaultColWidth="11.453125" defaultRowHeight="12.5"/>
  <cols>
    <col min="1" max="1" width="5.81640625" style="4" customWidth="1"/>
    <col min="2" max="2" width="6.7265625" style="4" customWidth="1"/>
    <col min="3" max="3" width="11" style="4" customWidth="1"/>
    <col min="4" max="4" width="7.54296875" style="4" customWidth="1"/>
    <col min="5" max="5" width="7" style="4" customWidth="1"/>
    <col min="6" max="6" width="57.453125" style="4" customWidth="1"/>
    <col min="7" max="16384" width="11.453125" style="4"/>
  </cols>
  <sheetData>
    <row r="2" spans="3:12" ht="68.25" customHeight="1">
      <c r="F2" s="2" t="str">
        <f>IF(F7&lt;20,VLOOKUP(F7,A22:B40,2,0),INDEX(B22:F122,H17,G17)&amp;" "&amp;INDEX(B22:F41,H18,G18)&amp;" "&amp;INDEX(B22:F41,H19,G19)&amp;" "&amp;INDEX(B22:F41,H20,G20)&amp;"  "&amp;INDEX(B22:F41,H21,G21))</f>
        <v xml:space="preserve">mille deux-cent quarante cinq  </v>
      </c>
    </row>
    <row r="5" spans="3:12">
      <c r="J5" s="4" t="s">
        <v>47</v>
      </c>
      <c r="K5" s="4" t="s">
        <v>46</v>
      </c>
    </row>
    <row r="6" spans="3:12" ht="13" thickBot="1"/>
    <row r="7" spans="3:12" ht="48.75" customHeight="1" thickTop="1" thickBot="1">
      <c r="F7" s="3">
        <v>1245</v>
      </c>
      <c r="G7" s="4" t="s">
        <v>43</v>
      </c>
      <c r="H7" s="4" t="s">
        <v>44</v>
      </c>
      <c r="J7" s="4" t="s">
        <v>43</v>
      </c>
      <c r="K7" s="4" t="s">
        <v>44</v>
      </c>
    </row>
    <row r="8" spans="3:12" ht="13" thickTop="1">
      <c r="F8" s="4">
        <f>IF(RIGHT(F7,7)*1=0,1,RIGHT(F7,7)*1)</f>
        <v>1245</v>
      </c>
      <c r="G8" s="4">
        <f>LEN(F8)</f>
        <v>4</v>
      </c>
      <c r="H8" s="4">
        <f>IF(LEFT(F8)=0,1,LEFT(F$7,2))*1</f>
        <v>12</v>
      </c>
      <c r="J8" s="4">
        <f t="shared" ref="J8:J13" si="0">MAXA(G11:G14)*1</f>
        <v>4</v>
      </c>
      <c r="K8" s="4">
        <f>H11</f>
        <v>1</v>
      </c>
    </row>
    <row r="9" spans="3:12">
      <c r="C9" s="4">
        <f>IF((F18+F19)=13,20,33)</f>
        <v>33</v>
      </c>
      <c r="F9" s="4">
        <f>IF(RIGHT(F8,6)*1=0,1,RIGHT(F8,6)*1)</f>
        <v>1245</v>
      </c>
      <c r="G9" s="4">
        <f>LEN(F9)*1</f>
        <v>4</v>
      </c>
      <c r="H9" s="4">
        <f>IF(LEFT(F9)=0,1,LEFT(F$7,2))*1</f>
        <v>12</v>
      </c>
      <c r="J9" s="4">
        <f t="shared" si="0"/>
        <v>3</v>
      </c>
      <c r="K9" s="4">
        <f>H12</f>
        <v>2</v>
      </c>
      <c r="L9" s="4">
        <v>9</v>
      </c>
    </row>
    <row r="10" spans="3:12">
      <c r="C10" s="4">
        <f>IF((F19+F20)=13,20,33)</f>
        <v>20</v>
      </c>
      <c r="F10" s="4">
        <f>IF(RIGHT(F9,5)*1=0,1,RIGHT(F9,5)*1)</f>
        <v>1245</v>
      </c>
      <c r="G10" s="4">
        <f>LEN(F10)</f>
        <v>4</v>
      </c>
      <c r="H10" s="4">
        <f>IF(LEFT(F10)=0,1,LEFT(F$7,2))*1</f>
        <v>12</v>
      </c>
      <c r="J10" s="4">
        <f t="shared" si="0"/>
        <v>2</v>
      </c>
      <c r="K10" s="4">
        <f>IF(H13=0,1,H13)</f>
        <v>4</v>
      </c>
      <c r="L10" s="4">
        <v>10</v>
      </c>
    </row>
    <row r="11" spans="3:12">
      <c r="C11" s="4">
        <f>IF((F20+F21)=13,20,33)</f>
        <v>33</v>
      </c>
      <c r="F11" s="4">
        <f>IF(RIGHT(F10,4)*1=0,1,RIGHT(F10,4)*1)</f>
        <v>1245</v>
      </c>
      <c r="G11" s="4">
        <f>LEN(F11)</f>
        <v>4</v>
      </c>
      <c r="H11" s="4">
        <f>IF(LEFT(F11)=0,"",LEFT(F11))*1</f>
        <v>1</v>
      </c>
      <c r="J11" s="4">
        <f t="shared" si="0"/>
        <v>4</v>
      </c>
      <c r="K11" s="4">
        <f>IF(H14=0,1,H14)</f>
        <v>5</v>
      </c>
      <c r="L11" s="4">
        <v>11</v>
      </c>
    </row>
    <row r="12" spans="3:12">
      <c r="C12" s="4">
        <f>IF((F21+F22)=13,20,33)</f>
        <v>33</v>
      </c>
      <c r="F12" s="4">
        <f>IF(RIGHT(F11,3)*1=0,1,RIGHT(F11,3)*1)</f>
        <v>245</v>
      </c>
      <c r="G12" s="4">
        <f>LEN(F12)</f>
        <v>3</v>
      </c>
      <c r="H12" s="4">
        <f>IF(LEFT(F12)=0,1,LEFT(F12))*1</f>
        <v>2</v>
      </c>
      <c r="J12" s="4">
        <f t="shared" si="0"/>
        <v>4</v>
      </c>
      <c r="K12" s="4">
        <f>IF(H15=0,1,H15)</f>
        <v>1</v>
      </c>
    </row>
    <row r="13" spans="3:12">
      <c r="C13" s="4">
        <f>IF((F22+F23)=13,20,33)</f>
        <v>33</v>
      </c>
      <c r="F13" s="4">
        <f>IF(RIGHT(F12,2)*1=0,1,RIGHT(F12,2)*1)</f>
        <v>45</v>
      </c>
      <c r="G13" s="4">
        <f>LEN(F13)</f>
        <v>2</v>
      </c>
      <c r="H13" s="4">
        <f>IF(LEFT(F12)="0",1,LEFT(F13))*1</f>
        <v>4</v>
      </c>
      <c r="J13" s="4">
        <f t="shared" si="0"/>
        <v>4</v>
      </c>
      <c r="K13" s="4" t="str">
        <f>IF(H16=0,1,H16)</f>
        <v>H</v>
      </c>
    </row>
    <row r="14" spans="3:12">
      <c r="F14" s="4">
        <f>RIGHT(F13,1)*1</f>
        <v>5</v>
      </c>
      <c r="G14" s="4">
        <f>LEN(F14)</f>
        <v>1</v>
      </c>
      <c r="H14" s="4">
        <f>IF(LEFT(F14)="0",1,F14)*1</f>
        <v>5</v>
      </c>
    </row>
    <row r="16" spans="3:12" ht="13">
      <c r="G16" s="1" t="s">
        <v>48</v>
      </c>
      <c r="H16" s="1" t="s">
        <v>49</v>
      </c>
      <c r="I16" s="1"/>
    </row>
    <row r="17" spans="1:14" ht="13">
      <c r="F17" s="4">
        <f>COUNTIF(F8:F14,F7)</f>
        <v>4</v>
      </c>
      <c r="G17" s="1">
        <f>INDEX(G$8:G$14,F17)</f>
        <v>4</v>
      </c>
      <c r="H17" s="1">
        <f>INDEX(H$8:H$14,F17)</f>
        <v>1</v>
      </c>
      <c r="I17" s="1">
        <v>17</v>
      </c>
    </row>
    <row r="18" spans="1:14" ht="13">
      <c r="F18" s="4">
        <f>IF(F17+1&gt;7,7,F17+1)</f>
        <v>5</v>
      </c>
      <c r="G18" s="1">
        <f>IF(MAX(G8:G14)=1,1,INDEX(G$8:G$14,F18))</f>
        <v>3</v>
      </c>
      <c r="H18" s="1">
        <f>IF(J18=20,20,IF(F18=F17,1,INDEX(H$8:H$14,F18)))</f>
        <v>2</v>
      </c>
      <c r="I18" s="1">
        <v>18</v>
      </c>
      <c r="J18" s="4">
        <f>IF((F16+F17)=13,20,33)</f>
        <v>33</v>
      </c>
    </row>
    <row r="19" spans="1:14" ht="13">
      <c r="F19" s="4">
        <f>IF(F18+1&gt;7,7,F18+1)</f>
        <v>6</v>
      </c>
      <c r="G19" s="1">
        <f>IF(MAX(G9:G15)=1,1,INDEX(G$8:G$14,F19))</f>
        <v>2</v>
      </c>
      <c r="H19" s="1">
        <f>IF(J19=20,20,IF(F19=F18,1,INDEX(H$8:H$14,F19)))</f>
        <v>4</v>
      </c>
      <c r="I19" s="1">
        <v>19</v>
      </c>
      <c r="J19" s="4">
        <f>IF((F17+F18)=13,20,33)</f>
        <v>33</v>
      </c>
    </row>
    <row r="20" spans="1:14" ht="13">
      <c r="A20" s="4" t="s">
        <v>45</v>
      </c>
      <c r="F20" s="4">
        <f>IF(F19+1&gt;7,7,F19+1)</f>
        <v>7</v>
      </c>
      <c r="G20" s="1">
        <f>IF(MAX(G10:G16)=1,1,INDEX(G$8:G$14,F20))</f>
        <v>1</v>
      </c>
      <c r="H20" s="1">
        <f>IF(J20=20,20,IF(F20=F19,1,INDEX(H$8:H$14,F20)))</f>
        <v>5</v>
      </c>
      <c r="I20" s="1">
        <v>20</v>
      </c>
      <c r="J20" s="4">
        <f>IF((F18+F19)=13,20,33)</f>
        <v>33</v>
      </c>
      <c r="N20" s="4">
        <f>MAXA(G15:G18)</f>
        <v>4</v>
      </c>
    </row>
    <row r="21" spans="1:14" ht="13">
      <c r="B21" s="5">
        <v>1</v>
      </c>
      <c r="C21" s="5">
        <v>2</v>
      </c>
      <c r="D21" s="5">
        <v>3</v>
      </c>
      <c r="E21" s="5">
        <v>4</v>
      </c>
      <c r="F21" s="4">
        <f>IF(F20+1&gt;7,7,F20+1)</f>
        <v>7</v>
      </c>
      <c r="G21" s="1">
        <f>IF(MAX(G11:G17)=1,1,INDEX(G$8:G$14,F21))</f>
        <v>1</v>
      </c>
      <c r="H21" s="1">
        <f>IF(J22=20,20,IF(F21=F20,1,INDEX(H$8:H$14,F21)))</f>
        <v>20</v>
      </c>
      <c r="I21" s="1">
        <v>21</v>
      </c>
      <c r="J21" s="4">
        <f>IF((F19+F20)=13,20,33)</f>
        <v>20</v>
      </c>
      <c r="N21" s="4">
        <f>MAXA(G16:G19)</f>
        <v>4</v>
      </c>
    </row>
    <row r="22" spans="1:14">
      <c r="A22" s="4">
        <v>1</v>
      </c>
      <c r="B22" s="4" t="str">
        <f>IF(F7&lt;20,"un","")</f>
        <v/>
      </c>
      <c r="D22" s="4" t="s">
        <v>16</v>
      </c>
      <c r="E22" s="4" t="str">
        <f>IF(LEN($F$7)=5,"",G30)</f>
        <v>mille</v>
      </c>
      <c r="J22" s="4">
        <f>IF(AND(LEN(F7)=5,H14=1),20,J21)</f>
        <v>20</v>
      </c>
    </row>
    <row r="23" spans="1:14">
      <c r="A23" s="4">
        <f>A22+1</f>
        <v>2</v>
      </c>
      <c r="B23" s="4" t="str">
        <f>IF(AND(F$13&gt;=71,F$13&lt;=79),B33,IF(AND(F$13&gt;=91,F$13&lt;=99),B33,"deux"))</f>
        <v>deux</v>
      </c>
      <c r="C23" s="4" t="s">
        <v>10</v>
      </c>
      <c r="D23" s="4" t="s">
        <v>19</v>
      </c>
      <c r="E23" s="4" t="str">
        <f t="shared" ref="E23:E30" si="1">IF(LEN($F$7)=5,"",G31)</f>
        <v>deux-mille</v>
      </c>
      <c r="F23" s="4">
        <f>SUM(F17:F22)</f>
        <v>29</v>
      </c>
    </row>
    <row r="24" spans="1:14">
      <c r="A24" s="4">
        <f t="shared" ref="A24:A40" si="2">A23+1</f>
        <v>3</v>
      </c>
      <c r="B24" s="4" t="str">
        <f>IF(AND(F$13&gt;=71,F$13&lt;=79),B34,"trois")</f>
        <v>trois</v>
      </c>
      <c r="C24" s="4" t="s">
        <v>11</v>
      </c>
      <c r="D24" s="4" t="s">
        <v>20</v>
      </c>
      <c r="E24" s="4" t="str">
        <f t="shared" si="1"/>
        <v>trois-mille</v>
      </c>
    </row>
    <row r="25" spans="1:14">
      <c r="A25" s="4">
        <f t="shared" si="2"/>
        <v>4</v>
      </c>
      <c r="B25" s="4" t="str">
        <f>IF(AND(F$13&gt;=71,F$13&lt;=79),B35,"quatre")</f>
        <v>quatre</v>
      </c>
      <c r="C25" s="4" t="s">
        <v>12</v>
      </c>
      <c r="D25" s="4" t="s">
        <v>21</v>
      </c>
      <c r="E25" s="4" t="str">
        <f t="shared" si="1"/>
        <v>quatre-mille</v>
      </c>
    </row>
    <row r="26" spans="1:14">
      <c r="A26" s="4">
        <f t="shared" si="2"/>
        <v>5</v>
      </c>
      <c r="B26" s="4" t="str">
        <f>IF(AND(F$13&gt;=71,F$13&lt;=79),B36,"cinq")</f>
        <v>cinq</v>
      </c>
      <c r="C26" s="4" t="s">
        <v>13</v>
      </c>
      <c r="D26" s="4" t="s">
        <v>22</v>
      </c>
      <c r="E26" s="4" t="str">
        <f t="shared" si="1"/>
        <v>cinq-mille</v>
      </c>
    </row>
    <row r="27" spans="1:14">
      <c r="A27" s="4">
        <f t="shared" si="2"/>
        <v>6</v>
      </c>
      <c r="B27" s="4" t="str">
        <f>IF(AND(F$13&gt;=71,F$13&lt;=79),B37,"six")</f>
        <v>six</v>
      </c>
      <c r="C27" s="4" t="s">
        <v>14</v>
      </c>
      <c r="D27" s="4" t="s">
        <v>23</v>
      </c>
      <c r="E27" s="4" t="str">
        <f t="shared" si="1"/>
        <v>six-mille</v>
      </c>
    </row>
    <row r="28" spans="1:14">
      <c r="A28" s="4">
        <f t="shared" si="2"/>
        <v>7</v>
      </c>
      <c r="B28" s="4" t="str">
        <f>IF(AND(F$13&gt;=71,F$13&lt;=79),B38,"sept")</f>
        <v>sept</v>
      </c>
      <c r="C28" s="4" t="str">
        <f>IF(AND(RIGHT(F7,2)&gt;="71",(RIGHT(F7,2)&lt;="79")),C27,"soixante-dix")</f>
        <v>soixante-dix</v>
      </c>
      <c r="D28" s="4" t="s">
        <v>24</v>
      </c>
      <c r="E28" s="4" t="str">
        <f t="shared" si="1"/>
        <v>sept-mille</v>
      </c>
    </row>
    <row r="29" spans="1:14">
      <c r="A29" s="4">
        <f t="shared" si="2"/>
        <v>8</v>
      </c>
      <c r="B29" s="4" t="str">
        <f>IF(AND(F$13&gt;=71,F$13&lt;=79),B39,"huit")</f>
        <v>huit</v>
      </c>
      <c r="C29" s="4" t="s">
        <v>15</v>
      </c>
      <c r="D29" s="4" t="s">
        <v>25</v>
      </c>
      <c r="E29" s="4" t="str">
        <f t="shared" si="1"/>
        <v>huit-mille</v>
      </c>
    </row>
    <row r="30" spans="1:14">
      <c r="A30" s="4">
        <f t="shared" si="2"/>
        <v>9</v>
      </c>
      <c r="B30" s="4" t="str">
        <f>IF(AND(F$13&gt;=71,F$13&lt;=79),B40,"neuf")</f>
        <v>neuf</v>
      </c>
      <c r="C30" s="4" t="str">
        <f>IF(AND(RIGHT(F7,2)&gt;="91",RIGHT(F7,2)&lt;="99"),C29,"quatre-vingt-dix")</f>
        <v>quatre-vingt-dix</v>
      </c>
      <c r="D30" s="4" t="s">
        <v>26</v>
      </c>
      <c r="E30" s="4" t="str">
        <f t="shared" si="1"/>
        <v>neuf-mille</v>
      </c>
      <c r="G30" s="4" t="s">
        <v>17</v>
      </c>
    </row>
    <row r="31" spans="1:14">
      <c r="A31" s="4">
        <f t="shared" si="2"/>
        <v>10</v>
      </c>
      <c r="B31" s="4" t="s">
        <v>0</v>
      </c>
      <c r="F31" s="4" t="s">
        <v>18</v>
      </c>
      <c r="G31" s="4" t="s">
        <v>27</v>
      </c>
    </row>
    <row r="32" spans="1:14">
      <c r="A32" s="4">
        <f t="shared" si="2"/>
        <v>11</v>
      </c>
      <c r="B32" s="4" t="s">
        <v>1</v>
      </c>
      <c r="F32" s="4" t="str">
        <f>IF(F7=10000,"dix-mille","onze-mille")</f>
        <v>onze-mille</v>
      </c>
      <c r="G32" s="4" t="s">
        <v>28</v>
      </c>
    </row>
    <row r="33" spans="1:13">
      <c r="A33" s="4">
        <f t="shared" si="2"/>
        <v>12</v>
      </c>
      <c r="B33" s="4" t="s">
        <v>2</v>
      </c>
      <c r="F33" s="4" t="s">
        <v>35</v>
      </c>
      <c r="G33" s="4" t="s">
        <v>29</v>
      </c>
    </row>
    <row r="34" spans="1:13">
      <c r="A34" s="4">
        <f t="shared" si="2"/>
        <v>13</v>
      </c>
      <c r="B34" s="4" t="s">
        <v>3</v>
      </c>
      <c r="F34" s="4" t="s">
        <v>36</v>
      </c>
      <c r="G34" s="4" t="s">
        <v>30</v>
      </c>
    </row>
    <row r="35" spans="1:13">
      <c r="A35" s="4">
        <f t="shared" si="2"/>
        <v>14</v>
      </c>
      <c r="B35" s="4" t="s">
        <v>4</v>
      </c>
      <c r="F35" s="4" t="s">
        <v>37</v>
      </c>
      <c r="G35" s="4" t="s">
        <v>31</v>
      </c>
      <c r="M35" s="4">
        <v>100</v>
      </c>
    </row>
    <row r="36" spans="1:13">
      <c r="A36" s="4">
        <f t="shared" si="2"/>
        <v>15</v>
      </c>
      <c r="B36" s="4" t="s">
        <v>5</v>
      </c>
      <c r="F36" s="4" t="s">
        <v>38</v>
      </c>
      <c r="G36" s="4" t="s">
        <v>32</v>
      </c>
      <c r="M36" s="4">
        <v>1000</v>
      </c>
    </row>
    <row r="37" spans="1:13">
      <c r="A37" s="4">
        <f t="shared" si="2"/>
        <v>16</v>
      </c>
      <c r="B37" s="4" t="s">
        <v>6</v>
      </c>
      <c r="F37" s="4" t="s">
        <v>39</v>
      </c>
      <c r="G37" s="4" t="s">
        <v>33</v>
      </c>
      <c r="M37" s="4">
        <v>10000</v>
      </c>
    </row>
    <row r="38" spans="1:13">
      <c r="A38" s="4">
        <f t="shared" si="2"/>
        <v>17</v>
      </c>
      <c r="B38" s="4" t="s">
        <v>7</v>
      </c>
      <c r="F38" s="4" t="s">
        <v>40</v>
      </c>
      <c r="G38" s="4" t="s">
        <v>34</v>
      </c>
      <c r="M38" s="4">
        <v>100000</v>
      </c>
    </row>
    <row r="39" spans="1:13">
      <c r="A39" s="4">
        <f>A38+1</f>
        <v>18</v>
      </c>
      <c r="B39" s="4" t="s">
        <v>8</v>
      </c>
      <c r="F39" s="4" t="s">
        <v>41</v>
      </c>
    </row>
    <row r="40" spans="1:13">
      <c r="A40" s="4">
        <f t="shared" si="2"/>
        <v>19</v>
      </c>
      <c r="B40" s="4" t="s">
        <v>9</v>
      </c>
      <c r="F40" s="4" t="s">
        <v>42</v>
      </c>
    </row>
    <row r="41" spans="1:13">
      <c r="B41" s="4" t="str">
        <f>IF(ISNA(VLOOKUP(F13,A42:B49,2,0)),IF(H14&gt;1,"",IF(RIGHT(F7)="0","","un")),VLOOKUP(F13,A42:B49,2,0))</f>
        <v/>
      </c>
      <c r="F41" s="4" t="s">
        <v>50</v>
      </c>
    </row>
    <row r="42" spans="1:13">
      <c r="A42" s="4">
        <v>11</v>
      </c>
      <c r="B42" s="4" t="s">
        <v>1</v>
      </c>
      <c r="F42" s="4" t="str">
        <f>C$23&amp;" "&amp;B43&amp;""&amp;" "&amp;G$30</f>
        <v>vingt et un mille</v>
      </c>
    </row>
    <row r="43" spans="1:13">
      <c r="A43" s="4">
        <v>21</v>
      </c>
      <c r="B43" s="4" t="s">
        <v>51</v>
      </c>
      <c r="F43" s="4" t="str">
        <f t="shared" ref="F43:F50" si="3">C$23&amp;" "&amp;B23&amp;""&amp;" "&amp;G$30</f>
        <v>vingt deux mille</v>
      </c>
    </row>
    <row r="44" spans="1:13">
      <c r="A44" s="4">
        <v>31</v>
      </c>
      <c r="B44" s="4" t="s">
        <v>51</v>
      </c>
      <c r="F44" s="4" t="str">
        <f t="shared" si="3"/>
        <v>vingt trois mille</v>
      </c>
    </row>
    <row r="45" spans="1:13">
      <c r="A45" s="4">
        <v>41</v>
      </c>
      <c r="B45" s="4" t="s">
        <v>51</v>
      </c>
      <c r="F45" s="4" t="str">
        <f t="shared" si="3"/>
        <v>vingt quatre mille</v>
      </c>
    </row>
    <row r="46" spans="1:13">
      <c r="A46" s="4">
        <v>51</v>
      </c>
      <c r="B46" s="4" t="s">
        <v>51</v>
      </c>
      <c r="F46" s="4" t="str">
        <f t="shared" si="3"/>
        <v>vingt cinq mille</v>
      </c>
    </row>
    <row r="47" spans="1:13">
      <c r="A47" s="4">
        <v>61</v>
      </c>
      <c r="B47" s="4" t="s">
        <v>51</v>
      </c>
      <c r="F47" s="4" t="str">
        <f t="shared" si="3"/>
        <v>vingt six mille</v>
      </c>
    </row>
    <row r="48" spans="1:13">
      <c r="A48" s="4">
        <v>71</v>
      </c>
      <c r="B48" s="4" t="s">
        <v>52</v>
      </c>
      <c r="F48" s="4" t="str">
        <f t="shared" si="3"/>
        <v>vingt sept mille</v>
      </c>
    </row>
    <row r="49" spans="1:6">
      <c r="A49" s="4">
        <v>91</v>
      </c>
      <c r="B49" s="4" t="s">
        <v>53</v>
      </c>
      <c r="F49" s="4" t="str">
        <f t="shared" si="3"/>
        <v>vingt huit mille</v>
      </c>
    </row>
    <row r="50" spans="1:6">
      <c r="A50" s="4">
        <v>28</v>
      </c>
      <c r="F50" s="4" t="str">
        <f t="shared" si="3"/>
        <v>vingt neuf mille</v>
      </c>
    </row>
    <row r="51" spans="1:6">
      <c r="A51" s="4">
        <f>A50+1</f>
        <v>29</v>
      </c>
      <c r="F51" s="4" t="s">
        <v>61</v>
      </c>
    </row>
    <row r="52" spans="1:6">
      <c r="A52" s="4">
        <f t="shared" ref="A52:A115" si="4">A51+1</f>
        <v>30</v>
      </c>
      <c r="F52" s="4" t="str">
        <f>C$24&amp;" "&amp;B43&amp;""&amp;" "&amp;G$30</f>
        <v>trente et un mille</v>
      </c>
    </row>
    <row r="53" spans="1:6">
      <c r="A53" s="4">
        <f t="shared" si="4"/>
        <v>31</v>
      </c>
      <c r="F53" s="4" t="str">
        <f t="shared" ref="F53:F60" si="5">C$24&amp;" "&amp;B23&amp;""&amp;" "&amp;G$30</f>
        <v>trente deux mille</v>
      </c>
    </row>
    <row r="54" spans="1:6">
      <c r="A54" s="4">
        <f t="shared" si="4"/>
        <v>32</v>
      </c>
      <c r="F54" s="4" t="str">
        <f t="shared" si="5"/>
        <v>trente trois mille</v>
      </c>
    </row>
    <row r="55" spans="1:6">
      <c r="A55" s="4">
        <f t="shared" si="4"/>
        <v>33</v>
      </c>
      <c r="F55" s="4" t="str">
        <f t="shared" si="5"/>
        <v>trente quatre mille</v>
      </c>
    </row>
    <row r="56" spans="1:6">
      <c r="A56" s="4">
        <f t="shared" si="4"/>
        <v>34</v>
      </c>
      <c r="F56" s="4" t="str">
        <f t="shared" si="5"/>
        <v>trente cinq mille</v>
      </c>
    </row>
    <row r="57" spans="1:6">
      <c r="A57" s="4">
        <f t="shared" si="4"/>
        <v>35</v>
      </c>
      <c r="F57" s="4" t="str">
        <f t="shared" si="5"/>
        <v>trente six mille</v>
      </c>
    </row>
    <row r="58" spans="1:6">
      <c r="A58" s="4">
        <f t="shared" si="4"/>
        <v>36</v>
      </c>
      <c r="F58" s="4" t="str">
        <f t="shared" si="5"/>
        <v>trente sept mille</v>
      </c>
    </row>
    <row r="59" spans="1:6">
      <c r="A59" s="4">
        <f t="shared" si="4"/>
        <v>37</v>
      </c>
      <c r="F59" s="4" t="str">
        <f t="shared" si="5"/>
        <v>trente huit mille</v>
      </c>
    </row>
    <row r="60" spans="1:6">
      <c r="A60" s="4">
        <f t="shared" si="4"/>
        <v>38</v>
      </c>
      <c r="F60" s="4" t="str">
        <f t="shared" si="5"/>
        <v>trente neuf mille</v>
      </c>
    </row>
    <row r="61" spans="1:6">
      <c r="A61" s="4">
        <f t="shared" si="4"/>
        <v>39</v>
      </c>
      <c r="F61" s="4" t="s">
        <v>54</v>
      </c>
    </row>
    <row r="62" spans="1:6">
      <c r="A62" s="4">
        <f t="shared" si="4"/>
        <v>40</v>
      </c>
      <c r="F62" s="4" t="str">
        <f>C$25&amp;" "&amp;B43&amp;""&amp;" "&amp;G$30</f>
        <v>quarante et un mille</v>
      </c>
    </row>
    <row r="63" spans="1:6">
      <c r="A63" s="4">
        <f t="shared" si="4"/>
        <v>41</v>
      </c>
      <c r="F63" s="4" t="str">
        <f t="shared" ref="F63:F70" si="6">C$25&amp;" "&amp;B23&amp;""&amp;" "&amp;G$30</f>
        <v>quarante deux mille</v>
      </c>
    </row>
    <row r="64" spans="1:6">
      <c r="A64" s="4">
        <f t="shared" si="4"/>
        <v>42</v>
      </c>
      <c r="F64" s="4" t="str">
        <f t="shared" si="6"/>
        <v>quarante trois mille</v>
      </c>
    </row>
    <row r="65" spans="1:6">
      <c r="A65" s="4">
        <f t="shared" si="4"/>
        <v>43</v>
      </c>
      <c r="F65" s="4" t="str">
        <f t="shared" si="6"/>
        <v>quarante quatre mille</v>
      </c>
    </row>
    <row r="66" spans="1:6">
      <c r="A66" s="4">
        <f t="shared" si="4"/>
        <v>44</v>
      </c>
      <c r="F66" s="4" t="str">
        <f t="shared" si="6"/>
        <v>quarante cinq mille</v>
      </c>
    </row>
    <row r="67" spans="1:6">
      <c r="A67" s="4">
        <f t="shared" si="4"/>
        <v>45</v>
      </c>
      <c r="F67" s="4" t="str">
        <f t="shared" si="6"/>
        <v>quarante six mille</v>
      </c>
    </row>
    <row r="68" spans="1:6">
      <c r="A68" s="4">
        <f t="shared" si="4"/>
        <v>46</v>
      </c>
      <c r="F68" s="4" t="str">
        <f t="shared" si="6"/>
        <v>quarante sept mille</v>
      </c>
    </row>
    <row r="69" spans="1:6">
      <c r="A69" s="4">
        <f t="shared" si="4"/>
        <v>47</v>
      </c>
      <c r="F69" s="4" t="str">
        <f t="shared" si="6"/>
        <v>quarante huit mille</v>
      </c>
    </row>
    <row r="70" spans="1:6">
      <c r="A70" s="4">
        <f t="shared" si="4"/>
        <v>48</v>
      </c>
      <c r="F70" s="4" t="str">
        <f t="shared" si="6"/>
        <v>quarante neuf mille</v>
      </c>
    </row>
    <row r="71" spans="1:6">
      <c r="A71" s="4">
        <f t="shared" si="4"/>
        <v>49</v>
      </c>
      <c r="F71" s="4" t="s">
        <v>60</v>
      </c>
    </row>
    <row r="72" spans="1:6">
      <c r="A72" s="4">
        <f t="shared" si="4"/>
        <v>50</v>
      </c>
      <c r="F72" s="4" t="str">
        <f>C$26&amp;" "&amp;"et un"&amp;""&amp;" "&amp;G$30</f>
        <v>cinquante et un mille</v>
      </c>
    </row>
    <row r="73" spans="1:6">
      <c r="A73" s="4">
        <f t="shared" si="4"/>
        <v>51</v>
      </c>
      <c r="F73" s="4" t="str">
        <f t="shared" ref="F73:F80" si="7">C$26&amp;" "&amp;B23&amp;""&amp;" "&amp;G$30</f>
        <v>cinquante deux mille</v>
      </c>
    </row>
    <row r="74" spans="1:6">
      <c r="A74" s="4">
        <f t="shared" si="4"/>
        <v>52</v>
      </c>
      <c r="F74" s="4" t="str">
        <f t="shared" si="7"/>
        <v>cinquante trois mille</v>
      </c>
    </row>
    <row r="75" spans="1:6">
      <c r="A75" s="4">
        <f t="shared" si="4"/>
        <v>53</v>
      </c>
      <c r="F75" s="4" t="str">
        <f t="shared" si="7"/>
        <v>cinquante quatre mille</v>
      </c>
    </row>
    <row r="76" spans="1:6">
      <c r="A76" s="4">
        <f t="shared" si="4"/>
        <v>54</v>
      </c>
      <c r="F76" s="4" t="str">
        <f t="shared" si="7"/>
        <v>cinquante cinq mille</v>
      </c>
    </row>
    <row r="77" spans="1:6">
      <c r="A77" s="4">
        <f t="shared" si="4"/>
        <v>55</v>
      </c>
      <c r="F77" s="4" t="str">
        <f t="shared" si="7"/>
        <v>cinquante six mille</v>
      </c>
    </row>
    <row r="78" spans="1:6">
      <c r="A78" s="4">
        <f t="shared" si="4"/>
        <v>56</v>
      </c>
      <c r="F78" s="4" t="str">
        <f t="shared" si="7"/>
        <v>cinquante sept mille</v>
      </c>
    </row>
    <row r="79" spans="1:6">
      <c r="A79" s="4">
        <f t="shared" si="4"/>
        <v>57</v>
      </c>
      <c r="F79" s="4" t="str">
        <f t="shared" si="7"/>
        <v>cinquante huit mille</v>
      </c>
    </row>
    <row r="80" spans="1:6">
      <c r="A80" s="4">
        <f t="shared" si="4"/>
        <v>58</v>
      </c>
      <c r="F80" s="4" t="str">
        <f t="shared" si="7"/>
        <v>cinquante neuf mille</v>
      </c>
    </row>
    <row r="81" spans="1:6">
      <c r="A81" s="4">
        <f t="shared" si="4"/>
        <v>59</v>
      </c>
      <c r="F81" s="4" t="s">
        <v>55</v>
      </c>
    </row>
    <row r="82" spans="1:6">
      <c r="A82" s="4">
        <f t="shared" si="4"/>
        <v>60</v>
      </c>
      <c r="F82" s="4" t="s">
        <v>56</v>
      </c>
    </row>
    <row r="83" spans="1:6">
      <c r="A83" s="4">
        <f t="shared" si="4"/>
        <v>61</v>
      </c>
      <c r="F83" s="4" t="s">
        <v>62</v>
      </c>
    </row>
    <row r="84" spans="1:6">
      <c r="A84" s="4">
        <f t="shared" si="4"/>
        <v>62</v>
      </c>
      <c r="F84" s="4" t="s">
        <v>63</v>
      </c>
    </row>
    <row r="85" spans="1:6">
      <c r="A85" s="4">
        <f t="shared" si="4"/>
        <v>63</v>
      </c>
      <c r="F85" s="4" t="s">
        <v>64</v>
      </c>
    </row>
    <row r="86" spans="1:6">
      <c r="A86" s="4">
        <f t="shared" si="4"/>
        <v>64</v>
      </c>
      <c r="F86" s="4" t="s">
        <v>65</v>
      </c>
    </row>
    <row r="87" spans="1:6">
      <c r="A87" s="4">
        <f t="shared" si="4"/>
        <v>65</v>
      </c>
      <c r="F87" s="4" t="s">
        <v>66</v>
      </c>
    </row>
    <row r="88" spans="1:6">
      <c r="A88" s="4">
        <f t="shared" si="4"/>
        <v>66</v>
      </c>
      <c r="F88" s="4" t="s">
        <v>67</v>
      </c>
    </row>
    <row r="89" spans="1:6">
      <c r="A89" s="4">
        <f t="shared" si="4"/>
        <v>67</v>
      </c>
      <c r="F89" s="4" t="s">
        <v>68</v>
      </c>
    </row>
    <row r="90" spans="1:6">
      <c r="A90" s="4">
        <f t="shared" si="4"/>
        <v>68</v>
      </c>
      <c r="F90" s="4" t="s">
        <v>69</v>
      </c>
    </row>
    <row r="91" spans="1:6">
      <c r="A91" s="4">
        <f t="shared" si="4"/>
        <v>69</v>
      </c>
      <c r="F91" s="4" t="s">
        <v>70</v>
      </c>
    </row>
    <row r="92" spans="1:6">
      <c r="A92" s="4">
        <f t="shared" si="4"/>
        <v>70</v>
      </c>
      <c r="F92" s="4" t="s">
        <v>59</v>
      </c>
    </row>
    <row r="93" spans="1:6">
      <c r="A93" s="4">
        <f t="shared" si="4"/>
        <v>71</v>
      </c>
      <c r="F93" s="4" t="str">
        <f t="shared" ref="F93:F100" si="8">C$27&amp;" "&amp;B33&amp;""&amp;" "&amp;G$30</f>
        <v>soixante douze mille</v>
      </c>
    </row>
    <row r="94" spans="1:6">
      <c r="A94" s="4">
        <f t="shared" si="4"/>
        <v>72</v>
      </c>
      <c r="F94" s="4" t="str">
        <f t="shared" si="8"/>
        <v>soixante treize mille</v>
      </c>
    </row>
    <row r="95" spans="1:6">
      <c r="A95" s="4">
        <f t="shared" si="4"/>
        <v>73</v>
      </c>
      <c r="F95" s="4" t="str">
        <f t="shared" si="8"/>
        <v>soixante quatorze mille</v>
      </c>
    </row>
    <row r="96" spans="1:6">
      <c r="A96" s="4">
        <f t="shared" si="4"/>
        <v>74</v>
      </c>
      <c r="F96" s="4" t="str">
        <f t="shared" si="8"/>
        <v>soixante quinze mille</v>
      </c>
    </row>
    <row r="97" spans="1:6">
      <c r="A97" s="4">
        <f t="shared" si="4"/>
        <v>75</v>
      </c>
      <c r="F97" s="4" t="str">
        <f t="shared" si="8"/>
        <v>soixante seize mille</v>
      </c>
    </row>
    <row r="98" spans="1:6">
      <c r="A98" s="4">
        <f t="shared" si="4"/>
        <v>76</v>
      </c>
      <c r="F98" s="4" t="str">
        <f t="shared" si="8"/>
        <v>soixante dix-sept mille</v>
      </c>
    </row>
    <row r="99" spans="1:6">
      <c r="A99" s="4">
        <f t="shared" si="4"/>
        <v>77</v>
      </c>
      <c r="F99" s="4" t="str">
        <f t="shared" si="8"/>
        <v>soixante dix-huit mille</v>
      </c>
    </row>
    <row r="100" spans="1:6">
      <c r="A100" s="4">
        <f t="shared" si="4"/>
        <v>78</v>
      </c>
      <c r="F100" s="4" t="str">
        <f t="shared" si="8"/>
        <v>soixante dix-neuf mille</v>
      </c>
    </row>
    <row r="101" spans="1:6">
      <c r="A101" s="4">
        <f t="shared" si="4"/>
        <v>79</v>
      </c>
      <c r="F101" s="4" t="s">
        <v>57</v>
      </c>
    </row>
    <row r="102" spans="1:6">
      <c r="A102" s="4">
        <f t="shared" si="4"/>
        <v>80</v>
      </c>
      <c r="F102" s="4" t="s">
        <v>58</v>
      </c>
    </row>
    <row r="103" spans="1:6">
      <c r="A103" s="4">
        <f t="shared" si="4"/>
        <v>81</v>
      </c>
      <c r="F103" s="4" t="str">
        <f t="shared" ref="F103:F120" si="9">C$29&amp;" "&amp;B23&amp;""&amp;" "&amp;G$30</f>
        <v>quatre-vingt deux mille</v>
      </c>
    </row>
    <row r="104" spans="1:6">
      <c r="A104" s="4">
        <f t="shared" si="4"/>
        <v>82</v>
      </c>
      <c r="F104" s="4" t="str">
        <f t="shared" si="9"/>
        <v>quatre-vingt trois mille</v>
      </c>
    </row>
    <row r="105" spans="1:6">
      <c r="A105" s="4">
        <f t="shared" si="4"/>
        <v>83</v>
      </c>
      <c r="F105" s="4" t="str">
        <f t="shared" si="9"/>
        <v>quatre-vingt quatre mille</v>
      </c>
    </row>
    <row r="106" spans="1:6">
      <c r="A106" s="4">
        <f t="shared" si="4"/>
        <v>84</v>
      </c>
      <c r="F106" s="4" t="str">
        <f t="shared" si="9"/>
        <v>quatre-vingt cinq mille</v>
      </c>
    </row>
    <row r="107" spans="1:6">
      <c r="A107" s="4">
        <f t="shared" si="4"/>
        <v>85</v>
      </c>
      <c r="F107" s="4" t="str">
        <f t="shared" si="9"/>
        <v>quatre-vingt six mille</v>
      </c>
    </row>
    <row r="108" spans="1:6">
      <c r="A108" s="4">
        <f t="shared" si="4"/>
        <v>86</v>
      </c>
      <c r="F108" s="4" t="str">
        <f t="shared" si="9"/>
        <v>quatre-vingt sept mille</v>
      </c>
    </row>
    <row r="109" spans="1:6">
      <c r="A109" s="4">
        <f t="shared" si="4"/>
        <v>87</v>
      </c>
      <c r="F109" s="4" t="str">
        <f t="shared" si="9"/>
        <v>quatre-vingt huit mille</v>
      </c>
    </row>
    <row r="110" spans="1:6">
      <c r="A110" s="4">
        <f t="shared" si="4"/>
        <v>88</v>
      </c>
      <c r="F110" s="4" t="str">
        <f t="shared" si="9"/>
        <v>quatre-vingt neuf mille</v>
      </c>
    </row>
    <row r="111" spans="1:6">
      <c r="A111" s="4">
        <f t="shared" si="4"/>
        <v>89</v>
      </c>
      <c r="F111" s="4" t="str">
        <f t="shared" si="9"/>
        <v>quatre-vingt dix mille</v>
      </c>
    </row>
    <row r="112" spans="1:6">
      <c r="A112" s="4">
        <f>A111+1</f>
        <v>90</v>
      </c>
      <c r="F112" s="4" t="str">
        <f t="shared" si="9"/>
        <v>quatre-vingt onze mille</v>
      </c>
    </row>
    <row r="113" spans="1:6">
      <c r="A113" s="4">
        <f t="shared" si="4"/>
        <v>91</v>
      </c>
      <c r="F113" s="4" t="str">
        <f t="shared" si="9"/>
        <v>quatre-vingt douze mille</v>
      </c>
    </row>
    <row r="114" spans="1:6">
      <c r="A114" s="4">
        <f t="shared" si="4"/>
        <v>92</v>
      </c>
      <c r="F114" s="4" t="str">
        <f t="shared" si="9"/>
        <v>quatre-vingt treize mille</v>
      </c>
    </row>
    <row r="115" spans="1:6">
      <c r="A115" s="4">
        <f t="shared" si="4"/>
        <v>93</v>
      </c>
      <c r="F115" s="4" t="str">
        <f t="shared" si="9"/>
        <v>quatre-vingt quatorze mille</v>
      </c>
    </row>
    <row r="116" spans="1:6">
      <c r="A116" s="4">
        <f t="shared" ref="A116:A122" si="10">A115+1</f>
        <v>94</v>
      </c>
      <c r="F116" s="4" t="str">
        <f t="shared" si="9"/>
        <v>quatre-vingt quinze mille</v>
      </c>
    </row>
    <row r="117" spans="1:6">
      <c r="A117" s="4">
        <f t="shared" si="10"/>
        <v>95</v>
      </c>
      <c r="F117" s="4" t="str">
        <f t="shared" si="9"/>
        <v>quatre-vingt seize mille</v>
      </c>
    </row>
    <row r="118" spans="1:6">
      <c r="A118" s="4">
        <f t="shared" si="10"/>
        <v>96</v>
      </c>
      <c r="F118" s="4" t="str">
        <f t="shared" si="9"/>
        <v>quatre-vingt dix-sept mille</v>
      </c>
    </row>
    <row r="119" spans="1:6">
      <c r="A119" s="4">
        <f t="shared" si="10"/>
        <v>97</v>
      </c>
      <c r="F119" s="4" t="str">
        <f t="shared" si="9"/>
        <v>quatre-vingt dix-huit mille</v>
      </c>
    </row>
    <row r="120" spans="1:6">
      <c r="A120" s="4">
        <f t="shared" si="10"/>
        <v>98</v>
      </c>
      <c r="F120" s="4" t="str">
        <f t="shared" si="9"/>
        <v>quatre-vingt dix-neuf mille</v>
      </c>
    </row>
    <row r="121" spans="1:6">
      <c r="A121" s="4">
        <f t="shared" si="10"/>
        <v>99</v>
      </c>
    </row>
    <row r="122" spans="1:6">
      <c r="A122" s="4">
        <f t="shared" si="10"/>
        <v>100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Feuil1!Criteres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2010-04-01T15:33:59Z</dcterms:created>
  <dcterms:modified xsi:type="dcterms:W3CDTF">2014-12-28T20:31:15Z</dcterms:modified>
</cp:coreProperties>
</file>