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420" windowHeight="11020" activeTab="1"/>
  </bookViews>
  <sheets>
    <sheet name="Listing" sheetId="1" r:id="rId1"/>
    <sheet name="Feuil3" sheetId="3" r:id="rId2"/>
    <sheet name="Paramètre" sheetId="2" r:id="rId3"/>
  </sheets>
  <definedNames>
    <definedName name="date">Paramètre!$A$2:$A$10</definedName>
    <definedName name="Enseignant">Paramètre!$D$2:$D$10</definedName>
    <definedName name="Enseignant_spe">Paramètre!$E$2:$E$10</definedName>
    <definedName name="Examinateur">Paramètre!$F$2:$F$10</definedName>
    <definedName name="heure_phy">Paramètre!$B$2:$B$10</definedName>
    <definedName name="heure_svt">Paramètre!$C$2:$C$10</definedName>
    <definedName name="horaire">OFFSET(prof,,2,)</definedName>
    <definedName name="nom">OFFSET(prof,,-6,)</definedName>
    <definedName name="phys">OFFSET(prof,,1,)</definedName>
    <definedName name="prof">OFFSET(Listing!$G$3,,,MATCH(9^9,Listing!$H:$H)-2)</definedName>
    <definedName name="_xlnm.Print_Area" localSheetId="1">Feuil3!$A$1:$G$27</definedName>
  </definedNames>
  <calcPr calcId="124519"/>
</workbook>
</file>

<file path=xl/calcChain.xml><?xml version="1.0" encoding="utf-8"?>
<calcChain xmlns="http://schemas.openxmlformats.org/spreadsheetml/2006/main">
  <c r="B15" i="3" a="1"/>
  <c r="B15" s="1"/>
  <c r="B13" a="1"/>
  <c r="B13" s="1"/>
  <c r="B11" a="1"/>
  <c r="B11" s="1"/>
  <c r="B9" a="1"/>
  <c r="B9" s="1"/>
  <c r="B7" a="1"/>
  <c r="B7" s="1"/>
  <c r="B5" a="1"/>
  <c r="B5" s="1"/>
  <c r="B14" a="1"/>
  <c r="B14" s="1"/>
  <c r="B12" a="1"/>
  <c r="B12" s="1"/>
  <c r="B10" a="1"/>
  <c r="B10" s="1"/>
  <c r="B8" a="1"/>
  <c r="B8" s="1"/>
  <c r="B6" a="1"/>
  <c r="B6" s="1"/>
  <c r="B4" a="1"/>
  <c r="B4" s="1"/>
  <c r="G4" l="1" a="1"/>
  <c r="G4" s="1"/>
  <c r="A27"/>
  <c r="A24"/>
  <c r="A25"/>
  <c r="A22"/>
  <c r="A23"/>
  <c r="A20"/>
  <c r="A21"/>
  <c r="A15"/>
  <c r="A13"/>
  <c r="A11"/>
  <c r="A8"/>
  <c r="A9"/>
  <c r="A6"/>
  <c r="A7"/>
  <c r="A14"/>
  <c r="A12"/>
  <c r="A10"/>
  <c r="A4"/>
  <c r="A5"/>
  <c r="B7" i="2"/>
  <c r="B6"/>
  <c r="B5"/>
  <c r="B4"/>
  <c r="B3"/>
  <c r="B2"/>
  <c r="B1" i="1"/>
</calcChain>
</file>

<file path=xl/sharedStrings.xml><?xml version="1.0" encoding="utf-8"?>
<sst xmlns="http://schemas.openxmlformats.org/spreadsheetml/2006/main" count="663" uniqueCount="223">
  <si>
    <t>TS1</t>
  </si>
  <si>
    <t>date</t>
  </si>
  <si>
    <t>BINUCCI</t>
  </si>
  <si>
    <t>Jean-Marie</t>
  </si>
  <si>
    <t>CASTELLINI</t>
  </si>
  <si>
    <t>Elena</t>
  </si>
  <si>
    <t>CHURCHILL</t>
  </si>
  <si>
    <t>Victor</t>
  </si>
  <si>
    <t>CROVETTO</t>
  </si>
  <si>
    <t>Arthur</t>
  </si>
  <si>
    <t>Baptiste</t>
  </si>
  <si>
    <t>DERI</t>
  </si>
  <si>
    <t>Gabriel</t>
  </si>
  <si>
    <t>DORFMANN</t>
  </si>
  <si>
    <t>Tara</t>
  </si>
  <si>
    <t>DUWEZ</t>
  </si>
  <si>
    <t>Léa</t>
  </si>
  <si>
    <t>GAIJI</t>
  </si>
  <si>
    <t>Eddy</t>
  </si>
  <si>
    <t>GALLOWAY</t>
  </si>
  <si>
    <t>Ashley</t>
  </si>
  <si>
    <t>GUILLAUMET</t>
  </si>
  <si>
    <t>Enzo</t>
  </si>
  <si>
    <t>JÖRG</t>
  </si>
  <si>
    <t>Jens</t>
  </si>
  <si>
    <t>KOSTENBAUM</t>
  </si>
  <si>
    <t>Elie</t>
  </si>
  <si>
    <t>MATHER</t>
  </si>
  <si>
    <t>Ross</t>
  </si>
  <si>
    <t>MEDECIN</t>
  </si>
  <si>
    <t>Sébastien</t>
  </si>
  <si>
    <t>MINICONI</t>
  </si>
  <si>
    <t>Tatiana</t>
  </si>
  <si>
    <t>O'CONNOR</t>
  </si>
  <si>
    <t>Samuel</t>
  </si>
  <si>
    <t>OELKER</t>
  </si>
  <si>
    <t>Laurie</t>
  </si>
  <si>
    <t>PASQUIER</t>
  </si>
  <si>
    <t>Lucie</t>
  </si>
  <si>
    <t>PUONS</t>
  </si>
  <si>
    <t>Morgane</t>
  </si>
  <si>
    <t>RUBINI</t>
  </si>
  <si>
    <t>Camille</t>
  </si>
  <si>
    <t>RUDYK</t>
  </si>
  <si>
    <t>Maksym</t>
  </si>
  <si>
    <t>SEGGIARO</t>
  </si>
  <si>
    <t>STRAUTMANN</t>
  </si>
  <si>
    <t>Mick Léonard</t>
  </si>
  <si>
    <t>VIENOT</t>
  </si>
  <si>
    <t>Thomas</t>
  </si>
  <si>
    <t>Nom</t>
  </si>
  <si>
    <t>Prénom</t>
  </si>
  <si>
    <t>Pagès</t>
  </si>
  <si>
    <t>Enseignant</t>
  </si>
  <si>
    <t>Classe</t>
  </si>
  <si>
    <t>Examinateur</t>
  </si>
  <si>
    <t>Heure SVT</t>
  </si>
  <si>
    <t>Heure PHY</t>
  </si>
  <si>
    <t>Jour PHY</t>
  </si>
  <si>
    <t>ALLEMAND</t>
  </si>
  <si>
    <t>Flavien</t>
  </si>
  <si>
    <t>BURNOT</t>
  </si>
  <si>
    <t>Jean Christophe</t>
  </si>
  <si>
    <t>CAREDDA</t>
  </si>
  <si>
    <t>Thibault</t>
  </si>
  <si>
    <t>DESERTI</t>
  </si>
  <si>
    <t>Giulia</t>
  </si>
  <si>
    <t>ENRIQUEZ ZAMMIT</t>
  </si>
  <si>
    <t>Alexandre</t>
  </si>
  <si>
    <t>GIANNINI</t>
  </si>
  <si>
    <t>Flavy</t>
  </si>
  <si>
    <t>KLIMOVICH</t>
  </si>
  <si>
    <t>Daniil</t>
  </si>
  <si>
    <t>LAMBLIN</t>
  </si>
  <si>
    <t>Jean</t>
  </si>
  <si>
    <t>LANTERI</t>
  </si>
  <si>
    <t>Olivier</t>
  </si>
  <si>
    <t>MAGNI</t>
  </si>
  <si>
    <t>Benedetta</t>
  </si>
  <si>
    <t>MENADE</t>
  </si>
  <si>
    <t>Myriam</t>
  </si>
  <si>
    <t>MOMBELLET</t>
  </si>
  <si>
    <t>Agathe</t>
  </si>
  <si>
    <t>MONTESANO</t>
  </si>
  <si>
    <t>Mika</t>
  </si>
  <si>
    <t>NGUYEN</t>
  </si>
  <si>
    <t>Alban</t>
  </si>
  <si>
    <t>NONY</t>
  </si>
  <si>
    <t>Natan</t>
  </si>
  <si>
    <t>OPERTO</t>
  </si>
  <si>
    <t>Lisa</t>
  </si>
  <si>
    <t>RAVEL</t>
  </si>
  <si>
    <t>Ambre</t>
  </si>
  <si>
    <t>REBAUDO</t>
  </si>
  <si>
    <t>ROBINI</t>
  </si>
  <si>
    <t>SARDELLI</t>
  </si>
  <si>
    <t>SILVA MACHADO</t>
  </si>
  <si>
    <t>Dylan</t>
  </si>
  <si>
    <t>SINE</t>
  </si>
  <si>
    <t>Valentine</t>
  </si>
  <si>
    <t>TOULLEC-LUGERT</t>
  </si>
  <si>
    <t>Jan</t>
  </si>
  <si>
    <t>TRUONG VINH TONG</t>
  </si>
  <si>
    <t>Guillaume</t>
  </si>
  <si>
    <t>VEIGA MARQUES</t>
  </si>
  <si>
    <t>Filipe</t>
  </si>
  <si>
    <t>Murris</t>
  </si>
  <si>
    <t>TS2</t>
  </si>
  <si>
    <t>TS3</t>
  </si>
  <si>
    <t>AGOSTINI</t>
  </si>
  <si>
    <t>Mathieu</t>
  </si>
  <si>
    <t>ARCIN</t>
  </si>
  <si>
    <t>Théo</t>
  </si>
  <si>
    <t>AZEROIL</t>
  </si>
  <si>
    <t>Ikram</t>
  </si>
  <si>
    <t>BERTOLA</t>
  </si>
  <si>
    <t>Lorenzo</t>
  </si>
  <si>
    <t>BLOOM</t>
  </si>
  <si>
    <t>Sarah</t>
  </si>
  <si>
    <t>BOLOGNA</t>
  </si>
  <si>
    <t>Elsa</t>
  </si>
  <si>
    <t>BORDERO</t>
  </si>
  <si>
    <t>Antoine</t>
  </si>
  <si>
    <t>CARBONE</t>
  </si>
  <si>
    <t>Valentina</t>
  </si>
  <si>
    <t>ERRERA</t>
  </si>
  <si>
    <t>Raphaël</t>
  </si>
  <si>
    <t>FRIGO</t>
  </si>
  <si>
    <t>Ludovico</t>
  </si>
  <si>
    <t>GINOLA CEZE</t>
  </si>
  <si>
    <t>Leo</t>
  </si>
  <si>
    <t>GLIBERT</t>
  </si>
  <si>
    <t>LESTINI</t>
  </si>
  <si>
    <t>Francesca</t>
  </si>
  <si>
    <t>LOMANDONG</t>
  </si>
  <si>
    <t>Noela-Joyce</t>
  </si>
  <si>
    <t>MARTINI</t>
  </si>
  <si>
    <t>Filippo</t>
  </si>
  <si>
    <t>MURAKI</t>
  </si>
  <si>
    <t>Issei</t>
  </si>
  <si>
    <t>NAJAH</t>
  </si>
  <si>
    <t>Denia</t>
  </si>
  <si>
    <t>NARDI</t>
  </si>
  <si>
    <t>Eva</t>
  </si>
  <si>
    <t>ORENGO</t>
  </si>
  <si>
    <t>Timothée</t>
  </si>
  <si>
    <t>PINTUS</t>
  </si>
  <si>
    <t>PROUVEUR</t>
  </si>
  <si>
    <t>Cyril</t>
  </si>
  <si>
    <t>ROBINO</t>
  </si>
  <si>
    <t>Céline</t>
  </si>
  <si>
    <t>SAMPINO</t>
  </si>
  <si>
    <t>Tommaso</t>
  </si>
  <si>
    <t>SOZONOFF</t>
  </si>
  <si>
    <t>Xenia</t>
  </si>
  <si>
    <t>SUISSE-GUILLAUD</t>
  </si>
  <si>
    <t>Martin</t>
  </si>
  <si>
    <t>TEIXEIRA MARTINS</t>
  </si>
  <si>
    <t>Catarina</t>
  </si>
  <si>
    <t>TERNY</t>
  </si>
  <si>
    <t>Nicolas</t>
  </si>
  <si>
    <t>TS4</t>
  </si>
  <si>
    <t>BELMONTE</t>
  </si>
  <si>
    <t>Elisa</t>
  </si>
  <si>
    <t>BENZIMRA</t>
  </si>
  <si>
    <t>Joanne</t>
  </si>
  <si>
    <t>BERNINI</t>
  </si>
  <si>
    <t>Roxane</t>
  </si>
  <si>
    <t>BOULOUDHNINE</t>
  </si>
  <si>
    <t>Hedi</t>
  </si>
  <si>
    <t>BRENN</t>
  </si>
  <si>
    <t>BUGHIN</t>
  </si>
  <si>
    <t>Jeanne</t>
  </si>
  <si>
    <t>COLOMB</t>
  </si>
  <si>
    <t>Jean-Nicolas</t>
  </si>
  <si>
    <t>CORTELLA</t>
  </si>
  <si>
    <t>Alissa</t>
  </si>
  <si>
    <t>Tabatha</t>
  </si>
  <si>
    <t>DA SILVA</t>
  </si>
  <si>
    <t>Elias</t>
  </si>
  <si>
    <t>DALMASSO</t>
  </si>
  <si>
    <t>Romain</t>
  </si>
  <si>
    <t>DEPERI</t>
  </si>
  <si>
    <t>Valentin</t>
  </si>
  <si>
    <t>FERREIRA LIMA</t>
  </si>
  <si>
    <t>Lucas</t>
  </si>
  <si>
    <t>GASSER</t>
  </si>
  <si>
    <t>Nils</t>
  </si>
  <si>
    <t>GATTI</t>
  </si>
  <si>
    <t>Mickaël</t>
  </si>
  <si>
    <t>GAYDON LIMONE</t>
  </si>
  <si>
    <t>Maxime</t>
  </si>
  <si>
    <t>GIMZIA</t>
  </si>
  <si>
    <t>Maxence</t>
  </si>
  <si>
    <t>KECHAOU</t>
  </si>
  <si>
    <t>Sonia</t>
  </si>
  <si>
    <t>LACROIX</t>
  </si>
  <si>
    <t>Emma</t>
  </si>
  <si>
    <t>MARTIN</t>
  </si>
  <si>
    <t>Mélissa</t>
  </si>
  <si>
    <t>MUXEL</t>
  </si>
  <si>
    <t>Anaïs</t>
  </si>
  <si>
    <t>PRAT</t>
  </si>
  <si>
    <t>RIBEIRO MACHADO</t>
  </si>
  <si>
    <t>Hilary</t>
  </si>
  <si>
    <t>VETILLARD</t>
  </si>
  <si>
    <t>Clémentine</t>
  </si>
  <si>
    <t>Lajus</t>
  </si>
  <si>
    <t>Spécialité</t>
  </si>
  <si>
    <t>Jour SVT</t>
  </si>
  <si>
    <t>Math</t>
  </si>
  <si>
    <t>SVT</t>
  </si>
  <si>
    <t>Enseignant Spécialité</t>
  </si>
  <si>
    <t>Karbache</t>
  </si>
  <si>
    <t>Bionaz</t>
  </si>
  <si>
    <t>Galassini</t>
  </si>
  <si>
    <t>SN</t>
  </si>
  <si>
    <t>PC</t>
  </si>
  <si>
    <t>Ploquin</t>
  </si>
  <si>
    <t>heure phy</t>
  </si>
  <si>
    <t>heure svt</t>
  </si>
  <si>
    <t>ECE</t>
  </si>
  <si>
    <t>Horaire</t>
  </si>
</sst>
</file>

<file path=xl/styles.xml><?xml version="1.0" encoding="utf-8"?>
<styleSheet xmlns="http://schemas.openxmlformats.org/spreadsheetml/2006/main">
  <numFmts count="3">
    <numFmt numFmtId="164" formatCode="d/m/yy;@"/>
    <numFmt numFmtId="165" formatCode="h:mm;@"/>
    <numFmt numFmtId="166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6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5" fontId="0" fillId="2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right"/>
    </xf>
    <xf numFmtId="165" fontId="0" fillId="3" borderId="0" xfId="0" applyNumberFormat="1" applyFill="1" applyAlignment="1">
      <alignment horizontal="right"/>
    </xf>
    <xf numFmtId="165" fontId="1" fillId="3" borderId="0" xfId="0" applyNumberFormat="1" applyFont="1" applyFill="1" applyAlignment="1">
      <alignment horizontal="center" vertical="center" wrapText="1"/>
    </xf>
    <xf numFmtId="0" fontId="0" fillId="4" borderId="0" xfId="0" applyFill="1" applyAlignment="1">
      <alignment horizontal="right"/>
    </xf>
    <xf numFmtId="0" fontId="1" fillId="4" borderId="0" xfId="0" applyFont="1" applyFill="1" applyAlignment="1">
      <alignment horizontal="center" vertical="center" wrapText="1"/>
    </xf>
    <xf numFmtId="14" fontId="0" fillId="4" borderId="0" xfId="0" applyNumberFormat="1" applyFill="1" applyAlignment="1">
      <alignment horizontal="right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right"/>
    </xf>
    <xf numFmtId="165" fontId="0" fillId="5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right"/>
    </xf>
    <xf numFmtId="165" fontId="0" fillId="5" borderId="0" xfId="0" applyNumberFormat="1" applyFill="1" applyAlignment="1">
      <alignment horizont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908050</xdr:colOff>
      <xdr:row>5</xdr:row>
      <xdr:rowOff>152400</xdr:rowOff>
    </xdr:from>
    <xdr:to>
      <xdr:col>9</xdr:col>
      <xdr:colOff>584200</xdr:colOff>
      <xdr:row>13</xdr:row>
      <xdr:rowOff>222250</xdr:rowOff>
    </xdr:to>
    <xdr:sp macro="" textlink="">
      <xdr:nvSpPr>
        <xdr:cNvPr id="2" name="ZoneTexte 1"/>
        <xdr:cNvSpPr txBox="1"/>
      </xdr:nvSpPr>
      <xdr:spPr>
        <a:xfrm>
          <a:off x="6089650" y="1295400"/>
          <a:ext cx="5162550" cy="189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Par exemple en cellule Feuil3!B4, il faudrait renvoyer le nom (Listing!A:A) en fonction des critères suivant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Feuil3!B3 (à chercher dans Listing!G:G)</a:t>
          </a:r>
          <a:br>
            <a:rPr lang="fr-FR"/>
          </a:br>
          <a:r>
            <a:rPr lang="fr-FR"/>
            <a:t>Feuil3!A4 (à chercher dans Listing!I:I)</a:t>
          </a:r>
          <a:br>
            <a:rPr lang="fr-FR"/>
          </a:br>
          <a:r>
            <a:rPr lang="fr-FR"/>
            <a:t>Feuil3!A1 (à chercher dans Listing!H:H)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 résultats respectent ces conditions et j'aimerai qu'elles s'affichent en Feuil3!B4 et Feuil3!B5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5"/>
  <sheetViews>
    <sheetView topLeftCell="A3" workbookViewId="0">
      <selection activeCell="G101" sqref="G101:I102"/>
    </sheetView>
  </sheetViews>
  <sheetFormatPr baseColWidth="10" defaultRowHeight="14.5"/>
  <cols>
    <col min="1" max="1" width="19.26953125" bestFit="1" customWidth="1"/>
    <col min="2" max="2" width="15.1796875" bestFit="1" customWidth="1"/>
    <col min="3" max="3" width="6.54296875" style="7" bestFit="1" customWidth="1"/>
    <col min="4" max="4" width="9.7265625" style="9" bestFit="1" customWidth="1"/>
    <col min="5" max="5" width="10.7265625" style="9" bestFit="1" customWidth="1"/>
    <col min="6" max="6" width="11.453125" style="9"/>
    <col min="7" max="7" width="12.81640625" style="39" customWidth="1"/>
    <col min="8" max="8" width="11.453125" style="43"/>
    <col min="9" max="9" width="11.453125" style="41"/>
    <col min="10" max="11" width="11.453125" style="11"/>
  </cols>
  <sheetData>
    <row r="1" spans="1:13" ht="30.75" customHeight="1">
      <c r="A1" s="15" t="s">
        <v>221</v>
      </c>
      <c r="B1" s="16">
        <f ca="1">YEAR(TODAY())</f>
        <v>2019</v>
      </c>
      <c r="G1" s="37"/>
      <c r="K1" s="12"/>
    </row>
    <row r="2" spans="1:13" s="5" customFormat="1" ht="30" customHeight="1">
      <c r="A2" s="5" t="s">
        <v>50</v>
      </c>
      <c r="B2" s="5" t="s">
        <v>51</v>
      </c>
      <c r="C2" s="5" t="s">
        <v>54</v>
      </c>
      <c r="D2" s="5" t="s">
        <v>208</v>
      </c>
      <c r="E2" s="5" t="s">
        <v>53</v>
      </c>
      <c r="F2" s="5" t="s">
        <v>212</v>
      </c>
      <c r="G2" s="38" t="s">
        <v>55</v>
      </c>
      <c r="H2" s="44" t="s">
        <v>58</v>
      </c>
      <c r="I2" s="42" t="s">
        <v>57</v>
      </c>
      <c r="J2" s="5" t="s">
        <v>209</v>
      </c>
      <c r="K2" s="6" t="s">
        <v>56</v>
      </c>
    </row>
    <row r="3" spans="1:13">
      <c r="A3" t="s">
        <v>2</v>
      </c>
      <c r="B3" t="s">
        <v>3</v>
      </c>
      <c r="C3" s="7" t="s">
        <v>0</v>
      </c>
      <c r="D3" s="9" t="s">
        <v>210</v>
      </c>
      <c r="E3" s="9" t="s">
        <v>52</v>
      </c>
      <c r="G3" s="39" t="s">
        <v>213</v>
      </c>
      <c r="H3" s="45">
        <v>43621</v>
      </c>
      <c r="I3" s="41">
        <v>0.5</v>
      </c>
      <c r="J3" s="13"/>
      <c r="K3" s="12"/>
      <c r="L3" s="4"/>
      <c r="M3" s="4"/>
    </row>
    <row r="4" spans="1:13">
      <c r="A4" t="s">
        <v>4</v>
      </c>
      <c r="B4" t="s">
        <v>5</v>
      </c>
      <c r="C4" s="7" t="s">
        <v>0</v>
      </c>
      <c r="D4" s="9" t="s">
        <v>217</v>
      </c>
      <c r="E4" s="9" t="s">
        <v>52</v>
      </c>
      <c r="F4" s="9" t="s">
        <v>213</v>
      </c>
      <c r="G4" s="37" t="s">
        <v>207</v>
      </c>
      <c r="H4" s="45">
        <v>43620</v>
      </c>
      <c r="I4" s="41">
        <v>0.60416666666666663</v>
      </c>
      <c r="J4" s="13"/>
      <c r="K4" s="12"/>
      <c r="L4" s="4"/>
      <c r="M4" s="4"/>
    </row>
    <row r="5" spans="1:13">
      <c r="A5" t="s">
        <v>6</v>
      </c>
      <c r="B5" t="s">
        <v>7</v>
      </c>
      <c r="C5" s="7" t="s">
        <v>0</v>
      </c>
      <c r="D5" s="9" t="s">
        <v>217</v>
      </c>
      <c r="E5" s="9" t="s">
        <v>52</v>
      </c>
      <c r="F5" s="9" t="s">
        <v>213</v>
      </c>
      <c r="G5" s="37" t="s">
        <v>214</v>
      </c>
      <c r="H5" s="45">
        <v>43620</v>
      </c>
      <c r="I5" s="41">
        <v>0.60416666666666663</v>
      </c>
      <c r="J5" s="13"/>
      <c r="K5" s="12"/>
    </row>
    <row r="6" spans="1:13">
      <c r="A6" t="s">
        <v>8</v>
      </c>
      <c r="B6" t="s">
        <v>9</v>
      </c>
      <c r="C6" s="7" t="s">
        <v>0</v>
      </c>
      <c r="D6" s="9" t="s">
        <v>210</v>
      </c>
      <c r="E6" s="9" t="s">
        <v>52</v>
      </c>
      <c r="G6" s="39" t="s">
        <v>213</v>
      </c>
      <c r="H6" s="45">
        <v>43620</v>
      </c>
      <c r="I6" s="41">
        <v>0.60416666666666663</v>
      </c>
      <c r="J6" s="13"/>
      <c r="K6" s="12"/>
    </row>
    <row r="7" spans="1:13">
      <c r="A7" t="s">
        <v>8</v>
      </c>
      <c r="B7" t="s">
        <v>10</v>
      </c>
      <c r="C7" s="7" t="s">
        <v>0</v>
      </c>
      <c r="D7" s="9" t="s">
        <v>211</v>
      </c>
      <c r="E7" s="9" t="s">
        <v>52</v>
      </c>
      <c r="G7" s="46" t="s">
        <v>207</v>
      </c>
      <c r="H7" s="47">
        <v>43620</v>
      </c>
      <c r="I7" s="48">
        <v>0.34375</v>
      </c>
      <c r="J7" s="13"/>
      <c r="K7" s="12"/>
    </row>
    <row r="8" spans="1:13">
      <c r="A8" t="s">
        <v>11</v>
      </c>
      <c r="B8" t="s">
        <v>12</v>
      </c>
      <c r="C8" s="7" t="s">
        <v>0</v>
      </c>
      <c r="D8" s="9" t="s">
        <v>211</v>
      </c>
      <c r="E8" s="9" t="s">
        <v>52</v>
      </c>
      <c r="G8" s="37" t="s">
        <v>214</v>
      </c>
      <c r="H8" s="45">
        <v>43620</v>
      </c>
      <c r="I8" s="41">
        <v>0.34375</v>
      </c>
      <c r="J8" s="13"/>
      <c r="K8" s="12"/>
    </row>
    <row r="9" spans="1:13">
      <c r="A9" t="s">
        <v>13</v>
      </c>
      <c r="B9" t="s">
        <v>14</v>
      </c>
      <c r="C9" s="7" t="s">
        <v>0</v>
      </c>
      <c r="D9" s="9" t="s">
        <v>210</v>
      </c>
      <c r="E9" s="9" t="s">
        <v>52</v>
      </c>
      <c r="G9" s="37" t="s">
        <v>215</v>
      </c>
      <c r="H9" s="45">
        <v>43620</v>
      </c>
      <c r="I9" s="41">
        <v>0.60416666666666663</v>
      </c>
      <c r="J9" s="13"/>
      <c r="K9" s="12"/>
    </row>
    <row r="10" spans="1:13">
      <c r="A10" t="s">
        <v>15</v>
      </c>
      <c r="B10" t="s">
        <v>16</v>
      </c>
      <c r="C10" s="7" t="s">
        <v>0</v>
      </c>
      <c r="D10" s="9" t="s">
        <v>211</v>
      </c>
      <c r="E10" s="9" t="s">
        <v>52</v>
      </c>
      <c r="G10" s="37" t="s">
        <v>214</v>
      </c>
      <c r="H10" s="45">
        <v>43620</v>
      </c>
      <c r="I10" s="41">
        <v>0.5</v>
      </c>
      <c r="J10" s="13"/>
      <c r="K10" s="12"/>
    </row>
    <row r="11" spans="1:13">
      <c r="A11" t="s">
        <v>17</v>
      </c>
      <c r="B11" t="s">
        <v>18</v>
      </c>
      <c r="C11" s="7" t="s">
        <v>0</v>
      </c>
      <c r="D11" s="9" t="s">
        <v>211</v>
      </c>
      <c r="E11" s="9" t="s">
        <v>52</v>
      </c>
      <c r="G11" s="46" t="s">
        <v>207</v>
      </c>
      <c r="H11" s="47">
        <v>43620</v>
      </c>
      <c r="I11" s="48">
        <v>0.5</v>
      </c>
      <c r="J11" s="13"/>
      <c r="K11" s="12"/>
    </row>
    <row r="12" spans="1:13">
      <c r="A12" t="s">
        <v>19</v>
      </c>
      <c r="B12" t="s">
        <v>20</v>
      </c>
      <c r="C12" s="7" t="s">
        <v>0</v>
      </c>
      <c r="D12" s="9" t="s">
        <v>216</v>
      </c>
      <c r="E12" s="9" t="s">
        <v>52</v>
      </c>
      <c r="G12" s="49" t="s">
        <v>207</v>
      </c>
      <c r="H12" s="50">
        <v>43621</v>
      </c>
      <c r="I12" s="40">
        <v>0.39583333333333331</v>
      </c>
      <c r="J12" s="13"/>
      <c r="K12" s="12"/>
    </row>
    <row r="13" spans="1:13">
      <c r="A13" t="s">
        <v>21</v>
      </c>
      <c r="B13" t="s">
        <v>22</v>
      </c>
      <c r="C13" s="7" t="s">
        <v>0</v>
      </c>
      <c r="D13" s="9" t="s">
        <v>216</v>
      </c>
      <c r="E13" s="9" t="s">
        <v>52</v>
      </c>
      <c r="G13" s="37" t="s">
        <v>214</v>
      </c>
      <c r="H13" s="45">
        <v>43620</v>
      </c>
      <c r="I13" s="41">
        <v>0.5</v>
      </c>
      <c r="J13" s="13"/>
      <c r="K13" s="12"/>
    </row>
    <row r="14" spans="1:13">
      <c r="A14" t="s">
        <v>23</v>
      </c>
      <c r="B14" t="s">
        <v>24</v>
      </c>
      <c r="C14" s="7" t="s">
        <v>0</v>
      </c>
      <c r="D14" s="9" t="s">
        <v>210</v>
      </c>
      <c r="E14" s="9" t="s">
        <v>52</v>
      </c>
      <c r="G14" s="39" t="s">
        <v>213</v>
      </c>
      <c r="H14" s="45">
        <v>43620</v>
      </c>
      <c r="I14" s="41">
        <v>0.60416666666666663</v>
      </c>
      <c r="J14" s="13"/>
      <c r="K14" s="12"/>
    </row>
    <row r="15" spans="1:13">
      <c r="A15" t="s">
        <v>25</v>
      </c>
      <c r="B15" t="s">
        <v>26</v>
      </c>
      <c r="C15" s="7" t="s">
        <v>0</v>
      </c>
      <c r="D15" s="9" t="s">
        <v>217</v>
      </c>
      <c r="E15" s="9" t="s">
        <v>52</v>
      </c>
      <c r="F15" s="9" t="s">
        <v>213</v>
      </c>
      <c r="G15" s="37" t="s">
        <v>207</v>
      </c>
      <c r="H15" s="45">
        <v>43621</v>
      </c>
      <c r="I15" s="41">
        <v>0.34375</v>
      </c>
      <c r="J15" s="13"/>
      <c r="K15" s="12"/>
    </row>
    <row r="16" spans="1:13">
      <c r="A16" t="s">
        <v>27</v>
      </c>
      <c r="B16" t="s">
        <v>28</v>
      </c>
      <c r="C16" s="7" t="s">
        <v>0</v>
      </c>
      <c r="D16" s="9" t="s">
        <v>217</v>
      </c>
      <c r="E16" s="9" t="s">
        <v>52</v>
      </c>
      <c r="F16" s="9" t="s">
        <v>213</v>
      </c>
      <c r="G16" s="37" t="s">
        <v>214</v>
      </c>
      <c r="H16" s="45">
        <v>43621</v>
      </c>
      <c r="I16" s="41">
        <v>0.34375</v>
      </c>
      <c r="J16" s="13"/>
      <c r="K16" s="12"/>
    </row>
    <row r="17" spans="1:11">
      <c r="A17" t="s">
        <v>29</v>
      </c>
      <c r="B17" t="s">
        <v>30</v>
      </c>
      <c r="C17" s="7" t="s">
        <v>0</v>
      </c>
      <c r="D17" s="9" t="s">
        <v>217</v>
      </c>
      <c r="E17" s="9" t="s">
        <v>52</v>
      </c>
      <c r="F17" s="9" t="s">
        <v>213</v>
      </c>
      <c r="G17" s="46" t="s">
        <v>207</v>
      </c>
      <c r="H17" s="47">
        <v>43620</v>
      </c>
      <c r="I17" s="48">
        <v>0.65625</v>
      </c>
      <c r="J17" s="13"/>
      <c r="K17" s="12"/>
    </row>
    <row r="18" spans="1:11">
      <c r="A18" t="s">
        <v>31</v>
      </c>
      <c r="B18" t="s">
        <v>32</v>
      </c>
      <c r="C18" s="7" t="s">
        <v>0</v>
      </c>
      <c r="D18" s="9" t="s">
        <v>211</v>
      </c>
      <c r="E18" s="9" t="s">
        <v>52</v>
      </c>
      <c r="G18" s="39" t="s">
        <v>213</v>
      </c>
      <c r="H18" s="45">
        <v>43620</v>
      </c>
      <c r="I18" s="41">
        <v>0.65625</v>
      </c>
      <c r="J18" s="13"/>
      <c r="K18" s="12"/>
    </row>
    <row r="19" spans="1:11">
      <c r="A19" t="s">
        <v>33</v>
      </c>
      <c r="B19" t="s">
        <v>34</v>
      </c>
      <c r="C19" s="7" t="s">
        <v>0</v>
      </c>
      <c r="D19" s="9" t="s">
        <v>216</v>
      </c>
      <c r="E19" s="9" t="s">
        <v>52</v>
      </c>
      <c r="G19" s="37" t="s">
        <v>207</v>
      </c>
      <c r="H19" s="45">
        <v>43621</v>
      </c>
      <c r="I19" s="41">
        <v>0.5</v>
      </c>
      <c r="J19" s="13"/>
      <c r="K19" s="12"/>
    </row>
    <row r="20" spans="1:11">
      <c r="A20" t="s">
        <v>35</v>
      </c>
      <c r="B20" t="s">
        <v>36</v>
      </c>
      <c r="C20" s="7" t="s">
        <v>0</v>
      </c>
      <c r="D20" s="9" t="s">
        <v>211</v>
      </c>
      <c r="E20" s="9" t="s">
        <v>52</v>
      </c>
      <c r="G20" s="39" t="s">
        <v>213</v>
      </c>
      <c r="H20" s="45">
        <v>43620</v>
      </c>
      <c r="I20" s="41">
        <v>0.5</v>
      </c>
      <c r="J20" s="13"/>
      <c r="K20" s="12"/>
    </row>
    <row r="21" spans="1:11">
      <c r="A21" t="s">
        <v>37</v>
      </c>
      <c r="B21" t="s">
        <v>38</v>
      </c>
      <c r="C21" s="7" t="s">
        <v>0</v>
      </c>
      <c r="D21" s="9" t="s">
        <v>216</v>
      </c>
      <c r="E21" s="9" t="s">
        <v>52</v>
      </c>
      <c r="G21" s="37" t="s">
        <v>214</v>
      </c>
      <c r="H21" s="45">
        <v>43621</v>
      </c>
      <c r="I21" s="41">
        <v>0.5</v>
      </c>
      <c r="J21" s="13"/>
      <c r="K21" s="12"/>
    </row>
    <row r="22" spans="1:11">
      <c r="A22" t="s">
        <v>39</v>
      </c>
      <c r="B22" t="s">
        <v>40</v>
      </c>
      <c r="C22" s="7" t="s">
        <v>0</v>
      </c>
      <c r="D22" s="9" t="s">
        <v>211</v>
      </c>
      <c r="E22" s="9" t="s">
        <v>52</v>
      </c>
      <c r="G22" s="37" t="s">
        <v>213</v>
      </c>
      <c r="H22" s="45">
        <v>43620</v>
      </c>
      <c r="I22" s="41">
        <v>0.34375</v>
      </c>
      <c r="J22" s="13"/>
      <c r="K22" s="12"/>
    </row>
    <row r="23" spans="1:11">
      <c r="A23" t="s">
        <v>41</v>
      </c>
      <c r="B23" t="s">
        <v>42</v>
      </c>
      <c r="C23" s="7" t="s">
        <v>0</v>
      </c>
      <c r="D23" s="9" t="s">
        <v>211</v>
      </c>
      <c r="E23" s="9" t="s">
        <v>52</v>
      </c>
      <c r="G23" s="37" t="s">
        <v>215</v>
      </c>
      <c r="H23" s="45">
        <v>43620</v>
      </c>
      <c r="I23" s="41">
        <v>0.34375</v>
      </c>
      <c r="J23" s="13"/>
      <c r="K23" s="12"/>
    </row>
    <row r="24" spans="1:11">
      <c r="A24" t="s">
        <v>43</v>
      </c>
      <c r="B24" t="s">
        <v>44</v>
      </c>
      <c r="C24" s="7" t="s">
        <v>0</v>
      </c>
      <c r="D24" s="9" t="s">
        <v>211</v>
      </c>
      <c r="E24" s="9" t="s">
        <v>52</v>
      </c>
      <c r="G24" s="37" t="s">
        <v>214</v>
      </c>
      <c r="H24" s="45">
        <v>43621</v>
      </c>
      <c r="I24" s="41">
        <v>0.39583333333333331</v>
      </c>
      <c r="J24" s="13"/>
      <c r="K24" s="12"/>
    </row>
    <row r="25" spans="1:11">
      <c r="A25" t="s">
        <v>45</v>
      </c>
      <c r="B25" t="s">
        <v>26</v>
      </c>
      <c r="C25" s="7" t="s">
        <v>0</v>
      </c>
      <c r="D25" s="9" t="s">
        <v>216</v>
      </c>
      <c r="E25" s="9" t="s">
        <v>52</v>
      </c>
      <c r="G25" s="46" t="s">
        <v>207</v>
      </c>
      <c r="H25" s="47">
        <v>43620</v>
      </c>
      <c r="I25" s="48">
        <v>0.39583333333333331</v>
      </c>
      <c r="J25" s="13"/>
      <c r="K25" s="12"/>
    </row>
    <row r="26" spans="1:11">
      <c r="A26" t="s">
        <v>46</v>
      </c>
      <c r="B26" t="s">
        <v>47</v>
      </c>
      <c r="C26" s="7" t="s">
        <v>0</v>
      </c>
      <c r="D26" s="9" t="s">
        <v>216</v>
      </c>
      <c r="E26" s="9" t="s">
        <v>52</v>
      </c>
      <c r="G26" s="39" t="s">
        <v>214</v>
      </c>
      <c r="H26" s="45">
        <v>43620</v>
      </c>
      <c r="I26" s="41">
        <v>0.65625</v>
      </c>
    </row>
    <row r="27" spans="1:11">
      <c r="A27" t="s">
        <v>48</v>
      </c>
      <c r="B27" t="s">
        <v>49</v>
      </c>
      <c r="C27" s="7" t="s">
        <v>0</v>
      </c>
      <c r="D27" s="9" t="s">
        <v>210</v>
      </c>
      <c r="E27" s="9" t="s">
        <v>52</v>
      </c>
      <c r="G27" s="39" t="s">
        <v>207</v>
      </c>
      <c r="H27" s="45">
        <v>43621</v>
      </c>
      <c r="I27" s="41">
        <v>0.44791666666666669</v>
      </c>
    </row>
    <row r="28" spans="1:11">
      <c r="A28" t="s">
        <v>59</v>
      </c>
      <c r="B28" t="s">
        <v>60</v>
      </c>
      <c r="C28" s="7" t="s">
        <v>107</v>
      </c>
      <c r="D28" s="9" t="s">
        <v>210</v>
      </c>
      <c r="E28" s="9" t="s">
        <v>106</v>
      </c>
      <c r="G28" s="39" t="s">
        <v>52</v>
      </c>
      <c r="H28" s="45">
        <v>43620</v>
      </c>
      <c r="I28" s="41">
        <v>0.60416666666666663</v>
      </c>
    </row>
    <row r="29" spans="1:11">
      <c r="A29" t="s">
        <v>61</v>
      </c>
      <c r="B29" t="s">
        <v>62</v>
      </c>
      <c r="C29" s="7" t="s">
        <v>107</v>
      </c>
      <c r="D29" s="9" t="s">
        <v>216</v>
      </c>
      <c r="E29" s="9" t="s">
        <v>106</v>
      </c>
      <c r="G29" s="37" t="s">
        <v>215</v>
      </c>
      <c r="H29" s="45">
        <v>43621</v>
      </c>
      <c r="I29" s="41">
        <v>0.5</v>
      </c>
    </row>
    <row r="30" spans="1:11">
      <c r="A30" t="s">
        <v>63</v>
      </c>
      <c r="B30" t="s">
        <v>64</v>
      </c>
      <c r="C30" s="7" t="s">
        <v>107</v>
      </c>
      <c r="D30" s="9" t="s">
        <v>211</v>
      </c>
      <c r="E30" s="9" t="s">
        <v>106</v>
      </c>
      <c r="G30" s="51" t="s">
        <v>207</v>
      </c>
      <c r="H30" s="47">
        <v>43620</v>
      </c>
      <c r="I30" s="48">
        <v>0.5</v>
      </c>
    </row>
    <row r="31" spans="1:11">
      <c r="A31" t="s">
        <v>65</v>
      </c>
      <c r="B31" t="s">
        <v>66</v>
      </c>
      <c r="C31" s="7" t="s">
        <v>107</v>
      </c>
      <c r="D31" s="9" t="s">
        <v>210</v>
      </c>
      <c r="E31" s="9" t="s">
        <v>106</v>
      </c>
      <c r="G31" s="39" t="s">
        <v>213</v>
      </c>
      <c r="H31" s="45">
        <v>43621</v>
      </c>
      <c r="I31" s="41">
        <v>0.39583333333333331</v>
      </c>
    </row>
    <row r="32" spans="1:11">
      <c r="A32" t="s">
        <v>67</v>
      </c>
      <c r="B32" t="s">
        <v>68</v>
      </c>
      <c r="C32" s="7" t="s">
        <v>107</v>
      </c>
      <c r="D32" s="9" t="s">
        <v>210</v>
      </c>
      <c r="E32" s="9" t="s">
        <v>106</v>
      </c>
      <c r="G32" s="39" t="s">
        <v>52</v>
      </c>
      <c r="H32" s="45">
        <v>43621</v>
      </c>
      <c r="I32" s="41">
        <v>0.44791666666666669</v>
      </c>
    </row>
    <row r="33" spans="1:9">
      <c r="A33" t="s">
        <v>69</v>
      </c>
      <c r="B33" t="s">
        <v>70</v>
      </c>
      <c r="C33" s="7" t="s">
        <v>107</v>
      </c>
      <c r="D33" s="9" t="s">
        <v>211</v>
      </c>
      <c r="E33" s="9" t="s">
        <v>106</v>
      </c>
      <c r="G33" s="39" t="s">
        <v>213</v>
      </c>
      <c r="H33" s="45">
        <v>43621</v>
      </c>
      <c r="I33" s="41">
        <v>0.39583333333333331</v>
      </c>
    </row>
    <row r="34" spans="1:9">
      <c r="A34" t="s">
        <v>71</v>
      </c>
      <c r="B34" t="s">
        <v>72</v>
      </c>
      <c r="C34" s="7" t="s">
        <v>107</v>
      </c>
      <c r="D34" s="9" t="s">
        <v>211</v>
      </c>
      <c r="E34" s="9" t="s">
        <v>106</v>
      </c>
      <c r="G34" s="51" t="s">
        <v>207</v>
      </c>
      <c r="H34" s="47">
        <v>43620</v>
      </c>
      <c r="I34" s="48">
        <v>0.34375</v>
      </c>
    </row>
    <row r="35" spans="1:9">
      <c r="A35" t="s">
        <v>73</v>
      </c>
      <c r="B35" t="s">
        <v>74</v>
      </c>
      <c r="C35" s="7" t="s">
        <v>107</v>
      </c>
      <c r="D35" s="9" t="s">
        <v>210</v>
      </c>
      <c r="E35" s="9" t="s">
        <v>106</v>
      </c>
      <c r="G35" s="39" t="s">
        <v>213</v>
      </c>
      <c r="H35" s="45">
        <v>43621</v>
      </c>
      <c r="I35" s="41">
        <v>0.44791666666666669</v>
      </c>
    </row>
    <row r="36" spans="1:9">
      <c r="A36" t="s">
        <v>75</v>
      </c>
      <c r="B36" t="s">
        <v>76</v>
      </c>
      <c r="C36" s="7" t="s">
        <v>107</v>
      </c>
      <c r="D36" s="9" t="s">
        <v>217</v>
      </c>
      <c r="E36" s="9" t="s">
        <v>106</v>
      </c>
      <c r="F36" s="9" t="s">
        <v>213</v>
      </c>
      <c r="G36" s="39" t="s">
        <v>218</v>
      </c>
      <c r="H36" s="45">
        <v>43621</v>
      </c>
      <c r="I36" s="41">
        <v>0.34375</v>
      </c>
    </row>
    <row r="37" spans="1:9">
      <c r="A37" t="s">
        <v>77</v>
      </c>
      <c r="B37" t="s">
        <v>78</v>
      </c>
      <c r="C37" s="7" t="s">
        <v>107</v>
      </c>
      <c r="D37" s="9" t="s">
        <v>210</v>
      </c>
      <c r="E37" s="9" t="s">
        <v>106</v>
      </c>
      <c r="G37" s="39" t="s">
        <v>207</v>
      </c>
      <c r="H37" s="45">
        <v>43621</v>
      </c>
      <c r="I37" s="41">
        <v>0.44791666666666669</v>
      </c>
    </row>
    <row r="38" spans="1:9">
      <c r="A38" t="s">
        <v>79</v>
      </c>
      <c r="B38" t="s">
        <v>80</v>
      </c>
      <c r="C38" s="7" t="s">
        <v>107</v>
      </c>
      <c r="D38" s="9" t="s">
        <v>211</v>
      </c>
      <c r="E38" s="9" t="s">
        <v>106</v>
      </c>
      <c r="G38" s="39" t="s">
        <v>207</v>
      </c>
      <c r="H38" s="45">
        <v>43621</v>
      </c>
      <c r="I38" s="41">
        <v>0.5</v>
      </c>
    </row>
    <row r="39" spans="1:9">
      <c r="A39" t="s">
        <v>81</v>
      </c>
      <c r="B39" t="s">
        <v>82</v>
      </c>
      <c r="C39" s="7" t="s">
        <v>107</v>
      </c>
      <c r="D39" s="9" t="s">
        <v>211</v>
      </c>
      <c r="E39" s="9" t="s">
        <v>106</v>
      </c>
      <c r="G39" s="51" t="s">
        <v>207</v>
      </c>
      <c r="H39" s="47">
        <v>43620</v>
      </c>
      <c r="I39" s="48">
        <v>0.39583333333333331</v>
      </c>
    </row>
    <row r="40" spans="1:9">
      <c r="A40" t="s">
        <v>83</v>
      </c>
      <c r="B40" t="s">
        <v>84</v>
      </c>
      <c r="C40" s="7" t="s">
        <v>107</v>
      </c>
      <c r="D40" s="9" t="s">
        <v>216</v>
      </c>
      <c r="E40" s="9" t="s">
        <v>106</v>
      </c>
      <c r="G40" s="37" t="s">
        <v>215</v>
      </c>
      <c r="H40" s="45">
        <v>43620</v>
      </c>
      <c r="I40" s="41">
        <v>0.44791666666666669</v>
      </c>
    </row>
    <row r="41" spans="1:9">
      <c r="A41" t="s">
        <v>85</v>
      </c>
      <c r="B41" t="s">
        <v>86</v>
      </c>
      <c r="C41" s="7" t="s">
        <v>107</v>
      </c>
      <c r="D41" s="9" t="s">
        <v>210</v>
      </c>
      <c r="E41" s="9" t="s">
        <v>106</v>
      </c>
      <c r="G41" s="37" t="s">
        <v>215</v>
      </c>
      <c r="H41" s="45">
        <v>43620</v>
      </c>
      <c r="I41" s="41">
        <v>0.5</v>
      </c>
    </row>
    <row r="42" spans="1:9">
      <c r="A42" t="s">
        <v>87</v>
      </c>
      <c r="B42" t="s">
        <v>88</v>
      </c>
      <c r="C42" s="7" t="s">
        <v>107</v>
      </c>
      <c r="D42" s="9" t="s">
        <v>211</v>
      </c>
      <c r="E42" s="9" t="s">
        <v>106</v>
      </c>
      <c r="G42" s="39" t="s">
        <v>52</v>
      </c>
      <c r="H42" s="45">
        <v>43620</v>
      </c>
      <c r="I42" s="41">
        <v>0.44791666666666669</v>
      </c>
    </row>
    <row r="43" spans="1:9">
      <c r="A43" t="s">
        <v>89</v>
      </c>
      <c r="B43" t="s">
        <v>90</v>
      </c>
      <c r="C43" s="7" t="s">
        <v>107</v>
      </c>
      <c r="D43" s="9" t="s">
        <v>210</v>
      </c>
      <c r="E43" s="9" t="s">
        <v>106</v>
      </c>
      <c r="H43" s="45"/>
    </row>
    <row r="44" spans="1:9">
      <c r="A44" t="s">
        <v>91</v>
      </c>
      <c r="B44" t="s">
        <v>92</v>
      </c>
      <c r="C44" s="7" t="s">
        <v>107</v>
      </c>
      <c r="D44" s="9" t="s">
        <v>210</v>
      </c>
      <c r="E44" s="9" t="s">
        <v>106</v>
      </c>
      <c r="G44" s="39" t="s">
        <v>213</v>
      </c>
      <c r="H44" s="45">
        <v>43621</v>
      </c>
      <c r="I44" s="41">
        <v>0.5</v>
      </c>
    </row>
    <row r="45" spans="1:9">
      <c r="A45" t="s">
        <v>93</v>
      </c>
      <c r="B45" t="s">
        <v>42</v>
      </c>
      <c r="C45" s="7" t="s">
        <v>107</v>
      </c>
      <c r="D45" s="9" t="s">
        <v>210</v>
      </c>
      <c r="E45" s="9" t="s">
        <v>106</v>
      </c>
      <c r="G45" s="39" t="s">
        <v>214</v>
      </c>
      <c r="H45" s="45">
        <v>43621</v>
      </c>
      <c r="I45" s="41">
        <v>0.5</v>
      </c>
    </row>
    <row r="46" spans="1:9">
      <c r="A46" t="s">
        <v>94</v>
      </c>
      <c r="B46" t="s">
        <v>90</v>
      </c>
      <c r="C46" s="7" t="s">
        <v>107</v>
      </c>
      <c r="D46" s="9" t="s">
        <v>211</v>
      </c>
      <c r="E46" s="9" t="s">
        <v>106</v>
      </c>
      <c r="G46" s="51" t="s">
        <v>207</v>
      </c>
      <c r="H46" s="47">
        <v>43620</v>
      </c>
      <c r="I46" s="48">
        <v>0.44791666666666669</v>
      </c>
    </row>
    <row r="47" spans="1:9">
      <c r="A47" t="s">
        <v>95</v>
      </c>
      <c r="B47" t="s">
        <v>76</v>
      </c>
      <c r="C47" s="7" t="s">
        <v>107</v>
      </c>
      <c r="D47" s="9" t="s">
        <v>216</v>
      </c>
      <c r="E47" s="9" t="s">
        <v>106</v>
      </c>
      <c r="G47" s="39" t="s">
        <v>213</v>
      </c>
      <c r="H47" s="45">
        <v>43620</v>
      </c>
      <c r="I47" s="41">
        <v>0.44791666666666669</v>
      </c>
    </row>
    <row r="48" spans="1:9">
      <c r="A48" t="s">
        <v>96</v>
      </c>
      <c r="B48" t="s">
        <v>97</v>
      </c>
      <c r="C48" s="7" t="s">
        <v>107</v>
      </c>
      <c r="D48" s="9" t="s">
        <v>217</v>
      </c>
      <c r="E48" s="9" t="s">
        <v>106</v>
      </c>
      <c r="F48" s="9" t="s">
        <v>213</v>
      </c>
      <c r="G48" s="39" t="s">
        <v>218</v>
      </c>
      <c r="H48" s="45">
        <v>43621</v>
      </c>
      <c r="I48" s="41">
        <v>0.34375</v>
      </c>
    </row>
    <row r="49" spans="1:9">
      <c r="A49" t="s">
        <v>98</v>
      </c>
      <c r="B49" t="s">
        <v>99</v>
      </c>
      <c r="C49" s="7" t="s">
        <v>107</v>
      </c>
      <c r="D49" s="9" t="s">
        <v>211</v>
      </c>
      <c r="E49" s="9" t="s">
        <v>106</v>
      </c>
      <c r="G49" s="37" t="s">
        <v>215</v>
      </c>
      <c r="H49" s="45">
        <v>43620</v>
      </c>
      <c r="I49" s="41">
        <v>0.39583333333333331</v>
      </c>
    </row>
    <row r="50" spans="1:9">
      <c r="A50" t="s">
        <v>100</v>
      </c>
      <c r="B50" t="s">
        <v>101</v>
      </c>
      <c r="C50" s="7" t="s">
        <v>107</v>
      </c>
      <c r="D50" s="9" t="s">
        <v>210</v>
      </c>
      <c r="E50" s="9" t="s">
        <v>106</v>
      </c>
      <c r="G50" s="39" t="s">
        <v>52</v>
      </c>
      <c r="H50" s="45">
        <v>43620</v>
      </c>
      <c r="I50" s="41">
        <v>0.65625</v>
      </c>
    </row>
    <row r="51" spans="1:9">
      <c r="A51" t="s">
        <v>102</v>
      </c>
      <c r="B51" t="s">
        <v>103</v>
      </c>
      <c r="C51" s="7" t="s">
        <v>107</v>
      </c>
      <c r="D51" s="9" t="s">
        <v>210</v>
      </c>
      <c r="E51" s="9" t="s">
        <v>106</v>
      </c>
      <c r="G51" s="39" t="s">
        <v>52</v>
      </c>
      <c r="H51" s="45">
        <v>43620</v>
      </c>
      <c r="I51" s="41">
        <v>0.5</v>
      </c>
    </row>
    <row r="52" spans="1:9">
      <c r="A52" t="s">
        <v>104</v>
      </c>
      <c r="B52" t="s">
        <v>105</v>
      </c>
      <c r="C52" s="7" t="s">
        <v>107</v>
      </c>
      <c r="D52" s="9" t="s">
        <v>211</v>
      </c>
      <c r="E52" s="9" t="s">
        <v>106</v>
      </c>
      <c r="G52" s="37" t="s">
        <v>215</v>
      </c>
      <c r="H52" s="45">
        <v>43620</v>
      </c>
      <c r="I52" s="41">
        <v>0.44791666666666669</v>
      </c>
    </row>
    <row r="53" spans="1:9">
      <c r="A53" t="s">
        <v>109</v>
      </c>
      <c r="B53" t="s">
        <v>110</v>
      </c>
      <c r="C53" s="7" t="s">
        <v>108</v>
      </c>
      <c r="D53" s="9" t="s">
        <v>216</v>
      </c>
      <c r="E53" s="9" t="s">
        <v>207</v>
      </c>
      <c r="G53" s="39" t="s">
        <v>52</v>
      </c>
      <c r="H53" s="45">
        <v>43621</v>
      </c>
      <c r="I53" s="41">
        <v>0.5</v>
      </c>
    </row>
    <row r="54" spans="1:9">
      <c r="A54" t="s">
        <v>111</v>
      </c>
      <c r="B54" t="s">
        <v>112</v>
      </c>
      <c r="C54" s="7" t="s">
        <v>108</v>
      </c>
      <c r="D54" s="9" t="s">
        <v>211</v>
      </c>
      <c r="E54" s="9" t="s">
        <v>207</v>
      </c>
      <c r="G54" s="39" t="s">
        <v>213</v>
      </c>
      <c r="H54" s="45">
        <v>43620</v>
      </c>
      <c r="I54" s="41">
        <v>0.34375</v>
      </c>
    </row>
    <row r="55" spans="1:9">
      <c r="A55" t="s">
        <v>113</v>
      </c>
      <c r="B55" t="s">
        <v>114</v>
      </c>
      <c r="C55" s="7" t="s">
        <v>108</v>
      </c>
      <c r="D55" s="9" t="s">
        <v>211</v>
      </c>
      <c r="E55" s="9" t="s">
        <v>207</v>
      </c>
      <c r="G55" s="39" t="s">
        <v>213</v>
      </c>
      <c r="H55" s="45">
        <v>43620</v>
      </c>
      <c r="I55" s="41">
        <v>0.5</v>
      </c>
    </row>
    <row r="56" spans="1:9">
      <c r="A56" t="s">
        <v>115</v>
      </c>
      <c r="B56" t="s">
        <v>116</v>
      </c>
      <c r="C56" s="7" t="s">
        <v>108</v>
      </c>
      <c r="D56" s="9" t="s">
        <v>216</v>
      </c>
      <c r="E56" s="9" t="s">
        <v>207</v>
      </c>
      <c r="G56" s="37" t="s">
        <v>215</v>
      </c>
      <c r="H56" s="45">
        <v>43620</v>
      </c>
      <c r="I56" s="41">
        <v>0.34375</v>
      </c>
    </row>
    <row r="57" spans="1:9">
      <c r="A57" t="s">
        <v>117</v>
      </c>
      <c r="B57" t="s">
        <v>118</v>
      </c>
      <c r="C57" s="7" t="s">
        <v>108</v>
      </c>
      <c r="D57" s="9" t="s">
        <v>210</v>
      </c>
      <c r="E57" s="9" t="s">
        <v>207</v>
      </c>
      <c r="G57" s="37" t="s">
        <v>215</v>
      </c>
      <c r="H57" s="45">
        <v>43620</v>
      </c>
      <c r="I57" s="41">
        <v>0.60416666666666663</v>
      </c>
    </row>
    <row r="58" spans="1:9">
      <c r="A58" t="s">
        <v>119</v>
      </c>
      <c r="B58" t="s">
        <v>120</v>
      </c>
      <c r="C58" s="7" t="s">
        <v>108</v>
      </c>
      <c r="D58" s="9" t="s">
        <v>211</v>
      </c>
      <c r="E58" s="9" t="s">
        <v>207</v>
      </c>
      <c r="G58" s="37" t="s">
        <v>215</v>
      </c>
      <c r="H58" s="45">
        <v>43620</v>
      </c>
      <c r="I58" s="41">
        <v>0.65625</v>
      </c>
    </row>
    <row r="59" spans="1:9">
      <c r="A59" t="s">
        <v>121</v>
      </c>
      <c r="B59" t="s">
        <v>122</v>
      </c>
      <c r="C59" s="7" t="s">
        <v>108</v>
      </c>
      <c r="D59" s="9" t="s">
        <v>211</v>
      </c>
      <c r="E59" s="9" t="s">
        <v>207</v>
      </c>
      <c r="G59" s="39" t="s">
        <v>52</v>
      </c>
      <c r="H59" s="45">
        <v>43620</v>
      </c>
      <c r="I59" s="41">
        <v>0.34375</v>
      </c>
    </row>
    <row r="60" spans="1:9">
      <c r="A60" t="s">
        <v>123</v>
      </c>
      <c r="B60" t="s">
        <v>124</v>
      </c>
      <c r="C60" s="7" t="s">
        <v>108</v>
      </c>
      <c r="D60" s="9" t="s">
        <v>211</v>
      </c>
      <c r="E60" s="9" t="s">
        <v>207</v>
      </c>
      <c r="G60" s="37" t="s">
        <v>215</v>
      </c>
      <c r="H60" s="45">
        <v>43621</v>
      </c>
      <c r="I60" s="41">
        <v>0.39583333333333331</v>
      </c>
    </row>
    <row r="61" spans="1:9">
      <c r="A61" t="s">
        <v>125</v>
      </c>
      <c r="B61" t="s">
        <v>126</v>
      </c>
      <c r="C61" s="7" t="s">
        <v>108</v>
      </c>
      <c r="D61" s="9" t="s">
        <v>217</v>
      </c>
      <c r="E61" s="9" t="s">
        <v>207</v>
      </c>
      <c r="F61" s="9" t="s">
        <v>213</v>
      </c>
      <c r="G61" s="39" t="s">
        <v>52</v>
      </c>
      <c r="H61" s="45">
        <v>43621</v>
      </c>
      <c r="I61" s="41">
        <v>0.34375</v>
      </c>
    </row>
    <row r="62" spans="1:9">
      <c r="A62" t="s">
        <v>127</v>
      </c>
      <c r="B62" t="s">
        <v>128</v>
      </c>
      <c r="C62" s="7" t="s">
        <v>108</v>
      </c>
      <c r="D62" s="9" t="s">
        <v>210</v>
      </c>
      <c r="E62" s="9" t="s">
        <v>207</v>
      </c>
      <c r="G62" s="39" t="s">
        <v>214</v>
      </c>
      <c r="H62" s="45">
        <v>43621</v>
      </c>
      <c r="I62" s="41">
        <v>0.44791666666666669</v>
      </c>
    </row>
    <row r="63" spans="1:9">
      <c r="A63" t="s">
        <v>129</v>
      </c>
      <c r="B63" t="s">
        <v>130</v>
      </c>
      <c r="C63" s="7" t="s">
        <v>108</v>
      </c>
      <c r="D63" s="9" t="s">
        <v>217</v>
      </c>
      <c r="E63" s="9" t="s">
        <v>207</v>
      </c>
      <c r="F63" s="9" t="s">
        <v>213</v>
      </c>
      <c r="G63" s="37" t="s">
        <v>215</v>
      </c>
      <c r="H63" s="45">
        <v>43621</v>
      </c>
      <c r="I63" s="41">
        <v>0.34375</v>
      </c>
    </row>
    <row r="64" spans="1:9">
      <c r="A64" t="s">
        <v>131</v>
      </c>
      <c r="B64" t="s">
        <v>88</v>
      </c>
      <c r="C64" s="7" t="s">
        <v>108</v>
      </c>
      <c r="D64" s="9" t="s">
        <v>211</v>
      </c>
      <c r="E64" s="9" t="s">
        <v>207</v>
      </c>
      <c r="G64" s="39" t="s">
        <v>52</v>
      </c>
      <c r="H64" s="45">
        <v>43620</v>
      </c>
      <c r="I64" s="41">
        <v>0.34375</v>
      </c>
    </row>
    <row r="65" spans="1:9">
      <c r="A65" t="s">
        <v>132</v>
      </c>
      <c r="B65" t="s">
        <v>133</v>
      </c>
      <c r="C65" s="7" t="s">
        <v>108</v>
      </c>
      <c r="D65" s="9" t="s">
        <v>211</v>
      </c>
      <c r="E65" s="9" t="s">
        <v>207</v>
      </c>
      <c r="G65" s="39" t="s">
        <v>52</v>
      </c>
      <c r="H65" s="45">
        <v>43620</v>
      </c>
      <c r="I65" s="41">
        <v>0.44791666666666669</v>
      </c>
    </row>
    <row r="66" spans="1:9">
      <c r="A66" t="s">
        <v>134</v>
      </c>
      <c r="B66" t="s">
        <v>135</v>
      </c>
      <c r="C66" s="7" t="s">
        <v>108</v>
      </c>
      <c r="D66" s="9" t="s">
        <v>210</v>
      </c>
      <c r="E66" s="9" t="s">
        <v>207</v>
      </c>
      <c r="G66" s="39" t="s">
        <v>52</v>
      </c>
      <c r="H66" s="45">
        <v>43621</v>
      </c>
      <c r="I66" s="41">
        <v>0.44791666666666669</v>
      </c>
    </row>
    <row r="67" spans="1:9">
      <c r="A67" t="s">
        <v>136</v>
      </c>
      <c r="B67" t="s">
        <v>137</v>
      </c>
      <c r="C67" s="7" t="s">
        <v>108</v>
      </c>
      <c r="D67" s="9" t="s">
        <v>210</v>
      </c>
      <c r="E67" s="9" t="s">
        <v>207</v>
      </c>
      <c r="G67" s="39" t="s">
        <v>213</v>
      </c>
      <c r="H67" s="45">
        <v>43621</v>
      </c>
      <c r="I67" s="41">
        <v>0.44791666666666669</v>
      </c>
    </row>
    <row r="68" spans="1:9">
      <c r="A68" t="s">
        <v>138</v>
      </c>
      <c r="B68" t="s">
        <v>139</v>
      </c>
      <c r="C68" s="7" t="s">
        <v>108</v>
      </c>
      <c r="D68" s="9" t="s">
        <v>210</v>
      </c>
      <c r="E68" s="9" t="s">
        <v>207</v>
      </c>
      <c r="G68" s="37" t="s">
        <v>215</v>
      </c>
      <c r="H68" s="45">
        <v>43621</v>
      </c>
      <c r="I68" s="41">
        <v>0.44791666666666669</v>
      </c>
    </row>
    <row r="69" spans="1:9">
      <c r="A69" t="s">
        <v>140</v>
      </c>
      <c r="B69" t="s">
        <v>141</v>
      </c>
      <c r="C69" s="7" t="s">
        <v>108</v>
      </c>
      <c r="D69" s="9" t="s">
        <v>211</v>
      </c>
      <c r="E69" s="9" t="s">
        <v>207</v>
      </c>
      <c r="G69" s="39" t="s">
        <v>213</v>
      </c>
      <c r="H69" s="45">
        <v>43620</v>
      </c>
      <c r="I69" s="41">
        <v>0.39583333333333331</v>
      </c>
    </row>
    <row r="70" spans="1:9">
      <c r="A70" t="s">
        <v>142</v>
      </c>
      <c r="B70" t="s">
        <v>143</v>
      </c>
      <c r="C70" s="7" t="s">
        <v>108</v>
      </c>
      <c r="D70" s="9" t="s">
        <v>211</v>
      </c>
      <c r="E70" s="9" t="s">
        <v>207</v>
      </c>
      <c r="G70" s="39" t="s">
        <v>214</v>
      </c>
      <c r="H70" s="45">
        <v>43620</v>
      </c>
      <c r="I70" s="41">
        <v>0.44791666666666669</v>
      </c>
    </row>
    <row r="71" spans="1:9">
      <c r="A71" t="s">
        <v>144</v>
      </c>
      <c r="B71" t="s">
        <v>145</v>
      </c>
      <c r="C71" s="7" t="s">
        <v>108</v>
      </c>
      <c r="D71" s="9" t="s">
        <v>210</v>
      </c>
      <c r="E71" s="9" t="s">
        <v>207</v>
      </c>
      <c r="G71" s="39" t="s">
        <v>52</v>
      </c>
      <c r="H71" s="45">
        <v>43621</v>
      </c>
      <c r="I71" s="41">
        <v>0.39583333333333331</v>
      </c>
    </row>
    <row r="72" spans="1:9">
      <c r="A72" t="s">
        <v>146</v>
      </c>
      <c r="B72" t="s">
        <v>40</v>
      </c>
      <c r="C72" s="7" t="s">
        <v>108</v>
      </c>
      <c r="D72" s="9" t="s">
        <v>210</v>
      </c>
      <c r="E72" s="9" t="s">
        <v>207</v>
      </c>
      <c r="G72" s="39" t="s">
        <v>52</v>
      </c>
      <c r="H72" s="45">
        <v>43620</v>
      </c>
      <c r="I72" s="41">
        <v>0.39583333333333331</v>
      </c>
    </row>
    <row r="73" spans="1:9">
      <c r="A73" t="s">
        <v>147</v>
      </c>
      <c r="B73" t="s">
        <v>148</v>
      </c>
      <c r="C73" s="7" t="s">
        <v>108</v>
      </c>
      <c r="D73" s="9" t="s">
        <v>211</v>
      </c>
      <c r="E73" s="9" t="s">
        <v>207</v>
      </c>
      <c r="G73" s="37" t="s">
        <v>215</v>
      </c>
      <c r="H73" s="45">
        <v>43620</v>
      </c>
      <c r="I73" s="41">
        <v>0.5</v>
      </c>
    </row>
    <row r="74" spans="1:9">
      <c r="A74" t="s">
        <v>149</v>
      </c>
      <c r="B74" t="s">
        <v>150</v>
      </c>
      <c r="C74" s="7" t="s">
        <v>108</v>
      </c>
      <c r="D74" s="9" t="s">
        <v>211</v>
      </c>
      <c r="E74" s="9" t="s">
        <v>207</v>
      </c>
      <c r="G74" s="39" t="s">
        <v>214</v>
      </c>
      <c r="H74" s="45">
        <v>43620</v>
      </c>
      <c r="I74" s="41">
        <v>0.44791666666666669</v>
      </c>
    </row>
    <row r="75" spans="1:9">
      <c r="A75" t="s">
        <v>151</v>
      </c>
      <c r="B75" t="s">
        <v>152</v>
      </c>
      <c r="C75" s="7" t="s">
        <v>108</v>
      </c>
      <c r="D75" s="9" t="s">
        <v>210</v>
      </c>
      <c r="E75" s="9" t="s">
        <v>207</v>
      </c>
      <c r="G75" s="39" t="s">
        <v>213</v>
      </c>
      <c r="H75" s="45">
        <v>43620</v>
      </c>
      <c r="I75" s="41">
        <v>0.65625</v>
      </c>
    </row>
    <row r="76" spans="1:9">
      <c r="A76" t="s">
        <v>153</v>
      </c>
      <c r="B76" t="s">
        <v>154</v>
      </c>
      <c r="C76" s="7" t="s">
        <v>108</v>
      </c>
      <c r="D76" s="9" t="s">
        <v>211</v>
      </c>
      <c r="E76" s="9" t="s">
        <v>207</v>
      </c>
      <c r="G76" s="39" t="s">
        <v>52</v>
      </c>
      <c r="H76" s="45">
        <v>43620</v>
      </c>
      <c r="I76" s="41">
        <v>0.39583333333333331</v>
      </c>
    </row>
    <row r="77" spans="1:9">
      <c r="A77" t="s">
        <v>155</v>
      </c>
      <c r="B77" t="s">
        <v>156</v>
      </c>
      <c r="C77" s="7" t="s">
        <v>108</v>
      </c>
      <c r="D77" s="9" t="s">
        <v>210</v>
      </c>
      <c r="E77" s="9" t="s">
        <v>207</v>
      </c>
      <c r="G77" s="39" t="s">
        <v>213</v>
      </c>
      <c r="H77" s="45">
        <v>43620</v>
      </c>
      <c r="I77" s="41">
        <v>0.39583333333333331</v>
      </c>
    </row>
    <row r="78" spans="1:9">
      <c r="A78" t="s">
        <v>157</v>
      </c>
      <c r="B78" t="s">
        <v>158</v>
      </c>
      <c r="C78" s="7" t="s">
        <v>108</v>
      </c>
      <c r="D78" s="9" t="s">
        <v>217</v>
      </c>
      <c r="E78" s="9" t="s">
        <v>207</v>
      </c>
      <c r="F78" s="9" t="s">
        <v>213</v>
      </c>
      <c r="G78" s="39" t="s">
        <v>214</v>
      </c>
      <c r="H78" s="45">
        <v>43621</v>
      </c>
      <c r="I78" s="41">
        <v>0.34375</v>
      </c>
    </row>
    <row r="79" spans="1:9">
      <c r="A79" t="s">
        <v>159</v>
      </c>
      <c r="B79" t="s">
        <v>160</v>
      </c>
      <c r="C79" s="7" t="s">
        <v>108</v>
      </c>
      <c r="D79" s="9" t="s">
        <v>211</v>
      </c>
      <c r="E79" s="9" t="s">
        <v>207</v>
      </c>
      <c r="G79" s="39" t="s">
        <v>213</v>
      </c>
      <c r="H79" s="45">
        <v>43620</v>
      </c>
      <c r="I79" s="41">
        <v>0.44791666666666669</v>
      </c>
    </row>
    <row r="80" spans="1:9">
      <c r="A80" t="s">
        <v>162</v>
      </c>
      <c r="B80" t="s">
        <v>163</v>
      </c>
      <c r="C80" s="7" t="s">
        <v>161</v>
      </c>
      <c r="D80" s="9" t="s">
        <v>210</v>
      </c>
      <c r="E80" s="9" t="s">
        <v>213</v>
      </c>
      <c r="G80" s="39" t="s">
        <v>214</v>
      </c>
      <c r="H80" s="45">
        <v>43621</v>
      </c>
      <c r="I80" s="41">
        <v>0.39583333333333331</v>
      </c>
    </row>
    <row r="81" spans="1:9">
      <c r="A81" t="s">
        <v>164</v>
      </c>
      <c r="B81" t="s">
        <v>165</v>
      </c>
      <c r="C81" s="7" t="s">
        <v>161</v>
      </c>
      <c r="D81" s="9" t="s">
        <v>210</v>
      </c>
      <c r="E81" s="9" t="s">
        <v>213</v>
      </c>
      <c r="G81" s="39" t="s">
        <v>52</v>
      </c>
      <c r="H81" s="45">
        <v>43621</v>
      </c>
      <c r="I81" s="41">
        <v>0.39583333333333331</v>
      </c>
    </row>
    <row r="82" spans="1:9">
      <c r="A82" t="s">
        <v>166</v>
      </c>
      <c r="B82" t="s">
        <v>167</v>
      </c>
      <c r="C82" s="7" t="s">
        <v>161</v>
      </c>
      <c r="D82" s="9" t="s">
        <v>211</v>
      </c>
      <c r="E82" s="9" t="s">
        <v>213</v>
      </c>
      <c r="G82" s="39" t="s">
        <v>214</v>
      </c>
      <c r="H82" s="45">
        <v>43620</v>
      </c>
      <c r="I82" s="41">
        <v>0.34375</v>
      </c>
    </row>
    <row r="83" spans="1:9">
      <c r="A83" t="s">
        <v>168</v>
      </c>
      <c r="B83" t="s">
        <v>169</v>
      </c>
      <c r="C83" s="7" t="s">
        <v>161</v>
      </c>
      <c r="D83" s="9" t="s">
        <v>210</v>
      </c>
      <c r="E83" s="9" t="s">
        <v>213</v>
      </c>
      <c r="G83" s="39" t="s">
        <v>52</v>
      </c>
      <c r="H83" s="45">
        <v>43621</v>
      </c>
      <c r="I83" s="41">
        <v>0.5</v>
      </c>
    </row>
    <row r="84" spans="1:9">
      <c r="A84" t="s">
        <v>170</v>
      </c>
      <c r="B84" t="s">
        <v>126</v>
      </c>
      <c r="C84" s="7" t="s">
        <v>161</v>
      </c>
      <c r="D84" s="9" t="s">
        <v>216</v>
      </c>
      <c r="E84" s="9" t="s">
        <v>213</v>
      </c>
      <c r="G84" s="39" t="s">
        <v>214</v>
      </c>
      <c r="H84" s="45">
        <v>43620</v>
      </c>
      <c r="I84" s="41">
        <v>0.65625</v>
      </c>
    </row>
    <row r="85" spans="1:9">
      <c r="A85" t="s">
        <v>171</v>
      </c>
      <c r="B85" t="s">
        <v>172</v>
      </c>
      <c r="C85" s="7" t="s">
        <v>161</v>
      </c>
      <c r="D85" s="9" t="s">
        <v>217</v>
      </c>
      <c r="E85" s="9" t="s">
        <v>213</v>
      </c>
      <c r="F85" s="9" t="s">
        <v>213</v>
      </c>
      <c r="G85" s="39" t="s">
        <v>52</v>
      </c>
      <c r="H85" s="45">
        <v>43620</v>
      </c>
      <c r="I85" s="41">
        <v>0.60416666666666663</v>
      </c>
    </row>
    <row r="86" spans="1:9">
      <c r="A86" t="s">
        <v>173</v>
      </c>
      <c r="B86" t="s">
        <v>174</v>
      </c>
      <c r="C86" s="7" t="s">
        <v>161</v>
      </c>
      <c r="D86" s="9" t="s">
        <v>210</v>
      </c>
      <c r="E86" s="9" t="s">
        <v>213</v>
      </c>
      <c r="G86" s="37" t="s">
        <v>215</v>
      </c>
      <c r="H86" s="45">
        <v>43620</v>
      </c>
      <c r="I86" s="41">
        <v>0.65625</v>
      </c>
    </row>
    <row r="87" spans="1:9">
      <c r="A87" t="s">
        <v>175</v>
      </c>
      <c r="B87" t="s">
        <v>176</v>
      </c>
      <c r="C87" s="7" t="s">
        <v>161</v>
      </c>
      <c r="D87" s="9" t="s">
        <v>210</v>
      </c>
      <c r="E87" s="9" t="s">
        <v>213</v>
      </c>
      <c r="G87" s="37" t="s">
        <v>215</v>
      </c>
      <c r="H87" s="45">
        <v>43621</v>
      </c>
      <c r="I87" s="41">
        <v>0.5</v>
      </c>
    </row>
    <row r="88" spans="1:9">
      <c r="A88" t="s">
        <v>8</v>
      </c>
      <c r="B88" t="s">
        <v>177</v>
      </c>
      <c r="C88" s="7" t="s">
        <v>161</v>
      </c>
      <c r="D88" s="9" t="s">
        <v>216</v>
      </c>
      <c r="E88" s="9" t="s">
        <v>213</v>
      </c>
      <c r="G88" s="39" t="s">
        <v>214</v>
      </c>
      <c r="H88" s="45">
        <v>43620</v>
      </c>
      <c r="I88" s="41">
        <v>0.60416666666666663</v>
      </c>
    </row>
    <row r="89" spans="1:9">
      <c r="A89" t="s">
        <v>178</v>
      </c>
      <c r="B89" t="s">
        <v>179</v>
      </c>
      <c r="C89" s="7" t="s">
        <v>161</v>
      </c>
      <c r="D89" s="9" t="s">
        <v>211</v>
      </c>
      <c r="E89" s="9" t="s">
        <v>213</v>
      </c>
      <c r="G89" s="39" t="s">
        <v>52</v>
      </c>
      <c r="H89" s="45">
        <v>43620</v>
      </c>
      <c r="I89" s="41">
        <v>0.5</v>
      </c>
    </row>
    <row r="90" spans="1:9">
      <c r="A90" t="s">
        <v>180</v>
      </c>
      <c r="B90" t="s">
        <v>181</v>
      </c>
      <c r="C90" s="7" t="s">
        <v>161</v>
      </c>
      <c r="D90" s="9" t="s">
        <v>211</v>
      </c>
      <c r="E90" s="9" t="s">
        <v>213</v>
      </c>
      <c r="G90" s="39" t="s">
        <v>214</v>
      </c>
      <c r="H90" s="45">
        <v>43620</v>
      </c>
      <c r="I90" s="41">
        <v>0.39583333333333331</v>
      </c>
    </row>
    <row r="91" spans="1:9">
      <c r="A91" t="s">
        <v>182</v>
      </c>
      <c r="B91" t="s">
        <v>183</v>
      </c>
      <c r="C91" s="7" t="s">
        <v>161</v>
      </c>
      <c r="D91" s="9" t="s">
        <v>217</v>
      </c>
      <c r="E91" s="9" t="s">
        <v>213</v>
      </c>
      <c r="F91" s="9" t="s">
        <v>213</v>
      </c>
      <c r="G91" s="39" t="s">
        <v>207</v>
      </c>
      <c r="H91" s="45">
        <v>43621</v>
      </c>
      <c r="I91" s="41">
        <v>0.34375</v>
      </c>
    </row>
    <row r="92" spans="1:9">
      <c r="A92" t="s">
        <v>184</v>
      </c>
      <c r="B92" t="s">
        <v>185</v>
      </c>
      <c r="C92" s="7" t="s">
        <v>161</v>
      </c>
      <c r="D92" s="9" t="s">
        <v>217</v>
      </c>
      <c r="E92" s="9" t="s">
        <v>213</v>
      </c>
      <c r="F92" s="9" t="s">
        <v>213</v>
      </c>
      <c r="G92" s="37" t="s">
        <v>215</v>
      </c>
      <c r="H92" s="45">
        <v>43621</v>
      </c>
      <c r="I92" s="41">
        <v>0.34375</v>
      </c>
    </row>
    <row r="93" spans="1:9">
      <c r="A93" t="s">
        <v>186</v>
      </c>
      <c r="B93" t="s">
        <v>187</v>
      </c>
      <c r="C93" s="7" t="s">
        <v>161</v>
      </c>
      <c r="D93" s="9" t="s">
        <v>210</v>
      </c>
      <c r="E93" s="9" t="s">
        <v>213</v>
      </c>
      <c r="G93" s="37" t="s">
        <v>215</v>
      </c>
      <c r="H93" s="45">
        <v>43620</v>
      </c>
      <c r="I93" s="41">
        <v>0.39583333333333331</v>
      </c>
    </row>
    <row r="94" spans="1:9">
      <c r="A94" t="s">
        <v>188</v>
      </c>
      <c r="B94" t="s">
        <v>189</v>
      </c>
      <c r="C94" s="7" t="s">
        <v>161</v>
      </c>
      <c r="D94" s="9" t="s">
        <v>210</v>
      </c>
      <c r="E94" s="9" t="s">
        <v>213</v>
      </c>
      <c r="G94" s="39" t="s">
        <v>207</v>
      </c>
      <c r="H94" s="45">
        <v>43621</v>
      </c>
      <c r="I94" s="41">
        <v>0.39583333333333331</v>
      </c>
    </row>
    <row r="95" spans="1:9">
      <c r="A95" t="s">
        <v>190</v>
      </c>
      <c r="B95" t="s">
        <v>191</v>
      </c>
      <c r="C95" s="7" t="s">
        <v>161</v>
      </c>
      <c r="D95" s="9" t="s">
        <v>210</v>
      </c>
      <c r="E95" s="9" t="s">
        <v>213</v>
      </c>
      <c r="G95" s="39" t="s">
        <v>207</v>
      </c>
      <c r="H95" s="45">
        <v>43620</v>
      </c>
      <c r="I95" s="41">
        <v>0.44791666666666669</v>
      </c>
    </row>
    <row r="96" spans="1:9">
      <c r="A96" t="s">
        <v>192</v>
      </c>
      <c r="B96" t="s">
        <v>193</v>
      </c>
      <c r="C96" s="7" t="s">
        <v>161</v>
      </c>
      <c r="D96" s="9" t="s">
        <v>210</v>
      </c>
      <c r="E96" s="9" t="s">
        <v>213</v>
      </c>
      <c r="G96" s="37" t="s">
        <v>215</v>
      </c>
      <c r="H96" s="45">
        <v>43621</v>
      </c>
      <c r="I96" s="41">
        <v>0.44791666666666669</v>
      </c>
    </row>
    <row r="97" spans="1:9">
      <c r="A97" t="s">
        <v>194</v>
      </c>
      <c r="B97" t="s">
        <v>195</v>
      </c>
      <c r="C97" s="7" t="s">
        <v>161</v>
      </c>
      <c r="D97" s="9" t="s">
        <v>217</v>
      </c>
      <c r="E97" s="9" t="s">
        <v>213</v>
      </c>
      <c r="F97" s="9" t="s">
        <v>213</v>
      </c>
      <c r="G97" s="39" t="s">
        <v>52</v>
      </c>
      <c r="H97" s="45">
        <v>43621</v>
      </c>
      <c r="I97" s="41">
        <v>0.34375</v>
      </c>
    </row>
    <row r="98" spans="1:9">
      <c r="A98" t="s">
        <v>196</v>
      </c>
      <c r="B98" t="s">
        <v>197</v>
      </c>
      <c r="C98" s="7" t="s">
        <v>161</v>
      </c>
      <c r="D98" s="9" t="s">
        <v>210</v>
      </c>
      <c r="E98" s="9" t="s">
        <v>213</v>
      </c>
      <c r="G98" s="39" t="s">
        <v>214</v>
      </c>
      <c r="H98" s="45">
        <v>43621</v>
      </c>
      <c r="I98" s="41">
        <v>0.44791666666666669</v>
      </c>
    </row>
    <row r="99" spans="1:9">
      <c r="A99" t="s">
        <v>198</v>
      </c>
      <c r="B99" t="s">
        <v>199</v>
      </c>
      <c r="C99" s="7" t="s">
        <v>161</v>
      </c>
      <c r="D99" s="9" t="s">
        <v>216</v>
      </c>
      <c r="E99" s="9" t="s">
        <v>213</v>
      </c>
      <c r="G99" s="37" t="s">
        <v>215</v>
      </c>
      <c r="H99" s="45">
        <v>43621</v>
      </c>
      <c r="I99" s="41">
        <v>0.39583333333333331</v>
      </c>
    </row>
    <row r="100" spans="1:9">
      <c r="A100" t="s">
        <v>200</v>
      </c>
      <c r="B100" t="s">
        <v>201</v>
      </c>
      <c r="C100" s="7" t="s">
        <v>161</v>
      </c>
      <c r="D100" s="9" t="s">
        <v>211</v>
      </c>
      <c r="E100" s="9" t="s">
        <v>213</v>
      </c>
      <c r="G100" s="39" t="s">
        <v>214</v>
      </c>
      <c r="H100" s="45">
        <v>43620</v>
      </c>
      <c r="I100" s="41">
        <v>0.39583333333333331</v>
      </c>
    </row>
    <row r="101" spans="1:9">
      <c r="A101" t="s">
        <v>202</v>
      </c>
      <c r="B101" t="s">
        <v>191</v>
      </c>
      <c r="C101" s="7" t="s">
        <v>161</v>
      </c>
      <c r="D101" s="9" t="s">
        <v>216</v>
      </c>
      <c r="E101" s="9" t="s">
        <v>213</v>
      </c>
      <c r="G101" s="51" t="s">
        <v>207</v>
      </c>
      <c r="H101" s="47">
        <v>43620</v>
      </c>
      <c r="I101" s="48">
        <v>0.60416666666666663</v>
      </c>
    </row>
    <row r="102" spans="1:9">
      <c r="A102" t="s">
        <v>203</v>
      </c>
      <c r="B102" t="s">
        <v>204</v>
      </c>
      <c r="C102" s="7" t="s">
        <v>161</v>
      </c>
      <c r="D102" s="9" t="s">
        <v>211</v>
      </c>
      <c r="E102" s="9" t="s">
        <v>213</v>
      </c>
      <c r="G102" s="51" t="s">
        <v>207</v>
      </c>
      <c r="H102" s="47">
        <v>43620</v>
      </c>
      <c r="I102" s="48">
        <v>0.65625</v>
      </c>
    </row>
    <row r="103" spans="1:9">
      <c r="A103" t="s">
        <v>205</v>
      </c>
      <c r="B103" t="s">
        <v>206</v>
      </c>
      <c r="C103" s="7" t="s">
        <v>161</v>
      </c>
      <c r="D103" s="9" t="s">
        <v>217</v>
      </c>
      <c r="E103" s="9" t="s">
        <v>213</v>
      </c>
      <c r="F103" s="9" t="s">
        <v>213</v>
      </c>
      <c r="G103" s="39" t="s">
        <v>52</v>
      </c>
      <c r="H103" s="45">
        <v>43620</v>
      </c>
      <c r="I103" s="41">
        <v>0.65625</v>
      </c>
    </row>
    <row r="104" spans="1:9">
      <c r="C104" s="8"/>
      <c r="D104" s="10"/>
      <c r="F104" s="10"/>
      <c r="H104" s="45"/>
    </row>
    <row r="105" spans="1:9">
      <c r="C105" s="8"/>
      <c r="D105" s="10"/>
      <c r="F105" s="10"/>
      <c r="H105" s="45"/>
    </row>
    <row r="106" spans="1:9">
      <c r="C106" s="8"/>
      <c r="D106" s="10"/>
      <c r="F106" s="10"/>
      <c r="H106" s="45"/>
    </row>
    <row r="107" spans="1:9">
      <c r="C107" s="8"/>
      <c r="D107" s="10"/>
      <c r="F107" s="10"/>
      <c r="H107" s="45"/>
    </row>
    <row r="108" spans="1:9">
      <c r="C108" s="8"/>
      <c r="D108" s="10"/>
      <c r="F108" s="10"/>
      <c r="H108" s="45"/>
    </row>
    <row r="109" spans="1:9">
      <c r="C109" s="8"/>
      <c r="D109" s="10"/>
      <c r="F109" s="10"/>
      <c r="H109" s="45"/>
    </row>
    <row r="110" spans="1:9">
      <c r="C110" s="8"/>
      <c r="D110" s="10"/>
      <c r="F110" s="10"/>
      <c r="H110" s="45"/>
    </row>
    <row r="111" spans="1:9">
      <c r="C111" s="8"/>
      <c r="D111" s="10"/>
      <c r="F111" s="10"/>
      <c r="H111" s="45"/>
    </row>
    <row r="112" spans="1:9">
      <c r="C112" s="8"/>
      <c r="D112" s="10"/>
      <c r="F112" s="10"/>
      <c r="H112" s="45"/>
    </row>
    <row r="113" spans="3:8">
      <c r="C113" s="8"/>
      <c r="D113" s="10"/>
      <c r="F113" s="10"/>
      <c r="H113" s="45"/>
    </row>
    <row r="114" spans="3:8">
      <c r="C114" s="8"/>
      <c r="D114" s="10"/>
      <c r="F114" s="10"/>
      <c r="H114" s="45"/>
    </row>
    <row r="115" spans="3:8">
      <c r="C115" s="8"/>
      <c r="D115" s="10"/>
      <c r="F115" s="10"/>
      <c r="H115" s="45"/>
    </row>
    <row r="116" spans="3:8">
      <c r="C116" s="8"/>
      <c r="D116" s="10"/>
      <c r="F116" s="10"/>
      <c r="H116" s="45"/>
    </row>
    <row r="117" spans="3:8">
      <c r="C117" s="8"/>
      <c r="D117" s="10"/>
      <c r="F117" s="10"/>
      <c r="H117" s="45"/>
    </row>
    <row r="118" spans="3:8">
      <c r="C118" s="8"/>
      <c r="D118" s="10"/>
      <c r="F118" s="10"/>
      <c r="H118" s="45"/>
    </row>
    <row r="119" spans="3:8">
      <c r="C119" s="8"/>
      <c r="D119" s="10"/>
      <c r="F119" s="10"/>
      <c r="H119" s="45"/>
    </row>
    <row r="120" spans="3:8">
      <c r="C120" s="8"/>
      <c r="D120" s="10"/>
      <c r="F120" s="10"/>
      <c r="H120" s="45"/>
    </row>
    <row r="121" spans="3:8">
      <c r="C121" s="8"/>
      <c r="D121" s="10"/>
      <c r="F121" s="10"/>
      <c r="H121" s="45"/>
    </row>
    <row r="122" spans="3:8">
      <c r="C122" s="8"/>
      <c r="D122" s="10"/>
      <c r="F122" s="10"/>
      <c r="H122" s="45"/>
    </row>
    <row r="123" spans="3:8">
      <c r="C123" s="8"/>
      <c r="D123" s="10"/>
      <c r="F123" s="10"/>
      <c r="H123" s="45"/>
    </row>
    <row r="124" spans="3:8">
      <c r="C124" s="8"/>
      <c r="D124" s="10"/>
      <c r="F124" s="10"/>
      <c r="H124" s="45"/>
    </row>
    <row r="125" spans="3:8">
      <c r="C125" s="8"/>
      <c r="D125" s="10"/>
      <c r="F125" s="10"/>
      <c r="H125" s="45"/>
    </row>
    <row r="126" spans="3:8">
      <c r="C126" s="8"/>
      <c r="D126" s="10"/>
      <c r="F126" s="10"/>
      <c r="H126" s="45"/>
    </row>
    <row r="127" spans="3:8">
      <c r="C127" s="8"/>
      <c r="D127" s="10"/>
      <c r="F127" s="10"/>
      <c r="H127" s="45"/>
    </row>
    <row r="128" spans="3:8">
      <c r="C128" s="8"/>
      <c r="D128" s="10"/>
      <c r="F128" s="10"/>
      <c r="H128" s="45"/>
    </row>
    <row r="129" spans="3:8">
      <c r="C129" s="8"/>
      <c r="D129" s="10"/>
      <c r="F129" s="10"/>
      <c r="H129" s="45"/>
    </row>
    <row r="130" spans="3:8">
      <c r="C130" s="8"/>
      <c r="D130" s="10"/>
      <c r="F130" s="10"/>
      <c r="H130" s="45"/>
    </row>
    <row r="131" spans="3:8">
      <c r="C131" s="8"/>
      <c r="D131" s="10"/>
      <c r="F131" s="10"/>
      <c r="H131" s="45"/>
    </row>
    <row r="132" spans="3:8">
      <c r="C132" s="8"/>
      <c r="D132" s="10"/>
      <c r="F132" s="10"/>
      <c r="H132" s="45"/>
    </row>
    <row r="133" spans="3:8">
      <c r="C133" s="8"/>
      <c r="D133" s="10"/>
      <c r="F133" s="10"/>
      <c r="H133" s="45"/>
    </row>
    <row r="134" spans="3:8">
      <c r="C134" s="8"/>
      <c r="D134" s="10"/>
      <c r="F134" s="10"/>
      <c r="H134" s="45"/>
    </row>
    <row r="135" spans="3:8">
      <c r="C135" s="8"/>
      <c r="D135" s="10"/>
      <c r="F135" s="10"/>
      <c r="H135" s="45"/>
    </row>
    <row r="136" spans="3:8">
      <c r="C136" s="8"/>
      <c r="D136" s="10"/>
      <c r="F136" s="10"/>
      <c r="H136" s="45"/>
    </row>
    <row r="137" spans="3:8">
      <c r="C137" s="8"/>
      <c r="D137" s="10"/>
      <c r="F137" s="10"/>
      <c r="H137" s="45"/>
    </row>
    <row r="138" spans="3:8">
      <c r="C138" s="8"/>
      <c r="D138" s="10"/>
      <c r="F138" s="10"/>
      <c r="H138" s="45"/>
    </row>
    <row r="139" spans="3:8">
      <c r="C139" s="8"/>
      <c r="D139" s="10"/>
      <c r="F139" s="10"/>
      <c r="H139" s="45"/>
    </row>
    <row r="140" spans="3:8">
      <c r="C140" s="8"/>
      <c r="D140" s="10"/>
      <c r="F140" s="10"/>
      <c r="H140" s="45"/>
    </row>
    <row r="141" spans="3:8">
      <c r="C141" s="8"/>
      <c r="D141" s="10"/>
      <c r="F141" s="10"/>
      <c r="H141" s="45"/>
    </row>
    <row r="142" spans="3:8">
      <c r="C142" s="8"/>
      <c r="D142" s="10"/>
      <c r="F142" s="10"/>
      <c r="H142" s="45"/>
    </row>
    <row r="143" spans="3:8">
      <c r="C143" s="8"/>
      <c r="D143" s="10"/>
      <c r="F143" s="10"/>
      <c r="H143" s="45"/>
    </row>
    <row r="144" spans="3:8">
      <c r="C144" s="8"/>
      <c r="D144" s="10"/>
      <c r="F144" s="10"/>
      <c r="H144" s="45"/>
    </row>
    <row r="145" spans="3:8">
      <c r="C145" s="8"/>
      <c r="D145" s="10"/>
      <c r="F145" s="10"/>
      <c r="H145" s="45"/>
    </row>
    <row r="146" spans="3:8">
      <c r="C146" s="8"/>
      <c r="D146" s="10"/>
      <c r="F146" s="10"/>
      <c r="H146" s="45"/>
    </row>
    <row r="147" spans="3:8">
      <c r="C147" s="8"/>
      <c r="D147" s="10"/>
      <c r="F147" s="10"/>
      <c r="H147" s="45"/>
    </row>
    <row r="148" spans="3:8">
      <c r="C148" s="8"/>
      <c r="D148" s="10"/>
      <c r="F148" s="10"/>
      <c r="H148" s="45"/>
    </row>
    <row r="149" spans="3:8">
      <c r="C149" s="8"/>
      <c r="D149" s="10"/>
      <c r="F149" s="10"/>
      <c r="H149" s="45"/>
    </row>
    <row r="150" spans="3:8">
      <c r="C150" s="8"/>
      <c r="D150" s="10"/>
      <c r="F150" s="10"/>
      <c r="H150" s="45"/>
    </row>
    <row r="151" spans="3:8">
      <c r="C151" s="8"/>
      <c r="D151" s="10"/>
      <c r="F151" s="10"/>
      <c r="H151" s="45"/>
    </row>
    <row r="152" spans="3:8">
      <c r="C152" s="8"/>
      <c r="D152" s="10"/>
      <c r="F152" s="10"/>
      <c r="H152" s="45"/>
    </row>
    <row r="153" spans="3:8">
      <c r="C153" s="8"/>
      <c r="D153" s="10"/>
      <c r="F153" s="10"/>
      <c r="H153" s="45"/>
    </row>
    <row r="154" spans="3:8">
      <c r="C154" s="8"/>
      <c r="D154" s="10"/>
      <c r="F154" s="10"/>
      <c r="H154" s="45"/>
    </row>
    <row r="155" spans="3:8">
      <c r="C155" s="8"/>
      <c r="D155" s="10"/>
      <c r="F155" s="10"/>
      <c r="H155" s="45"/>
    </row>
    <row r="156" spans="3:8">
      <c r="C156" s="8"/>
      <c r="D156" s="10"/>
      <c r="F156" s="10"/>
      <c r="H156" s="45"/>
    </row>
    <row r="157" spans="3:8">
      <c r="C157" s="8"/>
      <c r="D157" s="10"/>
      <c r="F157" s="10"/>
      <c r="H157" s="45"/>
    </row>
    <row r="158" spans="3:8">
      <c r="C158" s="8"/>
      <c r="D158" s="10"/>
      <c r="F158" s="10"/>
      <c r="H158" s="45"/>
    </row>
    <row r="159" spans="3:8">
      <c r="C159" s="8"/>
      <c r="D159" s="10"/>
      <c r="F159" s="10"/>
      <c r="H159" s="45"/>
    </row>
    <row r="160" spans="3:8">
      <c r="C160" s="8"/>
      <c r="D160" s="10"/>
      <c r="F160" s="10"/>
      <c r="H160" s="45"/>
    </row>
    <row r="161" spans="3:8">
      <c r="C161" s="8"/>
      <c r="D161" s="10"/>
      <c r="F161" s="10"/>
      <c r="H161" s="45"/>
    </row>
    <row r="162" spans="3:8">
      <c r="C162" s="8"/>
      <c r="D162" s="10"/>
      <c r="F162" s="10"/>
      <c r="H162" s="45"/>
    </row>
    <row r="163" spans="3:8">
      <c r="C163" s="8"/>
      <c r="D163" s="10"/>
      <c r="F163" s="10"/>
      <c r="H163" s="45"/>
    </row>
    <row r="164" spans="3:8">
      <c r="C164" s="8"/>
      <c r="D164" s="10"/>
      <c r="F164" s="10"/>
      <c r="H164" s="45"/>
    </row>
    <row r="165" spans="3:8">
      <c r="C165" s="8"/>
      <c r="D165" s="10"/>
      <c r="F165" s="10"/>
      <c r="H165" s="45"/>
    </row>
    <row r="166" spans="3:8">
      <c r="C166" s="8"/>
      <c r="D166" s="10"/>
      <c r="F166" s="10"/>
      <c r="H166" s="45"/>
    </row>
    <row r="167" spans="3:8">
      <c r="C167" s="8"/>
      <c r="D167" s="10"/>
      <c r="F167" s="10"/>
      <c r="H167" s="45"/>
    </row>
    <row r="168" spans="3:8">
      <c r="C168" s="8"/>
      <c r="D168" s="10"/>
      <c r="F168" s="10"/>
      <c r="H168" s="45"/>
    </row>
    <row r="169" spans="3:8">
      <c r="C169" s="8"/>
      <c r="D169" s="10"/>
      <c r="F169" s="10"/>
      <c r="H169" s="45"/>
    </row>
    <row r="170" spans="3:8">
      <c r="C170" s="8"/>
      <c r="D170" s="10"/>
      <c r="F170" s="10"/>
      <c r="H170" s="45"/>
    </row>
    <row r="171" spans="3:8">
      <c r="C171" s="8"/>
      <c r="D171" s="10"/>
      <c r="F171" s="10"/>
      <c r="H171" s="45"/>
    </row>
    <row r="172" spans="3:8">
      <c r="C172" s="8"/>
      <c r="D172" s="10"/>
      <c r="F172" s="10"/>
      <c r="H172" s="45"/>
    </row>
    <row r="173" spans="3:8">
      <c r="C173" s="8"/>
      <c r="D173" s="10"/>
      <c r="F173" s="10"/>
      <c r="H173" s="45"/>
    </row>
    <row r="174" spans="3:8">
      <c r="C174" s="8"/>
      <c r="D174" s="10"/>
      <c r="F174" s="10"/>
      <c r="H174" s="45"/>
    </row>
    <row r="175" spans="3:8">
      <c r="C175" s="8"/>
      <c r="D175" s="10"/>
      <c r="F175" s="10"/>
      <c r="H175" s="45"/>
    </row>
    <row r="176" spans="3:8">
      <c r="C176" s="8"/>
      <c r="D176" s="10"/>
      <c r="F176" s="10"/>
      <c r="H176" s="45"/>
    </row>
    <row r="177" spans="3:8">
      <c r="C177" s="8"/>
      <c r="D177" s="10"/>
      <c r="F177" s="10"/>
      <c r="H177" s="45"/>
    </row>
    <row r="178" spans="3:8">
      <c r="C178" s="8"/>
      <c r="D178" s="10"/>
      <c r="F178" s="10"/>
      <c r="H178" s="45"/>
    </row>
    <row r="179" spans="3:8">
      <c r="C179" s="8"/>
      <c r="D179" s="10"/>
      <c r="F179" s="10"/>
      <c r="H179" s="45"/>
    </row>
    <row r="180" spans="3:8">
      <c r="C180" s="8"/>
      <c r="D180" s="10"/>
      <c r="F180" s="10"/>
      <c r="H180" s="45"/>
    </row>
    <row r="181" spans="3:8">
      <c r="C181" s="8"/>
      <c r="D181" s="10"/>
      <c r="F181" s="10"/>
      <c r="H181" s="45"/>
    </row>
    <row r="182" spans="3:8">
      <c r="C182" s="8"/>
      <c r="D182" s="10"/>
      <c r="F182" s="10"/>
      <c r="H182" s="45"/>
    </row>
    <row r="183" spans="3:8">
      <c r="C183" s="8"/>
      <c r="D183" s="10"/>
      <c r="F183" s="10"/>
      <c r="H183" s="45"/>
    </row>
    <row r="184" spans="3:8">
      <c r="C184" s="8"/>
      <c r="D184" s="10"/>
      <c r="F184" s="10"/>
      <c r="H184" s="45"/>
    </row>
    <row r="185" spans="3:8">
      <c r="C185" s="8"/>
      <c r="D185" s="10"/>
      <c r="F185" s="10"/>
      <c r="H185" s="45"/>
    </row>
    <row r="186" spans="3:8">
      <c r="C186" s="8"/>
      <c r="D186" s="10"/>
      <c r="F186" s="10"/>
      <c r="H186" s="45"/>
    </row>
    <row r="187" spans="3:8">
      <c r="C187" s="8"/>
      <c r="D187" s="10"/>
      <c r="F187" s="10"/>
      <c r="H187" s="45"/>
    </row>
    <row r="188" spans="3:8">
      <c r="C188" s="8"/>
      <c r="D188" s="10"/>
      <c r="F188" s="10"/>
      <c r="H188" s="45"/>
    </row>
    <row r="189" spans="3:8">
      <c r="C189" s="8"/>
      <c r="D189" s="10"/>
      <c r="F189" s="10"/>
      <c r="H189" s="45"/>
    </row>
    <row r="190" spans="3:8">
      <c r="C190" s="8"/>
      <c r="D190" s="10"/>
      <c r="F190" s="10"/>
      <c r="H190" s="45"/>
    </row>
    <row r="191" spans="3:8">
      <c r="C191" s="8"/>
      <c r="D191" s="10"/>
      <c r="F191" s="10"/>
      <c r="H191" s="45"/>
    </row>
    <row r="192" spans="3:8">
      <c r="C192" s="8"/>
      <c r="D192" s="10"/>
      <c r="F192" s="10"/>
      <c r="H192" s="45"/>
    </row>
    <row r="193" spans="3:8">
      <c r="C193" s="8"/>
      <c r="D193" s="10"/>
      <c r="F193" s="10"/>
      <c r="H193" s="45"/>
    </row>
    <row r="194" spans="3:8">
      <c r="C194" s="8"/>
      <c r="D194" s="10"/>
      <c r="F194" s="10"/>
      <c r="H194" s="45"/>
    </row>
    <row r="195" spans="3:8">
      <c r="C195" s="8"/>
      <c r="D195" s="10"/>
      <c r="F195" s="10"/>
      <c r="H195" s="45"/>
    </row>
    <row r="196" spans="3:8">
      <c r="C196" s="8"/>
      <c r="D196" s="10"/>
      <c r="F196" s="10"/>
      <c r="H196" s="45"/>
    </row>
    <row r="197" spans="3:8">
      <c r="C197" s="8"/>
      <c r="D197" s="10"/>
      <c r="F197" s="10"/>
      <c r="H197" s="45"/>
    </row>
    <row r="198" spans="3:8">
      <c r="C198" s="8"/>
      <c r="D198" s="10"/>
      <c r="F198" s="10"/>
      <c r="H198" s="45"/>
    </row>
    <row r="199" spans="3:8">
      <c r="C199" s="8"/>
      <c r="D199" s="10"/>
      <c r="F199" s="10"/>
      <c r="H199" s="45"/>
    </row>
    <row r="200" spans="3:8">
      <c r="C200" s="8"/>
      <c r="D200" s="10"/>
      <c r="F200" s="10"/>
      <c r="H200" s="45"/>
    </row>
    <row r="201" spans="3:8">
      <c r="C201" s="8"/>
      <c r="D201" s="10"/>
      <c r="F201" s="10"/>
      <c r="H201" s="45"/>
    </row>
    <row r="202" spans="3:8">
      <c r="C202" s="8"/>
      <c r="D202" s="10"/>
      <c r="F202" s="10"/>
      <c r="H202" s="45"/>
    </row>
    <row r="203" spans="3:8">
      <c r="C203" s="8"/>
      <c r="D203" s="10"/>
      <c r="F203" s="10"/>
      <c r="H203" s="45"/>
    </row>
    <row r="204" spans="3:8">
      <c r="C204" s="8"/>
      <c r="D204" s="10"/>
      <c r="F204" s="10"/>
      <c r="H204" s="45"/>
    </row>
    <row r="205" spans="3:8">
      <c r="C205" s="8"/>
      <c r="D205" s="10"/>
      <c r="F205" s="10"/>
      <c r="H205" s="45"/>
    </row>
    <row r="206" spans="3:8">
      <c r="C206" s="8"/>
      <c r="D206" s="10"/>
      <c r="F206" s="10"/>
      <c r="H206" s="45"/>
    </row>
    <row r="207" spans="3:8">
      <c r="C207" s="8"/>
      <c r="D207" s="10"/>
      <c r="F207" s="10"/>
      <c r="H207" s="45"/>
    </row>
    <row r="208" spans="3:8">
      <c r="C208" s="8"/>
      <c r="D208" s="10"/>
      <c r="F208" s="10"/>
      <c r="H208" s="45"/>
    </row>
    <row r="209" spans="3:8">
      <c r="C209" s="8"/>
      <c r="D209" s="10"/>
      <c r="F209" s="10"/>
      <c r="H209" s="45"/>
    </row>
    <row r="210" spans="3:8">
      <c r="C210" s="8"/>
      <c r="D210" s="10"/>
      <c r="F210" s="10"/>
      <c r="H210" s="45"/>
    </row>
    <row r="211" spans="3:8">
      <c r="C211" s="8"/>
      <c r="D211" s="10"/>
      <c r="F211" s="10"/>
      <c r="H211" s="45"/>
    </row>
    <row r="212" spans="3:8">
      <c r="C212" s="8"/>
      <c r="D212" s="10"/>
      <c r="F212" s="10"/>
      <c r="H212" s="45"/>
    </row>
    <row r="213" spans="3:8">
      <c r="C213" s="8"/>
      <c r="D213" s="10"/>
      <c r="F213" s="10"/>
      <c r="H213" s="45"/>
    </row>
    <row r="214" spans="3:8">
      <c r="C214" s="8"/>
      <c r="D214" s="10"/>
      <c r="F214" s="10"/>
      <c r="H214" s="45"/>
    </row>
    <row r="215" spans="3:8">
      <c r="C215" s="8"/>
      <c r="D215" s="10"/>
      <c r="F215" s="10"/>
      <c r="H215" s="45"/>
    </row>
    <row r="216" spans="3:8">
      <c r="C216" s="8"/>
      <c r="D216" s="10"/>
      <c r="F216" s="10"/>
      <c r="H216" s="45"/>
    </row>
    <row r="217" spans="3:8">
      <c r="C217" s="8"/>
      <c r="D217" s="10"/>
      <c r="F217" s="10"/>
      <c r="H217" s="45"/>
    </row>
    <row r="218" spans="3:8">
      <c r="C218" s="8"/>
      <c r="D218" s="10"/>
      <c r="F218" s="10"/>
      <c r="H218" s="45"/>
    </row>
    <row r="219" spans="3:8">
      <c r="C219" s="8"/>
      <c r="D219" s="10"/>
      <c r="F219" s="10"/>
      <c r="H219" s="45"/>
    </row>
    <row r="220" spans="3:8">
      <c r="C220" s="8"/>
      <c r="D220" s="10"/>
      <c r="F220" s="10"/>
      <c r="H220" s="45"/>
    </row>
    <row r="221" spans="3:8">
      <c r="C221" s="8"/>
      <c r="D221" s="10"/>
      <c r="F221" s="10"/>
      <c r="H221" s="45"/>
    </row>
    <row r="222" spans="3:8">
      <c r="C222" s="8"/>
      <c r="D222" s="10"/>
      <c r="F222" s="10"/>
      <c r="H222" s="45"/>
    </row>
    <row r="223" spans="3:8">
      <c r="C223" s="8"/>
      <c r="D223" s="10"/>
      <c r="F223" s="10"/>
      <c r="H223" s="45"/>
    </row>
    <row r="224" spans="3:8">
      <c r="C224" s="8"/>
      <c r="D224" s="10"/>
      <c r="F224" s="10"/>
      <c r="H224" s="45"/>
    </row>
    <row r="225" spans="3:8">
      <c r="C225" s="8"/>
      <c r="D225" s="10"/>
      <c r="F225" s="10"/>
      <c r="H225" s="45"/>
    </row>
    <row r="226" spans="3:8">
      <c r="C226" s="8"/>
      <c r="D226" s="10"/>
      <c r="F226" s="10"/>
      <c r="H226" s="45"/>
    </row>
    <row r="227" spans="3:8">
      <c r="C227" s="8"/>
      <c r="D227" s="10"/>
      <c r="F227" s="10"/>
      <c r="H227" s="45"/>
    </row>
    <row r="228" spans="3:8">
      <c r="C228" s="8"/>
      <c r="D228" s="10"/>
      <c r="F228" s="10"/>
      <c r="H228" s="45"/>
    </row>
    <row r="229" spans="3:8">
      <c r="C229" s="8"/>
      <c r="D229" s="10"/>
      <c r="F229" s="10"/>
      <c r="H229" s="45"/>
    </row>
    <row r="230" spans="3:8">
      <c r="C230" s="8"/>
      <c r="D230" s="10"/>
      <c r="F230" s="10"/>
      <c r="H230" s="45"/>
    </row>
    <row r="231" spans="3:8">
      <c r="C231" s="8"/>
      <c r="D231" s="10"/>
      <c r="F231" s="10"/>
      <c r="H231" s="45"/>
    </row>
    <row r="232" spans="3:8">
      <c r="C232" s="8"/>
      <c r="D232" s="10"/>
      <c r="F232" s="10"/>
      <c r="H232" s="45"/>
    </row>
    <row r="233" spans="3:8">
      <c r="C233" s="8"/>
      <c r="D233" s="10"/>
      <c r="F233" s="10"/>
      <c r="H233" s="45"/>
    </row>
    <row r="234" spans="3:8">
      <c r="C234" s="8"/>
      <c r="D234" s="10"/>
      <c r="F234" s="10"/>
      <c r="H234" s="45"/>
    </row>
    <row r="235" spans="3:8">
      <c r="C235" s="8"/>
      <c r="D235" s="10"/>
      <c r="F235" s="10"/>
      <c r="H235" s="45"/>
    </row>
    <row r="236" spans="3:8">
      <c r="C236" s="8"/>
      <c r="D236" s="10"/>
      <c r="F236" s="10"/>
      <c r="H236" s="45"/>
    </row>
    <row r="237" spans="3:8">
      <c r="C237" s="8"/>
      <c r="D237" s="10"/>
      <c r="F237" s="10"/>
      <c r="H237" s="45"/>
    </row>
    <row r="238" spans="3:8">
      <c r="C238" s="8"/>
      <c r="D238" s="10"/>
      <c r="F238" s="10"/>
      <c r="H238" s="45"/>
    </row>
    <row r="239" spans="3:8">
      <c r="C239" s="8"/>
      <c r="D239" s="10"/>
      <c r="F239" s="10"/>
      <c r="H239" s="45"/>
    </row>
    <row r="240" spans="3:8">
      <c r="C240" s="8"/>
      <c r="D240" s="10"/>
      <c r="F240" s="10"/>
      <c r="H240" s="45"/>
    </row>
    <row r="241" spans="3:8">
      <c r="C241" s="8"/>
      <c r="D241" s="10"/>
      <c r="F241" s="10"/>
      <c r="H241" s="45"/>
    </row>
    <row r="242" spans="3:8">
      <c r="C242" s="8"/>
      <c r="D242" s="10"/>
      <c r="F242" s="10"/>
      <c r="H242" s="45"/>
    </row>
    <row r="243" spans="3:8">
      <c r="C243" s="8"/>
      <c r="D243" s="10"/>
      <c r="F243" s="10"/>
      <c r="H243" s="45"/>
    </row>
    <row r="244" spans="3:8">
      <c r="C244" s="8"/>
      <c r="D244" s="10"/>
      <c r="F244" s="10"/>
      <c r="H244" s="45"/>
    </row>
    <row r="245" spans="3:8">
      <c r="C245" s="8"/>
      <c r="D245" s="10"/>
      <c r="F245" s="10"/>
      <c r="H245" s="45"/>
    </row>
    <row r="246" spans="3:8">
      <c r="C246" s="8"/>
      <c r="D246" s="10"/>
      <c r="F246" s="10"/>
      <c r="H246" s="45"/>
    </row>
    <row r="247" spans="3:8">
      <c r="C247" s="8"/>
      <c r="D247" s="10"/>
      <c r="F247" s="10"/>
      <c r="H247" s="45"/>
    </row>
    <row r="248" spans="3:8">
      <c r="C248" s="8"/>
      <c r="D248" s="10"/>
      <c r="F248" s="10"/>
      <c r="H248" s="45"/>
    </row>
    <row r="249" spans="3:8">
      <c r="C249" s="8"/>
      <c r="D249" s="10"/>
      <c r="F249" s="10"/>
      <c r="H249" s="45"/>
    </row>
    <row r="250" spans="3:8">
      <c r="C250" s="8"/>
      <c r="D250" s="10"/>
      <c r="F250" s="10"/>
      <c r="H250" s="45"/>
    </row>
    <row r="251" spans="3:8">
      <c r="C251" s="8"/>
      <c r="D251" s="10"/>
      <c r="F251" s="10"/>
      <c r="H251" s="45"/>
    </row>
    <row r="252" spans="3:8">
      <c r="C252" s="8"/>
      <c r="D252" s="10"/>
      <c r="F252" s="10"/>
      <c r="H252" s="45"/>
    </row>
    <row r="253" spans="3:8">
      <c r="C253" s="8"/>
      <c r="D253" s="10"/>
      <c r="F253" s="10"/>
      <c r="H253" s="45"/>
    </row>
    <row r="254" spans="3:8">
      <c r="C254" s="8"/>
      <c r="D254" s="10"/>
      <c r="F254" s="10"/>
      <c r="H254" s="45"/>
    </row>
    <row r="255" spans="3:8">
      <c r="C255" s="8"/>
      <c r="D255" s="10"/>
      <c r="F255" s="10"/>
      <c r="H255" s="45"/>
    </row>
    <row r="256" spans="3:8">
      <c r="C256" s="8"/>
      <c r="D256" s="10"/>
      <c r="F256" s="10"/>
      <c r="H256" s="45"/>
    </row>
    <row r="257" spans="3:8">
      <c r="C257" s="8"/>
      <c r="D257" s="10"/>
      <c r="F257" s="10"/>
      <c r="H257" s="45"/>
    </row>
    <row r="258" spans="3:8">
      <c r="C258" s="8"/>
      <c r="D258" s="10"/>
      <c r="F258" s="10"/>
      <c r="H258" s="45"/>
    </row>
    <row r="259" spans="3:8">
      <c r="C259" s="8"/>
      <c r="D259" s="10"/>
      <c r="F259" s="10"/>
      <c r="H259" s="45"/>
    </row>
    <row r="260" spans="3:8">
      <c r="C260" s="8"/>
      <c r="D260" s="10"/>
      <c r="F260" s="10"/>
      <c r="H260" s="45"/>
    </row>
    <row r="261" spans="3:8">
      <c r="C261" s="8"/>
      <c r="D261" s="10"/>
      <c r="F261" s="10"/>
      <c r="H261" s="45"/>
    </row>
    <row r="262" spans="3:8">
      <c r="C262" s="8"/>
      <c r="D262" s="10"/>
      <c r="F262" s="10"/>
      <c r="H262" s="45"/>
    </row>
    <row r="263" spans="3:8">
      <c r="C263" s="8"/>
      <c r="D263" s="10"/>
      <c r="F263" s="10"/>
      <c r="H263" s="45"/>
    </row>
    <row r="264" spans="3:8">
      <c r="C264" s="8"/>
      <c r="D264" s="10"/>
      <c r="F264" s="10"/>
      <c r="H264" s="45"/>
    </row>
    <row r="265" spans="3:8">
      <c r="C265" s="8"/>
      <c r="D265" s="10"/>
      <c r="F265" s="10"/>
      <c r="H265" s="45"/>
    </row>
    <row r="266" spans="3:8">
      <c r="C266" s="8"/>
      <c r="D266" s="10"/>
      <c r="F266" s="10"/>
      <c r="H266" s="45"/>
    </row>
    <row r="267" spans="3:8">
      <c r="C267" s="8"/>
      <c r="D267" s="10"/>
      <c r="F267" s="10"/>
      <c r="H267" s="45"/>
    </row>
    <row r="268" spans="3:8">
      <c r="C268" s="8"/>
      <c r="D268" s="10"/>
      <c r="F268" s="10"/>
      <c r="H268" s="45"/>
    </row>
    <row r="269" spans="3:8">
      <c r="C269" s="8"/>
      <c r="D269" s="10"/>
      <c r="F269" s="10"/>
      <c r="H269" s="45"/>
    </row>
    <row r="270" spans="3:8">
      <c r="C270" s="8"/>
      <c r="D270" s="10"/>
      <c r="F270" s="10"/>
      <c r="H270" s="45"/>
    </row>
    <row r="271" spans="3:8">
      <c r="C271" s="8"/>
      <c r="D271" s="10"/>
      <c r="F271" s="10"/>
      <c r="H271" s="45"/>
    </row>
    <row r="272" spans="3:8">
      <c r="C272" s="8"/>
      <c r="D272" s="10"/>
      <c r="F272" s="10"/>
      <c r="H272" s="45"/>
    </row>
    <row r="273" spans="3:8">
      <c r="C273" s="8"/>
      <c r="D273" s="10"/>
      <c r="F273" s="10"/>
      <c r="H273" s="45"/>
    </row>
    <row r="274" spans="3:8">
      <c r="C274" s="8"/>
      <c r="D274" s="10"/>
      <c r="F274" s="10"/>
      <c r="H274" s="45"/>
    </row>
    <row r="275" spans="3:8">
      <c r="C275" s="8"/>
      <c r="D275" s="10"/>
      <c r="F275" s="10"/>
      <c r="H275" s="45"/>
    </row>
    <row r="276" spans="3:8">
      <c r="C276" s="8"/>
      <c r="D276" s="10"/>
      <c r="F276" s="10"/>
      <c r="H276" s="45"/>
    </row>
    <row r="277" spans="3:8">
      <c r="C277" s="8"/>
      <c r="D277" s="10"/>
      <c r="F277" s="10"/>
      <c r="H277" s="45"/>
    </row>
    <row r="278" spans="3:8">
      <c r="C278" s="8"/>
      <c r="D278" s="10"/>
      <c r="F278" s="10"/>
      <c r="H278" s="45"/>
    </row>
    <row r="279" spans="3:8">
      <c r="C279" s="8"/>
      <c r="D279" s="10"/>
      <c r="F279" s="10"/>
      <c r="H279" s="45"/>
    </row>
    <row r="280" spans="3:8">
      <c r="C280" s="8"/>
      <c r="D280" s="10"/>
      <c r="F280" s="10"/>
      <c r="H280" s="45"/>
    </row>
    <row r="281" spans="3:8">
      <c r="C281" s="8"/>
      <c r="D281" s="10"/>
      <c r="F281" s="10"/>
      <c r="H281" s="45"/>
    </row>
    <row r="282" spans="3:8">
      <c r="C282" s="8"/>
      <c r="D282" s="10"/>
      <c r="F282" s="10"/>
      <c r="H282" s="45"/>
    </row>
    <row r="283" spans="3:8">
      <c r="C283" s="8"/>
      <c r="D283" s="10"/>
      <c r="F283" s="10"/>
      <c r="H283" s="45"/>
    </row>
    <row r="284" spans="3:8">
      <c r="C284" s="8"/>
      <c r="D284" s="10"/>
      <c r="F284" s="10"/>
      <c r="H284" s="45"/>
    </row>
    <row r="285" spans="3:8">
      <c r="C285" s="8"/>
      <c r="D285" s="10"/>
      <c r="F285" s="10"/>
      <c r="H285" s="45"/>
    </row>
    <row r="286" spans="3:8">
      <c r="C286" s="8"/>
      <c r="D286" s="10"/>
      <c r="F286" s="10"/>
      <c r="H286" s="45"/>
    </row>
    <row r="287" spans="3:8">
      <c r="C287" s="8"/>
      <c r="D287" s="10"/>
      <c r="F287" s="10"/>
      <c r="H287" s="45"/>
    </row>
    <row r="288" spans="3:8">
      <c r="C288" s="8"/>
      <c r="D288" s="10"/>
      <c r="F288" s="10"/>
      <c r="H288" s="45"/>
    </row>
    <row r="289" spans="3:8">
      <c r="C289" s="8"/>
      <c r="D289" s="10"/>
      <c r="F289" s="10"/>
      <c r="H289" s="45"/>
    </row>
    <row r="290" spans="3:8">
      <c r="C290" s="8"/>
      <c r="D290" s="10"/>
      <c r="F290" s="10"/>
      <c r="H290" s="45"/>
    </row>
    <row r="291" spans="3:8">
      <c r="C291" s="8"/>
      <c r="D291" s="10"/>
      <c r="F291" s="10"/>
      <c r="H291" s="45"/>
    </row>
    <row r="292" spans="3:8">
      <c r="C292" s="8"/>
      <c r="D292" s="10"/>
      <c r="F292" s="10"/>
      <c r="H292" s="45"/>
    </row>
    <row r="293" spans="3:8">
      <c r="C293" s="8"/>
      <c r="D293" s="10"/>
      <c r="F293" s="10"/>
      <c r="H293" s="45"/>
    </row>
    <row r="294" spans="3:8">
      <c r="C294" s="8"/>
      <c r="D294" s="10"/>
      <c r="F294" s="10"/>
      <c r="H294" s="45"/>
    </row>
    <row r="295" spans="3:8">
      <c r="C295" s="8"/>
      <c r="D295" s="10"/>
      <c r="F295" s="10"/>
      <c r="H295" s="45"/>
    </row>
    <row r="296" spans="3:8">
      <c r="C296" s="8"/>
      <c r="D296" s="10"/>
      <c r="F296" s="10"/>
      <c r="H296" s="45"/>
    </row>
    <row r="297" spans="3:8">
      <c r="C297" s="8"/>
      <c r="D297" s="10"/>
      <c r="F297" s="10"/>
      <c r="H297" s="45"/>
    </row>
    <row r="298" spans="3:8">
      <c r="C298" s="8"/>
      <c r="D298" s="10"/>
      <c r="F298" s="10"/>
      <c r="H298" s="45"/>
    </row>
    <row r="299" spans="3:8">
      <c r="C299" s="8"/>
      <c r="D299" s="10"/>
      <c r="F299" s="10"/>
      <c r="H299" s="45"/>
    </row>
    <row r="300" spans="3:8">
      <c r="C300" s="8"/>
      <c r="D300" s="10"/>
      <c r="F300" s="10"/>
      <c r="H300" s="45"/>
    </row>
    <row r="301" spans="3:8">
      <c r="C301" s="8"/>
      <c r="D301" s="10"/>
      <c r="F301" s="10"/>
      <c r="H301" s="45"/>
    </row>
    <row r="302" spans="3:8">
      <c r="C302" s="8"/>
      <c r="D302" s="10"/>
      <c r="F302" s="10"/>
      <c r="H302" s="45"/>
    </row>
    <row r="303" spans="3:8">
      <c r="C303" s="8"/>
      <c r="D303" s="10"/>
      <c r="F303" s="10"/>
      <c r="H303" s="45"/>
    </row>
    <row r="304" spans="3:8">
      <c r="C304" s="8"/>
      <c r="D304" s="10"/>
      <c r="F304" s="10"/>
      <c r="H304" s="45"/>
    </row>
    <row r="305" spans="3:8">
      <c r="C305" s="8"/>
      <c r="D305" s="10"/>
      <c r="F305" s="10"/>
      <c r="H305" s="45"/>
    </row>
    <row r="306" spans="3:8">
      <c r="C306" s="8"/>
      <c r="D306" s="10"/>
      <c r="F306" s="10"/>
      <c r="H306" s="45"/>
    </row>
    <row r="307" spans="3:8">
      <c r="C307" s="8"/>
      <c r="D307" s="10"/>
      <c r="F307" s="10"/>
      <c r="H307" s="45"/>
    </row>
    <row r="308" spans="3:8">
      <c r="C308" s="8"/>
      <c r="D308" s="10"/>
      <c r="F308" s="10"/>
      <c r="H308" s="45"/>
    </row>
    <row r="309" spans="3:8">
      <c r="C309" s="8"/>
      <c r="D309" s="10"/>
      <c r="F309" s="10"/>
      <c r="H309" s="45"/>
    </row>
    <row r="310" spans="3:8">
      <c r="C310" s="8"/>
      <c r="D310" s="10"/>
      <c r="F310" s="10"/>
      <c r="H310" s="45"/>
    </row>
    <row r="311" spans="3:8">
      <c r="C311" s="8"/>
      <c r="D311" s="10"/>
      <c r="F311" s="10"/>
      <c r="H311" s="45"/>
    </row>
    <row r="312" spans="3:8">
      <c r="C312" s="8"/>
      <c r="D312" s="10"/>
      <c r="F312" s="10"/>
      <c r="H312" s="45"/>
    </row>
    <row r="313" spans="3:8">
      <c r="C313" s="8"/>
      <c r="D313" s="10"/>
      <c r="F313" s="10"/>
      <c r="H313" s="45"/>
    </row>
    <row r="314" spans="3:8">
      <c r="C314" s="8"/>
      <c r="D314" s="10"/>
      <c r="F314" s="10"/>
      <c r="H314" s="45"/>
    </row>
    <row r="315" spans="3:8">
      <c r="C315" s="8"/>
      <c r="D315" s="10"/>
      <c r="F315" s="10"/>
      <c r="H315" s="45"/>
    </row>
    <row r="316" spans="3:8">
      <c r="C316" s="8"/>
      <c r="D316" s="10"/>
      <c r="F316" s="10"/>
      <c r="H316" s="45"/>
    </row>
    <row r="317" spans="3:8">
      <c r="C317" s="8"/>
      <c r="D317" s="10"/>
      <c r="F317" s="10"/>
    </row>
    <row r="318" spans="3:8">
      <c r="C318" s="8"/>
      <c r="D318" s="10"/>
      <c r="F318" s="10"/>
    </row>
    <row r="319" spans="3:8">
      <c r="C319" s="8"/>
      <c r="D319" s="10"/>
      <c r="F319" s="10"/>
    </row>
    <row r="320" spans="3:8">
      <c r="C320" s="8"/>
      <c r="D320" s="10"/>
      <c r="F320" s="10"/>
    </row>
    <row r="321" spans="3:6">
      <c r="C321" s="8"/>
      <c r="D321" s="10"/>
      <c r="F321" s="10"/>
    </row>
    <row r="322" spans="3:6">
      <c r="C322" s="8"/>
      <c r="D322" s="10"/>
      <c r="F322" s="10"/>
    </row>
    <row r="323" spans="3:6">
      <c r="C323" s="8"/>
      <c r="D323" s="10"/>
      <c r="F323" s="10"/>
    </row>
    <row r="324" spans="3:6">
      <c r="C324" s="8"/>
      <c r="D324" s="10"/>
      <c r="F324" s="10"/>
    </row>
    <row r="325" spans="3:6">
      <c r="C325" s="8"/>
      <c r="D325" s="10"/>
      <c r="F325" s="10"/>
    </row>
    <row r="326" spans="3:6">
      <c r="C326" s="8"/>
      <c r="D326" s="10"/>
      <c r="F326" s="10"/>
    </row>
    <row r="327" spans="3:6">
      <c r="C327" s="8"/>
      <c r="D327" s="10"/>
      <c r="F327" s="10"/>
    </row>
    <row r="328" spans="3:6">
      <c r="C328" s="8"/>
      <c r="D328" s="10"/>
      <c r="F328" s="10"/>
    </row>
    <row r="329" spans="3:6">
      <c r="C329" s="8"/>
      <c r="D329" s="10"/>
      <c r="F329" s="10"/>
    </row>
    <row r="330" spans="3:6">
      <c r="C330" s="8"/>
      <c r="D330" s="10"/>
      <c r="F330" s="10"/>
    </row>
    <row r="331" spans="3:6">
      <c r="C331" s="8"/>
      <c r="D331" s="10"/>
      <c r="F331" s="10"/>
    </row>
    <row r="332" spans="3:6">
      <c r="C332" s="8"/>
      <c r="D332" s="10"/>
      <c r="F332" s="10"/>
    </row>
    <row r="333" spans="3:6">
      <c r="C333" s="8"/>
      <c r="D333" s="10"/>
      <c r="F333" s="10"/>
    </row>
    <row r="334" spans="3:6">
      <c r="C334" s="8"/>
      <c r="D334" s="10"/>
      <c r="F334" s="10"/>
    </row>
    <row r="335" spans="3:6">
      <c r="C335" s="8"/>
      <c r="D335" s="10"/>
      <c r="F335" s="10"/>
    </row>
    <row r="336" spans="3:6">
      <c r="C336" s="8"/>
      <c r="D336" s="10"/>
      <c r="F336" s="10"/>
    </row>
    <row r="337" spans="3:6">
      <c r="C337" s="8"/>
      <c r="D337" s="10"/>
      <c r="F337" s="10"/>
    </row>
    <row r="338" spans="3:6">
      <c r="C338" s="8"/>
      <c r="D338" s="10"/>
      <c r="F338" s="10"/>
    </row>
    <row r="339" spans="3:6">
      <c r="C339" s="8"/>
      <c r="D339" s="10"/>
      <c r="F339" s="10"/>
    </row>
    <row r="340" spans="3:6">
      <c r="C340" s="8"/>
      <c r="D340" s="10"/>
      <c r="F340" s="10"/>
    </row>
    <row r="341" spans="3:6">
      <c r="C341" s="8"/>
      <c r="D341" s="10"/>
      <c r="F341" s="10"/>
    </row>
    <row r="342" spans="3:6">
      <c r="C342" s="8"/>
      <c r="D342" s="10"/>
      <c r="F342" s="10"/>
    </row>
    <row r="343" spans="3:6">
      <c r="C343" s="8"/>
      <c r="D343" s="10"/>
      <c r="F343" s="10"/>
    </row>
    <row r="344" spans="3:6">
      <c r="C344" s="8"/>
      <c r="D344" s="10"/>
      <c r="F344" s="10"/>
    </row>
    <row r="345" spans="3:6">
      <c r="C345" s="8"/>
      <c r="D345" s="10"/>
      <c r="F345" s="10"/>
    </row>
    <row r="346" spans="3:6">
      <c r="C346" s="8"/>
      <c r="D346" s="10"/>
      <c r="F346" s="10"/>
    </row>
    <row r="347" spans="3:6">
      <c r="C347" s="8"/>
      <c r="D347" s="10"/>
      <c r="F347" s="10"/>
    </row>
    <row r="348" spans="3:6">
      <c r="C348" s="8"/>
      <c r="D348" s="10"/>
      <c r="F348" s="10"/>
    </row>
    <row r="349" spans="3:6">
      <c r="C349" s="8"/>
      <c r="D349" s="10"/>
      <c r="F349" s="10"/>
    </row>
    <row r="350" spans="3:6">
      <c r="C350" s="8"/>
      <c r="D350" s="10"/>
      <c r="F350" s="10"/>
    </row>
    <row r="351" spans="3:6">
      <c r="C351" s="8"/>
      <c r="D351" s="10"/>
      <c r="F351" s="10"/>
    </row>
    <row r="352" spans="3:6">
      <c r="C352" s="8"/>
      <c r="D352" s="10"/>
      <c r="F352" s="10"/>
    </row>
    <row r="353" spans="3:6">
      <c r="C353" s="8"/>
      <c r="D353" s="10"/>
      <c r="F353" s="10"/>
    </row>
    <row r="354" spans="3:6">
      <c r="C354" s="8"/>
      <c r="D354" s="10"/>
      <c r="F354" s="10"/>
    </row>
    <row r="355" spans="3:6">
      <c r="C355" s="8"/>
      <c r="D355" s="10"/>
      <c r="F355" s="10"/>
    </row>
    <row r="356" spans="3:6">
      <c r="C356" s="8"/>
      <c r="D356" s="10"/>
      <c r="F356" s="10"/>
    </row>
    <row r="357" spans="3:6">
      <c r="C357" s="8"/>
      <c r="D357" s="10"/>
      <c r="F357" s="10"/>
    </row>
    <row r="358" spans="3:6">
      <c r="C358" s="8"/>
      <c r="D358" s="10"/>
      <c r="F358" s="10"/>
    </row>
    <row r="359" spans="3:6">
      <c r="C359" s="8"/>
      <c r="D359" s="10"/>
      <c r="F359" s="10"/>
    </row>
    <row r="360" spans="3:6">
      <c r="C360" s="8"/>
      <c r="D360" s="10"/>
      <c r="F360" s="10"/>
    </row>
    <row r="361" spans="3:6">
      <c r="C361" s="8"/>
      <c r="D361" s="10"/>
      <c r="F361" s="10"/>
    </row>
    <row r="362" spans="3:6">
      <c r="C362" s="8"/>
      <c r="D362" s="10"/>
      <c r="F362" s="10"/>
    </row>
    <row r="363" spans="3:6">
      <c r="C363" s="8"/>
      <c r="D363" s="10"/>
      <c r="F363" s="10"/>
    </row>
    <row r="364" spans="3:6">
      <c r="C364" s="8"/>
      <c r="D364" s="10"/>
      <c r="F364" s="10"/>
    </row>
    <row r="365" spans="3:6">
      <c r="C365" s="8"/>
      <c r="D365" s="10"/>
      <c r="F365" s="10"/>
    </row>
    <row r="366" spans="3:6">
      <c r="C366" s="8"/>
      <c r="D366" s="10"/>
      <c r="F366" s="10"/>
    </row>
    <row r="367" spans="3:6">
      <c r="C367" s="8"/>
      <c r="D367" s="10"/>
      <c r="F367" s="10"/>
    </row>
    <row r="368" spans="3:6">
      <c r="C368" s="8"/>
      <c r="D368" s="10"/>
      <c r="F368" s="10"/>
    </row>
    <row r="369" spans="3:6">
      <c r="C369" s="8"/>
      <c r="D369" s="10"/>
      <c r="F369" s="10"/>
    </row>
    <row r="370" spans="3:6">
      <c r="C370" s="8"/>
      <c r="D370" s="10"/>
      <c r="F370" s="10"/>
    </row>
    <row r="371" spans="3:6">
      <c r="C371" s="8"/>
      <c r="D371" s="10"/>
      <c r="F371" s="10"/>
    </row>
    <row r="372" spans="3:6">
      <c r="C372" s="8"/>
      <c r="D372" s="10"/>
      <c r="F372" s="10"/>
    </row>
    <row r="373" spans="3:6">
      <c r="C373" s="8"/>
      <c r="D373" s="10"/>
      <c r="F373" s="10"/>
    </row>
    <row r="374" spans="3:6">
      <c r="C374" s="8"/>
      <c r="D374" s="10"/>
      <c r="F374" s="10"/>
    </row>
    <row r="375" spans="3:6">
      <c r="C375" s="8"/>
      <c r="D375" s="10"/>
      <c r="F375" s="10"/>
    </row>
    <row r="376" spans="3:6">
      <c r="C376" s="8"/>
      <c r="D376" s="10"/>
      <c r="F376" s="10"/>
    </row>
    <row r="377" spans="3:6">
      <c r="C377" s="8"/>
      <c r="D377" s="10"/>
      <c r="F377" s="10"/>
    </row>
    <row r="378" spans="3:6">
      <c r="C378" s="8"/>
      <c r="D378" s="10"/>
      <c r="F378" s="10"/>
    </row>
    <row r="379" spans="3:6">
      <c r="C379" s="8"/>
      <c r="D379" s="10"/>
      <c r="F379" s="10"/>
    </row>
    <row r="380" spans="3:6">
      <c r="C380" s="8"/>
      <c r="D380" s="10"/>
      <c r="F380" s="10"/>
    </row>
    <row r="381" spans="3:6">
      <c r="C381" s="8"/>
      <c r="D381" s="10"/>
      <c r="F381" s="10"/>
    </row>
    <row r="382" spans="3:6">
      <c r="C382" s="8"/>
      <c r="D382" s="10"/>
      <c r="F382" s="10"/>
    </row>
    <row r="383" spans="3:6">
      <c r="C383" s="8"/>
      <c r="D383" s="10"/>
      <c r="F383" s="10"/>
    </row>
    <row r="384" spans="3:6">
      <c r="C384" s="8"/>
      <c r="D384" s="10"/>
      <c r="F384" s="10"/>
    </row>
    <row r="385" spans="3:6">
      <c r="C385" s="8"/>
      <c r="D385" s="10"/>
      <c r="F385" s="10"/>
    </row>
    <row r="386" spans="3:6">
      <c r="C386" s="8"/>
      <c r="D386" s="10"/>
      <c r="F386" s="10"/>
    </row>
    <row r="387" spans="3:6">
      <c r="C387" s="8"/>
      <c r="D387" s="10"/>
      <c r="F387" s="10"/>
    </row>
    <row r="388" spans="3:6">
      <c r="C388" s="8"/>
      <c r="D388" s="10"/>
      <c r="F388" s="10"/>
    </row>
    <row r="389" spans="3:6">
      <c r="C389" s="8"/>
      <c r="D389" s="10"/>
      <c r="F389" s="10"/>
    </row>
    <row r="390" spans="3:6">
      <c r="C390" s="8"/>
      <c r="D390" s="10"/>
      <c r="F390" s="10"/>
    </row>
    <row r="391" spans="3:6">
      <c r="C391" s="8"/>
      <c r="D391" s="10"/>
      <c r="F391" s="10"/>
    </row>
    <row r="392" spans="3:6">
      <c r="C392" s="8"/>
      <c r="D392" s="10"/>
      <c r="F392" s="10"/>
    </row>
    <row r="393" spans="3:6">
      <c r="C393" s="8"/>
      <c r="D393" s="10"/>
      <c r="F393" s="10"/>
    </row>
    <row r="394" spans="3:6">
      <c r="C394" s="8"/>
      <c r="D394" s="10"/>
      <c r="F394" s="10"/>
    </row>
    <row r="395" spans="3:6">
      <c r="C395" s="8"/>
      <c r="D395" s="10"/>
      <c r="F395" s="10"/>
    </row>
    <row r="396" spans="3:6">
      <c r="C396" s="8"/>
      <c r="D396" s="10"/>
      <c r="F396" s="10"/>
    </row>
    <row r="397" spans="3:6">
      <c r="C397" s="8"/>
      <c r="D397" s="10"/>
      <c r="F397" s="10"/>
    </row>
    <row r="398" spans="3:6">
      <c r="C398" s="8"/>
      <c r="D398" s="10"/>
      <c r="F398" s="10"/>
    </row>
    <row r="399" spans="3:6">
      <c r="C399" s="8"/>
      <c r="D399" s="10"/>
      <c r="F399" s="10"/>
    </row>
    <row r="400" spans="3:6">
      <c r="C400" s="8"/>
      <c r="D400" s="10"/>
      <c r="F400" s="10"/>
    </row>
    <row r="401" spans="3:6">
      <c r="C401" s="8"/>
      <c r="D401" s="10"/>
      <c r="F401" s="10"/>
    </row>
    <row r="402" spans="3:6">
      <c r="C402" s="8"/>
      <c r="D402" s="10"/>
      <c r="F402" s="10"/>
    </row>
    <row r="403" spans="3:6">
      <c r="C403" s="8"/>
      <c r="D403" s="10"/>
      <c r="F403" s="10"/>
    </row>
    <row r="404" spans="3:6">
      <c r="C404" s="8"/>
      <c r="D404" s="10"/>
      <c r="F404" s="10"/>
    </row>
    <row r="405" spans="3:6">
      <c r="C405" s="8"/>
      <c r="D405" s="10"/>
      <c r="F405" s="10"/>
    </row>
  </sheetData>
  <sortState ref="A3:K405">
    <sortCondition ref="C3:C405"/>
    <sortCondition ref="A3:A405"/>
  </sortState>
  <conditionalFormatting sqref="G3:G300">
    <cfRule type="cellIs" dxfId="2" priority="2" operator="equal">
      <formula>$F3</formula>
    </cfRule>
    <cfRule type="cellIs" dxfId="1" priority="3" operator="equal">
      <formula>$E3</formula>
    </cfRule>
  </conditionalFormatting>
  <conditionalFormatting sqref="H3:K300">
    <cfRule type="expression" dxfId="0" priority="1">
      <formula>ABS(($H3-$I3)-($J3-$K3))&lt;(1/12)</formula>
    </cfRule>
  </conditionalFormatting>
  <dataValidations count="6">
    <dataValidation type="list" allowBlank="1" showInputMessage="1" showErrorMessage="1" sqref="C104:D112 H3:H1048576 J3:J1048576">
      <formula1>date</formula1>
    </dataValidation>
    <dataValidation type="list" allowBlank="1" showInputMessage="1" showErrorMessage="1" sqref="I3:I1048576">
      <formula1>heure_phy</formula1>
    </dataValidation>
    <dataValidation type="list" allowBlank="1" showInputMessage="1" showErrorMessage="1" sqref="E3:E1048576">
      <formula1>Enseignant</formula1>
    </dataValidation>
    <dataValidation type="list" allowBlank="1" showInputMessage="1" showErrorMessage="1" sqref="F3:F1048576">
      <formula1>Enseignant_spe</formula1>
    </dataValidation>
    <dataValidation type="list" allowBlank="1" showInputMessage="1" showErrorMessage="1" sqref="G3:G1048576">
      <formula1>Examinateur</formula1>
    </dataValidation>
    <dataValidation type="list" allowBlank="1" showInputMessage="1" showErrorMessage="1" sqref="K3:K1048576">
      <formula1>heure_svt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I2" sqref="I2"/>
    </sheetView>
  </sheetViews>
  <sheetFormatPr baseColWidth="10" defaultColWidth="11.453125" defaultRowHeight="14.5"/>
  <cols>
    <col min="1" max="7" width="18.54296875" style="7" customWidth="1"/>
    <col min="8" max="16384" width="11.453125" style="7"/>
  </cols>
  <sheetData>
    <row r="1" spans="1:9" ht="18" customHeight="1">
      <c r="A1" s="17">
        <v>43620</v>
      </c>
    </row>
    <row r="2" spans="1:9" ht="18" customHeight="1" thickBot="1"/>
    <row r="3" spans="1:9" ht="18" customHeight="1" thickBot="1">
      <c r="A3" s="24" t="s">
        <v>222</v>
      </c>
      <c r="B3" s="57" t="s">
        <v>207</v>
      </c>
      <c r="C3" s="22" t="s">
        <v>214</v>
      </c>
      <c r="D3" s="24" t="s">
        <v>213</v>
      </c>
      <c r="E3" s="22" t="s">
        <v>52</v>
      </c>
      <c r="F3" s="24" t="s">
        <v>215</v>
      </c>
      <c r="G3" s="23" t="s">
        <v>218</v>
      </c>
    </row>
    <row r="4" spans="1:9" ht="18" customHeight="1">
      <c r="A4" s="52">
        <f>8.25/24</f>
        <v>0.34375</v>
      </c>
      <c r="B4" s="58" t="str">
        <f t="array" aca="1" ref="B4" ca="1">INDEX(nom,SMALL(IF((prof=B$3)*(phys=$A$1)*(horaire&lt;=$A5)*(horaire&gt;=A4),ROW(prof)-2,""),1))</f>
        <v>CROVETTO</v>
      </c>
      <c r="C4" s="56"/>
      <c r="D4" s="27"/>
      <c r="E4" s="27"/>
      <c r="F4" s="27"/>
      <c r="G4" s="27" t="str">
        <f t="array" ref="G4">IFERROR(INDEX(Listing!$A:$A,MATCH(1,(Listing!$H:$H=Feuil3!$A$1)*(Listing!$I:$I=Feuil3!$A$4)*(Listing!$G:$G=Feuil3!G$3),0)),"")</f>
        <v/>
      </c>
      <c r="I4" s="27"/>
    </row>
    <row r="5" spans="1:9" ht="18" customHeight="1">
      <c r="A5" s="53">
        <f>A4+1/24</f>
        <v>0.38541666666666669</v>
      </c>
      <c r="B5" s="58" t="str">
        <f t="array" aca="1" ref="B5" ca="1">INDEX(nom,SMALL(IF((prof=B$3)*(phys=$A$1)*(horaire&lt;=$A5)*(horaire&gt;=A4),ROW(prof)-2,""),2))</f>
        <v>KLIMOVICH</v>
      </c>
      <c r="C5" s="32"/>
      <c r="D5" s="31"/>
      <c r="E5" s="32"/>
      <c r="F5" s="31"/>
      <c r="G5" s="36"/>
    </row>
    <row r="6" spans="1:9" ht="18" customHeight="1">
      <c r="A6" s="52">
        <f>9.5/24</f>
        <v>0.39583333333333331</v>
      </c>
      <c r="B6" s="58" t="str">
        <f t="array" aca="1" ref="B6" ca="1">INDEX(nom,SMALL(IF((prof=B$3)*(phys=$A$1)*(horaire&lt;=$A7)*(horaire&gt;=A6),ROW(prof)-2,""),1))</f>
        <v>SEGGIARO</v>
      </c>
      <c r="C6" s="18"/>
      <c r="D6" s="27"/>
      <c r="E6" s="18"/>
      <c r="F6" s="27"/>
      <c r="G6" s="19"/>
    </row>
    <row r="7" spans="1:9" ht="18" customHeight="1">
      <c r="A7" s="52">
        <f>A6+1/24</f>
        <v>0.4375</v>
      </c>
      <c r="B7" s="58" t="str">
        <f t="array" aca="1" ref="B7" ca="1">INDEX(nom,SMALL(IF((prof=B$3)*(phys=$A$1)*(horaire&lt;=$A7)*(horaire&gt;=A6),ROW(prof)-2,""),2))</f>
        <v>MOMBELLET</v>
      </c>
      <c r="C7" s="18"/>
      <c r="D7" s="27"/>
      <c r="E7" s="18"/>
      <c r="F7" s="27"/>
      <c r="G7" s="19"/>
    </row>
    <row r="8" spans="1:9" ht="18" customHeight="1">
      <c r="A8" s="54">
        <f>10.75/24</f>
        <v>0.44791666666666669</v>
      </c>
      <c r="B8" s="58" t="str">
        <f t="array" aca="1" ref="B8" ca="1">INDEX(nom,SMALL(IF((prof=B$3)*(phys=$A$1)*(horaire&lt;=$A9)*(horaire&gt;=A8),ROW(prof)-2,""),1))</f>
        <v>ROBINI</v>
      </c>
      <c r="C8" s="30"/>
      <c r="D8" s="29"/>
      <c r="E8" s="30"/>
      <c r="F8" s="29"/>
      <c r="G8" s="34"/>
    </row>
    <row r="9" spans="1:9" ht="18" customHeight="1">
      <c r="A9" s="53">
        <f>A8+1/24</f>
        <v>0.48958333333333337</v>
      </c>
      <c r="B9" s="58" t="str">
        <f t="array" aca="1" ref="B9" ca="1">INDEX(nom,SMALL(IF((prof=B$3)*(phys=$A$1)*(horaire&lt;=$A9)*(horaire&gt;=A8),ROW(prof)-2,""),2))</f>
        <v>GAYDON LIMONE</v>
      </c>
      <c r="C9" s="32"/>
      <c r="D9" s="31"/>
      <c r="E9" s="32"/>
      <c r="F9" s="31"/>
      <c r="G9" s="36"/>
    </row>
    <row r="10" spans="1:9" ht="18" customHeight="1">
      <c r="A10" s="52">
        <f>0.5</f>
        <v>0.5</v>
      </c>
      <c r="B10" s="58" t="str">
        <f t="array" aca="1" ref="B10" ca="1">INDEX(nom,SMALL(IF((prof=B$3)*(phys=$A$1)*(horaire&lt;=$A11)*(horaire&gt;=A10),ROW(prof)-2,""),1))</f>
        <v>GAIJI</v>
      </c>
      <c r="C10" s="18"/>
      <c r="D10" s="27"/>
      <c r="E10" s="18"/>
      <c r="F10" s="27"/>
      <c r="G10" s="19"/>
    </row>
    <row r="11" spans="1:9" ht="18" customHeight="1">
      <c r="A11" s="52">
        <f>A10+1/24</f>
        <v>0.54166666666666663</v>
      </c>
      <c r="B11" s="58" t="str">
        <f t="array" aca="1" ref="B11" ca="1">INDEX(nom,SMALL(IF((prof=B$3)*(phys=$A$1)*(horaire&lt;=$A11)*(horaire&gt;=A10),ROW(prof)-2,""),2))</f>
        <v>CAREDDA</v>
      </c>
      <c r="C11" s="18"/>
      <c r="D11" s="27"/>
      <c r="E11" s="18"/>
      <c r="F11" s="27"/>
      <c r="G11" s="19"/>
    </row>
    <row r="12" spans="1:9" ht="18" customHeight="1">
      <c r="A12" s="54">
        <f>14.5/24</f>
        <v>0.60416666666666663</v>
      </c>
      <c r="B12" s="58" t="str">
        <f t="array" aca="1" ref="B12" ca="1">INDEX(nom,SMALL(IF((prof=B$3)*(phys=$A$1)*(horaire&lt;=$A13)*(horaire&gt;=A12),ROW(prof)-2,""),1))</f>
        <v>CASTELLINI</v>
      </c>
      <c r="C12" s="30"/>
      <c r="D12" s="29"/>
      <c r="E12" s="30"/>
      <c r="F12" s="29"/>
      <c r="G12" s="34"/>
    </row>
    <row r="13" spans="1:9" ht="18" customHeight="1">
      <c r="A13" s="53">
        <f>A12+1/24</f>
        <v>0.64583333333333326</v>
      </c>
      <c r="B13" s="58" t="str">
        <f t="array" aca="1" ref="B13" ca="1">INDEX(nom,SMALL(IF((prof=B$3)*(phys=$A$1)*(horaire&lt;=$A13)*(horaire&gt;=A12),ROW(prof)-2,""),2))</f>
        <v>PRAT</v>
      </c>
      <c r="C13" s="32"/>
      <c r="D13" s="31"/>
      <c r="E13" s="32"/>
      <c r="F13" s="31"/>
      <c r="G13" s="36"/>
    </row>
    <row r="14" spans="1:9" ht="18" customHeight="1">
      <c r="A14" s="52">
        <f>15.75/24</f>
        <v>0.65625</v>
      </c>
      <c r="B14" s="58" t="str">
        <f t="array" aca="1" ref="B14" ca="1">INDEX(nom,SMALL(IF((prof=B$3)*(phys=$A$1)*(horaire&lt;=$A15)*(horaire&gt;=A14),ROW(prof)-2,""),1))</f>
        <v>MEDECIN</v>
      </c>
      <c r="C14" s="18"/>
      <c r="D14" s="27"/>
      <c r="E14" s="18"/>
      <c r="F14" s="27"/>
      <c r="G14" s="19"/>
    </row>
    <row r="15" spans="1:9" ht="18" customHeight="1" thickBot="1">
      <c r="A15" s="55">
        <f>A14+1/24</f>
        <v>0.69791666666666663</v>
      </c>
      <c r="B15" s="58" t="str">
        <f t="array" aca="1" ref="B15" ca="1">INDEX(nom,SMALL(IF((prof=B$3)*(phys=$A$1)*(horaire&lt;=$A15)*(horaire&gt;=A14),ROW(prof)-2,""),2))</f>
        <v>RIBEIRO MACHADO</v>
      </c>
      <c r="C15" s="20"/>
      <c r="D15" s="28"/>
      <c r="E15" s="20"/>
      <c r="F15" s="28"/>
      <c r="G15" s="21"/>
    </row>
    <row r="16" spans="1:9" ht="18" customHeight="1"/>
    <row r="17" spans="1:7" ht="18" customHeight="1">
      <c r="A17" s="17">
        <v>43621</v>
      </c>
    </row>
    <row r="18" spans="1:7" ht="18" customHeight="1" thickBot="1"/>
    <row r="19" spans="1:7" ht="18" customHeight="1" thickBot="1">
      <c r="A19" s="24" t="s">
        <v>222</v>
      </c>
      <c r="B19" s="24" t="s">
        <v>207</v>
      </c>
      <c r="C19" s="22" t="s">
        <v>214</v>
      </c>
      <c r="D19" s="24" t="s">
        <v>213</v>
      </c>
      <c r="E19" s="22" t="s">
        <v>52</v>
      </c>
      <c r="F19" s="24" t="s">
        <v>215</v>
      </c>
      <c r="G19" s="23" t="s">
        <v>218</v>
      </c>
    </row>
    <row r="20" spans="1:7" ht="18" customHeight="1">
      <c r="A20" s="25">
        <f>8.25/24</f>
        <v>0.34375</v>
      </c>
      <c r="B20" s="27"/>
      <c r="C20" s="18"/>
      <c r="D20" s="27"/>
      <c r="E20" s="18"/>
      <c r="F20" s="27"/>
      <c r="G20" s="19"/>
    </row>
    <row r="21" spans="1:7" ht="18" customHeight="1">
      <c r="A21" s="25">
        <f>A20+1/24</f>
        <v>0.38541666666666669</v>
      </c>
      <c r="B21" s="27"/>
      <c r="C21" s="18"/>
      <c r="D21" s="27"/>
      <c r="E21" s="18"/>
      <c r="F21" s="27"/>
      <c r="G21" s="19"/>
    </row>
    <row r="22" spans="1:7" ht="18" customHeight="1">
      <c r="A22" s="33">
        <f>9.5/24</f>
        <v>0.39583333333333331</v>
      </c>
      <c r="B22" s="29"/>
      <c r="C22" s="30"/>
      <c r="D22" s="29"/>
      <c r="E22" s="30"/>
      <c r="F22" s="29"/>
      <c r="G22" s="34"/>
    </row>
    <row r="23" spans="1:7" ht="18" customHeight="1">
      <c r="A23" s="35">
        <f>A22+1/24</f>
        <v>0.4375</v>
      </c>
      <c r="B23" s="31"/>
      <c r="C23" s="32"/>
      <c r="D23" s="31"/>
      <c r="E23" s="32"/>
      <c r="F23" s="31"/>
      <c r="G23" s="36"/>
    </row>
    <row r="24" spans="1:7" ht="18" customHeight="1">
      <c r="A24" s="25">
        <f>10.75/24</f>
        <v>0.44791666666666669</v>
      </c>
      <c r="B24" s="27"/>
      <c r="C24" s="18"/>
      <c r="D24" s="27"/>
      <c r="E24" s="18"/>
      <c r="F24" s="27"/>
      <c r="G24" s="19"/>
    </row>
    <row r="25" spans="1:7" ht="18" customHeight="1">
      <c r="A25" s="25">
        <f>A24+1/24</f>
        <v>0.48958333333333337</v>
      </c>
      <c r="B25" s="27"/>
      <c r="C25" s="18"/>
      <c r="D25" s="27"/>
      <c r="E25" s="18"/>
      <c r="F25" s="27"/>
      <c r="G25" s="19"/>
    </row>
    <row r="26" spans="1:7" ht="18" customHeight="1">
      <c r="A26" s="33">
        <v>0.5</v>
      </c>
      <c r="B26" s="29"/>
      <c r="C26" s="30"/>
      <c r="D26" s="29"/>
      <c r="E26" s="30"/>
      <c r="F26" s="29"/>
      <c r="G26" s="34"/>
    </row>
    <row r="27" spans="1:7" ht="18" customHeight="1" thickBot="1">
      <c r="A27" s="26">
        <f>A26+1/24</f>
        <v>0.54166666666666663</v>
      </c>
      <c r="B27" s="28"/>
      <c r="C27" s="20"/>
      <c r="D27" s="28"/>
      <c r="E27" s="20"/>
      <c r="F27" s="28"/>
      <c r="G27" s="21"/>
    </row>
  </sheetData>
  <dataValidations count="3">
    <dataValidation type="list" allowBlank="1" showInputMessage="1" showErrorMessage="1" sqref="A1 A17">
      <formula1>date</formula1>
    </dataValidation>
    <dataValidation type="list" allowBlank="1" showInputMessage="1" showErrorMessage="1" sqref="B3:G3 B19:G19">
      <formula1>Examinateur</formula1>
    </dataValidation>
    <dataValidation type="list" allowBlank="1" showInputMessage="1" showErrorMessage="1" sqref="A4 A6 A8 A10 A12 A14 A20 A22 A24 A26">
      <formula1>heure_phy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G17" sqref="G17"/>
    </sheetView>
  </sheetViews>
  <sheetFormatPr baseColWidth="10" defaultRowHeight="14.5"/>
  <cols>
    <col min="1" max="1" width="11.7265625" bestFit="1" customWidth="1"/>
    <col min="4" max="4" width="15.7265625" bestFit="1" customWidth="1"/>
  </cols>
  <sheetData>
    <row r="1" spans="1:6" s="14" customFormat="1">
      <c r="A1" s="14" t="s">
        <v>1</v>
      </c>
      <c r="B1" s="14" t="s">
        <v>219</v>
      </c>
      <c r="C1" s="14" t="s">
        <v>220</v>
      </c>
      <c r="D1" s="14" t="s">
        <v>53</v>
      </c>
      <c r="E1" s="14" t="s">
        <v>212</v>
      </c>
      <c r="F1" s="14" t="s">
        <v>55</v>
      </c>
    </row>
    <row r="2" spans="1:6">
      <c r="A2" s="1">
        <v>43620</v>
      </c>
      <c r="B2" s="2">
        <f>8.25/24</f>
        <v>0.34375</v>
      </c>
      <c r="D2" s="3" t="s">
        <v>207</v>
      </c>
      <c r="E2" t="s">
        <v>213</v>
      </c>
      <c r="F2" t="s">
        <v>207</v>
      </c>
    </row>
    <row r="3" spans="1:6">
      <c r="A3" s="1">
        <v>43621</v>
      </c>
      <c r="B3" s="2">
        <f>9.5/24</f>
        <v>0.39583333333333331</v>
      </c>
      <c r="D3" t="s">
        <v>52</v>
      </c>
      <c r="F3" t="s">
        <v>52</v>
      </c>
    </row>
    <row r="4" spans="1:6">
      <c r="A4" s="1"/>
      <c r="B4" s="2">
        <f>10.75/24</f>
        <v>0.44791666666666669</v>
      </c>
      <c r="D4" t="s">
        <v>213</v>
      </c>
      <c r="F4" t="s">
        <v>213</v>
      </c>
    </row>
    <row r="5" spans="1:6">
      <c r="A5" s="1"/>
      <c r="B5" s="2">
        <f>0.5</f>
        <v>0.5</v>
      </c>
      <c r="D5" t="s">
        <v>106</v>
      </c>
      <c r="F5" t="s">
        <v>215</v>
      </c>
    </row>
    <row r="6" spans="1:6">
      <c r="A6" s="1"/>
      <c r="B6" s="2">
        <f>14.5/24</f>
        <v>0.60416666666666663</v>
      </c>
      <c r="F6" t="s">
        <v>214</v>
      </c>
    </row>
    <row r="7" spans="1:6">
      <c r="A7" s="1"/>
      <c r="B7" s="2">
        <f>15.75/24</f>
        <v>0.65625</v>
      </c>
      <c r="F7" t="s">
        <v>218</v>
      </c>
    </row>
    <row r="8" spans="1:6">
      <c r="A8" s="1"/>
      <c r="B8" s="2"/>
    </row>
    <row r="9" spans="1:6">
      <c r="A9" s="1"/>
      <c r="B9" s="2"/>
    </row>
    <row r="10" spans="1:6">
      <c r="A10" s="1"/>
      <c r="B10" s="2"/>
    </row>
    <row r="11" spans="1:6">
      <c r="A11" s="1"/>
      <c r="B11" s="2"/>
    </row>
    <row r="12" spans="1:6">
      <c r="A12" s="1"/>
      <c r="B12" s="2"/>
    </row>
    <row r="13" spans="1:6">
      <c r="A13" s="1"/>
      <c r="B13" s="2"/>
    </row>
    <row r="14" spans="1:6">
      <c r="A14" s="1"/>
      <c r="B14" s="2"/>
    </row>
    <row r="15" spans="1:6">
      <c r="A15" s="1"/>
      <c r="B15" s="2"/>
    </row>
    <row r="16" spans="1:6">
      <c r="A16" s="1"/>
      <c r="B16" s="2"/>
    </row>
    <row r="17" spans="1:2">
      <c r="A17" s="1"/>
      <c r="B17" s="2"/>
    </row>
    <row r="18" spans="1:2">
      <c r="A18" s="1"/>
      <c r="B18" s="2"/>
    </row>
    <row r="19" spans="1:2">
      <c r="A19" s="1"/>
      <c r="B19" s="2"/>
    </row>
    <row r="20" spans="1:2">
      <c r="A20" s="1"/>
      <c r="B20" s="2"/>
    </row>
    <row r="21" spans="1:2">
      <c r="A21" s="1"/>
      <c r="B21" s="2"/>
    </row>
    <row r="22" spans="1:2">
      <c r="A22" s="1"/>
      <c r="B22" s="2"/>
    </row>
    <row r="23" spans="1:2">
      <c r="A23" s="1"/>
      <c r="B23" s="2"/>
    </row>
    <row r="24" spans="1:2">
      <c r="A24" s="1"/>
      <c r="B24" s="2"/>
    </row>
    <row r="25" spans="1:2">
      <c r="A25" s="1"/>
      <c r="B25" s="2"/>
    </row>
    <row r="26" spans="1:2">
      <c r="A26" s="1"/>
      <c r="B26" s="2"/>
    </row>
    <row r="27" spans="1:2">
      <c r="A27" s="1"/>
      <c r="B27" s="2"/>
    </row>
    <row r="28" spans="1:2">
      <c r="A28" s="1"/>
      <c r="B28" s="2"/>
    </row>
    <row r="29" spans="1:2">
      <c r="A29" s="1"/>
      <c r="B29" s="2"/>
    </row>
    <row r="30" spans="1:2">
      <c r="A30" s="1"/>
      <c r="B3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Listing</vt:lpstr>
      <vt:lpstr>Feuil3</vt:lpstr>
      <vt:lpstr>Paramètre</vt:lpstr>
      <vt:lpstr>date</vt:lpstr>
      <vt:lpstr>Enseignant</vt:lpstr>
      <vt:lpstr>Enseignant_spe</vt:lpstr>
      <vt:lpstr>Examinateur</vt:lpstr>
      <vt:lpstr>heure_phy</vt:lpstr>
      <vt:lpstr>heure_svt</vt:lpstr>
      <vt:lpstr>Feuil3!Zone_d_impression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DESCLOUX Cyril</dc:creator>
  <cp:lastModifiedBy>tulipe</cp:lastModifiedBy>
  <cp:lastPrinted>2019-05-03T10:22:20Z</cp:lastPrinted>
  <dcterms:created xsi:type="dcterms:W3CDTF">2019-05-02T08:22:59Z</dcterms:created>
  <dcterms:modified xsi:type="dcterms:W3CDTF">2019-05-03T13:23:25Z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