
<file path=[Content_Types].xml><?xml version="1.0" encoding="utf-8"?>
<Types xmlns="http://schemas.openxmlformats.org/package/2006/content-types"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20" windowHeight="11020"/>
  </bookViews>
  <sheets>
    <sheet name="Feuil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3" i="1"/>
  <c r="J8"/>
  <c r="J9"/>
  <c r="J10"/>
  <c r="J11"/>
  <c r="J12"/>
  <c r="J13"/>
  <c r="J14"/>
  <c r="J15"/>
  <c r="J16"/>
  <c r="J17"/>
  <c r="J18"/>
  <c r="J19"/>
  <c r="J20"/>
  <c r="J21"/>
  <c r="J22"/>
  <c r="J5"/>
  <c r="J6"/>
  <c r="J7"/>
  <c r="J4"/>
  <c r="H4"/>
  <c r="H5"/>
  <c r="H6"/>
  <c r="H7"/>
  <c r="H8"/>
  <c r="H9"/>
  <c r="H10"/>
  <c r="H11"/>
  <c r="H12"/>
  <c r="H13"/>
  <c r="H14"/>
  <c r="H15"/>
  <c r="H16"/>
  <c r="H17"/>
  <c r="H18"/>
  <c r="H19"/>
  <c r="H20"/>
  <c r="H21"/>
  <c r="H22"/>
  <c r="H23"/>
  <c r="H24"/>
  <c r="H25"/>
  <c r="H26"/>
  <c r="H27"/>
  <c r="H28"/>
  <c r="H29"/>
  <c r="H30"/>
  <c r="H31"/>
  <c r="H32"/>
  <c r="H33"/>
  <c r="H34"/>
  <c r="H35"/>
  <c r="H36"/>
  <c r="H37"/>
  <c r="H38"/>
  <c r="H39"/>
  <c r="H40"/>
  <c r="H41"/>
  <c r="H42"/>
  <c r="H43"/>
  <c r="H44"/>
  <c r="H45"/>
  <c r="H46"/>
  <c r="H47"/>
  <c r="H48"/>
  <c r="H49"/>
  <c r="H50"/>
  <c r="H51"/>
  <c r="H52"/>
  <c r="H53"/>
  <c r="H54"/>
  <c r="H55"/>
  <c r="H56"/>
  <c r="F12" l="1"/>
  <c r="E57"/>
  <c r="G56" l="1"/>
  <c r="F56"/>
  <c r="G55"/>
  <c r="F55"/>
  <c r="G54"/>
  <c r="F54"/>
  <c r="G53"/>
  <c r="F53"/>
  <c r="G52"/>
  <c r="F52"/>
  <c r="G51"/>
  <c r="F51"/>
  <c r="G50"/>
  <c r="F50"/>
  <c r="G49"/>
  <c r="F49"/>
  <c r="G48"/>
  <c r="F48"/>
  <c r="G47"/>
  <c r="F47"/>
  <c r="G46"/>
  <c r="F46"/>
  <c r="G45"/>
  <c r="F45"/>
  <c r="G44"/>
  <c r="F44"/>
  <c r="G43"/>
  <c r="F43"/>
  <c r="G42"/>
  <c r="F42"/>
  <c r="G41"/>
  <c r="F41"/>
  <c r="G40"/>
  <c r="F40"/>
  <c r="G39"/>
  <c r="F39"/>
  <c r="G38"/>
  <c r="F38"/>
  <c r="G37"/>
  <c r="F37"/>
  <c r="G36"/>
  <c r="F36"/>
  <c r="G35"/>
  <c r="F35"/>
  <c r="G34"/>
  <c r="F34"/>
  <c r="G33"/>
  <c r="F33"/>
  <c r="G32"/>
  <c r="F32"/>
  <c r="G31"/>
  <c r="F31"/>
  <c r="G30"/>
  <c r="F30"/>
  <c r="G29"/>
  <c r="F29"/>
  <c r="G28"/>
  <c r="F28"/>
  <c r="G27"/>
  <c r="F27"/>
  <c r="G26"/>
  <c r="F26"/>
  <c r="G25"/>
  <c r="F25"/>
  <c r="G24"/>
  <c r="F24"/>
  <c r="G23"/>
  <c r="F23"/>
  <c r="G22"/>
  <c r="F22"/>
  <c r="G21"/>
  <c r="F21"/>
  <c r="G20"/>
  <c r="F20"/>
  <c r="G19"/>
  <c r="F19"/>
  <c r="G18"/>
  <c r="F18"/>
  <c r="G17"/>
  <c r="F17"/>
  <c r="G16"/>
  <c r="F16"/>
  <c r="G15"/>
  <c r="F15"/>
  <c r="G14"/>
  <c r="F14"/>
  <c r="G13"/>
  <c r="F13"/>
  <c r="G12"/>
  <c r="G11"/>
  <c r="F11"/>
  <c r="G10"/>
  <c r="F10"/>
  <c r="G9"/>
  <c r="F9"/>
  <c r="G8"/>
  <c r="F8"/>
  <c r="G7"/>
  <c r="F7"/>
  <c r="G6"/>
  <c r="F6"/>
  <c r="G5"/>
  <c r="F5"/>
  <c r="G4"/>
  <c r="F4"/>
</calcChain>
</file>

<file path=xl/sharedStrings.xml><?xml version="1.0" encoding="utf-8"?>
<sst xmlns="http://schemas.openxmlformats.org/spreadsheetml/2006/main" count="63" uniqueCount="63">
  <si>
    <t>BERCY</t>
  </si>
  <si>
    <t>CA N 2016</t>
  </si>
  <si>
    <t>CA N - 1 / 2015</t>
  </si>
  <si>
    <t>CA Objectif</t>
  </si>
  <si>
    <t>Progress N-1 %</t>
  </si>
  <si>
    <t>Progression %</t>
  </si>
  <si>
    <t>Prime €</t>
  </si>
  <si>
    <t>Prime RB €</t>
  </si>
  <si>
    <t>S1</t>
  </si>
  <si>
    <t>S2</t>
  </si>
  <si>
    <t>S3</t>
  </si>
  <si>
    <t>S4</t>
  </si>
  <si>
    <t>S5</t>
  </si>
  <si>
    <t>S6</t>
  </si>
  <si>
    <t>S7</t>
  </si>
  <si>
    <t>S8</t>
  </si>
  <si>
    <t>S9</t>
  </si>
  <si>
    <t>S10</t>
  </si>
  <si>
    <t>S11</t>
  </si>
  <si>
    <t>S12</t>
  </si>
  <si>
    <t>S13</t>
  </si>
  <si>
    <t>S14</t>
  </si>
  <si>
    <t>S15</t>
  </si>
  <si>
    <t>S16</t>
  </si>
  <si>
    <t>S17</t>
  </si>
  <si>
    <t>S18</t>
  </si>
  <si>
    <t>S19</t>
  </si>
  <si>
    <t>S20</t>
  </si>
  <si>
    <t>S21</t>
  </si>
  <si>
    <t>S22</t>
  </si>
  <si>
    <t>S23</t>
  </si>
  <si>
    <t>S24</t>
  </si>
  <si>
    <t>S25</t>
  </si>
  <si>
    <t>S26</t>
  </si>
  <si>
    <t>S27</t>
  </si>
  <si>
    <t>S28</t>
  </si>
  <si>
    <t>S29</t>
  </si>
  <si>
    <t>S30</t>
  </si>
  <si>
    <t>S31</t>
  </si>
  <si>
    <t>S32</t>
  </si>
  <si>
    <t>S33</t>
  </si>
  <si>
    <t>S34</t>
  </si>
  <si>
    <t>S35</t>
  </si>
  <si>
    <t>S36</t>
  </si>
  <si>
    <t>S37</t>
  </si>
  <si>
    <t>S38</t>
  </si>
  <si>
    <t>S39</t>
  </si>
  <si>
    <t>S40</t>
  </si>
  <si>
    <t>S41</t>
  </si>
  <si>
    <t>S42</t>
  </si>
  <si>
    <t>S43</t>
  </si>
  <si>
    <t>S44</t>
  </si>
  <si>
    <t>S45</t>
  </si>
  <si>
    <t>S46</t>
  </si>
  <si>
    <t>S47</t>
  </si>
  <si>
    <t>S48</t>
  </si>
  <si>
    <t>S49</t>
  </si>
  <si>
    <t>S50</t>
  </si>
  <si>
    <t>S51</t>
  </si>
  <si>
    <t>S52</t>
  </si>
  <si>
    <t>S53</t>
  </si>
  <si>
    <t>tulipe</t>
  </si>
  <si>
    <t>tablo des primes</t>
  </si>
</sst>
</file>

<file path=xl/styles.xml><?xml version="1.0" encoding="utf-8"?>
<styleSheet xmlns="http://schemas.openxmlformats.org/spreadsheetml/2006/main">
  <numFmts count="2">
    <numFmt numFmtId="42" formatCode="_-* #,##0\ &quot;€&quot;_-;\-* #,##0\ &quot;€&quot;_-;_-* &quot;-&quot;\ &quot;€&quot;_-;_-@_-"/>
    <numFmt numFmtId="44" formatCode="_-* #,##0.00\ &quot;€&quot;_-;\-* #,##0.00\ &quot;€&quot;_-;_-* &quot;-&quot;??\ &quot;€&quot;_-;_-@_-"/>
  </numFmts>
  <fonts count="6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4"/>
      <color rgb="FFFF000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rgb="FFFF0066"/>
      <name val="Calibri"/>
      <family val="2"/>
      <scheme val="minor"/>
    </font>
    <font>
      <sz val="14"/>
      <color rgb="FF003B68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9F9F9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00B05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17">
    <xf numFmtId="0" fontId="0" fillId="0" borderId="0" xfId="0"/>
    <xf numFmtId="0" fontId="2" fillId="2" borderId="0" xfId="0" applyFont="1" applyFill="1"/>
    <xf numFmtId="0" fontId="0" fillId="3" borderId="1" xfId="0" applyFill="1" applyBorder="1"/>
    <xf numFmtId="0" fontId="3" fillId="3" borderId="1" xfId="0" applyFont="1" applyFill="1" applyBorder="1"/>
    <xf numFmtId="0" fontId="3" fillId="3" borderId="1" xfId="0" applyFont="1" applyFill="1" applyBorder="1" applyAlignment="1">
      <alignment horizontal="right"/>
    </xf>
    <xf numFmtId="42" fontId="0" fillId="0" borderId="1" xfId="0" applyNumberFormat="1" applyFill="1" applyBorder="1"/>
    <xf numFmtId="44" fontId="4" fillId="4" borderId="1" xfId="1" applyFont="1" applyFill="1" applyBorder="1" applyAlignment="1">
      <alignment horizontal="center" vertical="center"/>
    </xf>
    <xf numFmtId="10" fontId="0" fillId="0" borderId="1" xfId="2" applyNumberFormat="1" applyFont="1" applyFill="1" applyBorder="1"/>
    <xf numFmtId="10" fontId="0" fillId="5" borderId="1" xfId="2" applyNumberFormat="1" applyFont="1" applyFill="1" applyBorder="1"/>
    <xf numFmtId="42" fontId="5" fillId="0" borderId="1" xfId="0" applyNumberFormat="1" applyFont="1" applyBorder="1" applyAlignment="1">
      <alignment horizontal="center" vertical="center"/>
    </xf>
    <xf numFmtId="10" fontId="0" fillId="0" borderId="2" xfId="2" applyNumberFormat="1" applyFont="1" applyFill="1" applyBorder="1"/>
    <xf numFmtId="10" fontId="0" fillId="5" borderId="2" xfId="2" applyNumberFormat="1" applyFont="1" applyFill="1" applyBorder="1"/>
    <xf numFmtId="44" fontId="0" fillId="0" borderId="0" xfId="0" applyNumberFormat="1"/>
    <xf numFmtId="0" fontId="0" fillId="0" borderId="1" xfId="0" applyNumberFormat="1" applyFill="1" applyBorder="1"/>
    <xf numFmtId="44" fontId="0" fillId="6" borderId="0" xfId="0" applyNumberFormat="1" applyFill="1"/>
    <xf numFmtId="0" fontId="3" fillId="3" borderId="3" xfId="0" applyFont="1" applyFill="1" applyBorder="1"/>
    <xf numFmtId="0" fontId="0" fillId="2" borderId="0" xfId="0" applyFill="1"/>
  </cellXfs>
  <cellStyles count="3">
    <cellStyle name="Monétaire" xfId="1" builtinId="4"/>
    <cellStyle name="Normal" xfId="0" builtinId="0"/>
    <cellStyle name="Pourcentage" xfId="2" builtinId="5"/>
  </cellStyles>
  <dxfs count="12">
    <dxf>
      <font>
        <color rgb="FF9C0006"/>
      </font>
    </dxf>
    <dxf>
      <font>
        <color rgb="FF005426"/>
      </font>
    </dxf>
    <dxf>
      <font>
        <color theme="2" tint="-0.24994659260841701"/>
      </font>
    </dxf>
    <dxf>
      <font>
        <color theme="0"/>
      </font>
    </dxf>
    <dxf>
      <font>
        <color rgb="FF9C0006"/>
      </font>
    </dxf>
    <dxf>
      <font>
        <color rgb="FF005426"/>
      </font>
      <fill>
        <patternFill patternType="none">
          <bgColor auto="1"/>
        </patternFill>
      </fill>
    </dxf>
    <dxf>
      <font>
        <color rgb="FF9C0006"/>
      </font>
    </dxf>
    <dxf>
      <font>
        <color rgb="FF005426"/>
      </font>
    </dxf>
    <dxf>
      <font>
        <color theme="2" tint="-0.24994659260841701"/>
      </font>
    </dxf>
    <dxf>
      <font>
        <color theme="0"/>
      </font>
    </dxf>
    <dxf>
      <font>
        <color rgb="FF9C0006"/>
      </font>
    </dxf>
    <dxf>
      <font>
        <color rgb="FF005426"/>
      </font>
      <fill>
        <patternFill patternType="none">
          <bgColor auto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15</xdr:col>
      <xdr:colOff>72572</xdr:colOff>
      <xdr:row>12</xdr:row>
      <xdr:rowOff>127000</xdr:rowOff>
    </xdr:from>
    <xdr:to>
      <xdr:col>18</xdr:col>
      <xdr:colOff>472286</xdr:colOff>
      <xdr:row>35</xdr:row>
      <xdr:rowOff>14298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3824858" y="2902857"/>
          <a:ext cx="2685714" cy="5312012"/>
        </a:xfrm>
        <a:prstGeom prst="rect">
          <a:avLst/>
        </a:prstGeom>
      </xdr:spPr>
    </xdr:pic>
    <xdr:clientData/>
  </xdr:twoCellAnchor>
  <xdr:twoCellAnchor>
    <xdr:from>
      <xdr:col>14</xdr:col>
      <xdr:colOff>362857</xdr:colOff>
      <xdr:row>2</xdr:row>
      <xdr:rowOff>163285</xdr:rowOff>
    </xdr:from>
    <xdr:to>
      <xdr:col>18</xdr:col>
      <xdr:colOff>734785</xdr:colOff>
      <xdr:row>11</xdr:row>
      <xdr:rowOff>108857</xdr:rowOff>
    </xdr:to>
    <xdr:sp macro="" textlink="">
      <xdr:nvSpPr>
        <xdr:cNvPr id="3" name="ZoneTexte 2"/>
        <xdr:cNvSpPr txBox="1"/>
      </xdr:nvSpPr>
      <xdr:spPr>
        <a:xfrm>
          <a:off x="13353143" y="580571"/>
          <a:ext cx="3419928" cy="206828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/>
            <a:t>Le problème est le suivant. sur une semaine si un vendeur fait plus que N-1 alors il touche 25€, plus que l'objectif fixé 50€ plus de 2.5% de l'objectif 55€ etc... jusqu'à 35% de l'objectif. A chaque fois que je mets ma formule Excel me donne FAUX.</a:t>
          </a:r>
          <a:br>
            <a:rPr lang="fr-FR"/>
          </a:b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N57"/>
  <sheetViews>
    <sheetView tabSelected="1" topLeftCell="A4" zoomScale="70" zoomScaleNormal="70" workbookViewId="0">
      <selection activeCell="N3" sqref="N3"/>
    </sheetView>
  </sheetViews>
  <sheetFormatPr baseColWidth="10" defaultRowHeight="14.5"/>
  <cols>
    <col min="3" max="3" width="15.54296875" customWidth="1"/>
    <col min="4" max="4" width="19.1796875" customWidth="1"/>
    <col min="5" max="5" width="16" customWidth="1"/>
    <col min="6" max="6" width="13.36328125" customWidth="1"/>
    <col min="7" max="7" width="14.81640625" customWidth="1"/>
    <col min="8" max="8" width="15.54296875" customWidth="1"/>
    <col min="9" max="9" width="15" customWidth="1"/>
  </cols>
  <sheetData>
    <row r="2" spans="1:14" ht="18.5">
      <c r="A2" s="1" t="s">
        <v>0</v>
      </c>
    </row>
    <row r="3" spans="1:14" ht="18.5">
      <c r="B3" s="2"/>
      <c r="C3" s="3" t="s">
        <v>1</v>
      </c>
      <c r="D3" s="3" t="s">
        <v>2</v>
      </c>
      <c r="E3" s="3" t="s">
        <v>3</v>
      </c>
      <c r="F3" s="3" t="s">
        <v>4</v>
      </c>
      <c r="G3" s="3" t="s">
        <v>5</v>
      </c>
      <c r="H3" s="4" t="s">
        <v>6</v>
      </c>
      <c r="I3" s="4" t="s">
        <v>7</v>
      </c>
      <c r="J3" s="15" t="s">
        <v>61</v>
      </c>
      <c r="N3" t="s">
        <v>62</v>
      </c>
    </row>
    <row r="4" spans="1:14" ht="18.5">
      <c r="B4" s="3" t="s">
        <v>8</v>
      </c>
      <c r="C4" s="13">
        <v>1260</v>
      </c>
      <c r="D4" s="13">
        <v>2000</v>
      </c>
      <c r="E4" s="6">
        <v>1200</v>
      </c>
      <c r="F4" s="7">
        <f xml:space="preserve"> ((C4-D4)/D4)</f>
        <v>-0.37</v>
      </c>
      <c r="G4" s="8">
        <f xml:space="preserve"> ((C4-E4)/E4)</f>
        <v>0.05</v>
      </c>
      <c r="H4" s="13">
        <f>IF(C4/D4&gt;=1,25,0)</f>
        <v>0</v>
      </c>
      <c r="I4" s="9">
        <v>0</v>
      </c>
      <c r="J4" s="14">
        <f>IF(C4&lt;D4,0,IF(AND(C4&gt;=D4,C4&lt;E4),25,INDEX(N$4:N$16,MATCH(C4,CHOOSE({1;2;3;4;5;6;7;8;9;10;11;12;13;14},E4*1,E4*1.025,E4*1.05,E4*1.07,E4*1.1,E4*1.125,E4*1.15,E4*1.17,E4*1.2,E4*1.225,E4*1.275,E4*1.3,E4*1.325,E4*1.35),1))))</f>
        <v>0</v>
      </c>
      <c r="N4" s="16">
        <v>50</v>
      </c>
    </row>
    <row r="5" spans="1:14" ht="18.5">
      <c r="B5" s="3" t="s">
        <v>9</v>
      </c>
      <c r="C5" s="13">
        <v>1000</v>
      </c>
      <c r="D5" s="13">
        <v>1000</v>
      </c>
      <c r="E5" s="6">
        <v>1200</v>
      </c>
      <c r="F5" s="7">
        <f t="shared" ref="F5:F54" si="0" xml:space="preserve"> ((C5-D5)/D5)</f>
        <v>0</v>
      </c>
      <c r="G5" s="8">
        <f t="shared" ref="G5:G56" si="1" xml:space="preserve"> ((C5-E5)/E5)</f>
        <v>-0.16666666666666666</v>
      </c>
      <c r="H5" s="13">
        <f t="shared" ref="H5:H56" si="2">C5/D5</f>
        <v>1</v>
      </c>
      <c r="I5" s="9">
        <v>0</v>
      </c>
      <c r="J5" s="14">
        <f>IF(C5&lt;D5,0,IF(AND(C5&gt;=D5,C5&lt;E5),25,INDEX(N$4:N$16,MATCH(C5,CHOOSE({1;2;3;4;5;6;7;8;9;10;11;12;13;14},E5*1,E5*1.025,E5*1.05,E5*1.07,E5*1.1,E5*1.125,E5*1.15,E5*1.17,E5*1.2,E5*1.225,E5*1.275,E5*1.3,E5*1.325,E5*1.35),1))))</f>
        <v>25</v>
      </c>
      <c r="N5" s="16">
        <v>55</v>
      </c>
    </row>
    <row r="6" spans="1:14" ht="18.5">
      <c r="B6" s="3" t="s">
        <v>10</v>
      </c>
      <c r="C6" s="13">
        <v>1100</v>
      </c>
      <c r="D6" s="13">
        <v>1000</v>
      </c>
      <c r="E6" s="6">
        <v>1200</v>
      </c>
      <c r="F6" s="7">
        <f t="shared" si="0"/>
        <v>0.1</v>
      </c>
      <c r="G6" s="8">
        <f t="shared" si="1"/>
        <v>-8.3333333333333329E-2</v>
      </c>
      <c r="H6" s="13">
        <f t="shared" si="2"/>
        <v>1.1000000000000001</v>
      </c>
      <c r="I6" s="9">
        <v>0</v>
      </c>
      <c r="J6" s="14">
        <f>IF(C6&lt;D6,0,IF(AND(C6&gt;=D6,C6&lt;E6),25,INDEX(N$4:N$16,MATCH(C6,CHOOSE({1;2;3;4;5;6;7;8;9;10;11;12;13;14},E6*1,E6*1.025,E6*1.05,E6*1.07,E6*1.1,E6*1.125,E6*1.15,E6*1.17,E6*1.2,E6*1.225,E6*1.275,E6*1.3,E6*1.325,E6*1.35),1))))</f>
        <v>25</v>
      </c>
      <c r="N6" s="16">
        <v>60</v>
      </c>
    </row>
    <row r="7" spans="1:14" ht="18.5">
      <c r="B7" s="3" t="s">
        <v>11</v>
      </c>
      <c r="C7" s="13">
        <v>1200</v>
      </c>
      <c r="D7" s="13">
        <v>1000</v>
      </c>
      <c r="E7" s="6">
        <v>1200</v>
      </c>
      <c r="F7" s="7">
        <f t="shared" si="0"/>
        <v>0.2</v>
      </c>
      <c r="G7" s="8">
        <f t="shared" si="1"/>
        <v>0</v>
      </c>
      <c r="H7" s="13">
        <f t="shared" si="2"/>
        <v>1.2</v>
      </c>
      <c r="I7" s="9">
        <v>0</v>
      </c>
      <c r="J7" s="14">
        <f>IF(C7&lt;D7,0,IF(AND(C7&gt;=D7,C7&lt;E7),25,INDEX(N$4:N$16,MATCH(C7,CHOOSE({1;2;3;4;5;6;7;8;9;10;11;12;13;14},E7*1,E7*1.025,E7*1.05,E7*1.07,E7*1.1,E7*1.125,E7*1.15,E7*1.17,E7*1.2,E7*1.225,E7*1.275,E7*1.3,E7*1.325,E7*1.35),1))))</f>
        <v>50</v>
      </c>
      <c r="N7" s="16">
        <v>65</v>
      </c>
    </row>
    <row r="8" spans="1:14" ht="18.5">
      <c r="B8" s="3" t="s">
        <v>12</v>
      </c>
      <c r="C8" s="13">
        <v>1220</v>
      </c>
      <c r="D8" s="13">
        <v>1000</v>
      </c>
      <c r="E8" s="6">
        <v>1200</v>
      </c>
      <c r="F8" s="7">
        <f t="shared" si="0"/>
        <v>0.22</v>
      </c>
      <c r="G8" s="8">
        <f t="shared" si="1"/>
        <v>1.6666666666666666E-2</v>
      </c>
      <c r="H8" s="13">
        <f t="shared" si="2"/>
        <v>1.22</v>
      </c>
      <c r="I8" s="9">
        <v>0</v>
      </c>
      <c r="J8" s="14">
        <f>IF(C8&lt;D8,0,IF(AND(C8&gt;=D8,C8&lt;E8),25,INDEX(N$4:N$16,MATCH(C8,CHOOSE({1;2;3;4;5;6;7;8;9;10;11;12;13;14},E8*1,E8*1.025,E8*1.05,E8*1.07,E8*1.1,E8*1.125,E8*1.15,E8*1.17,E8*1.2,E8*1.225,E8*1.275,E8*1.3,E8*1.325,E8*1.35),1))))</f>
        <v>50</v>
      </c>
      <c r="N8" s="16">
        <v>70</v>
      </c>
    </row>
    <row r="9" spans="1:14" ht="18.5">
      <c r="B9" s="3" t="s">
        <v>13</v>
      </c>
      <c r="C9" s="13">
        <v>1240</v>
      </c>
      <c r="D9" s="13">
        <v>1000</v>
      </c>
      <c r="E9" s="6">
        <v>1200</v>
      </c>
      <c r="F9" s="7">
        <f t="shared" si="0"/>
        <v>0.24</v>
      </c>
      <c r="G9" s="8">
        <f t="shared" si="1"/>
        <v>3.3333333333333333E-2</v>
      </c>
      <c r="H9" s="13">
        <f t="shared" si="2"/>
        <v>1.24</v>
      </c>
      <c r="I9" s="9">
        <v>0</v>
      </c>
      <c r="J9" s="14">
        <f>IF(C9&lt;D9,0,IF(AND(C9&gt;=D9,C9&lt;E9),25,INDEX(N$4:N$16,MATCH(C9,CHOOSE({1;2;3;4;5;6;7;8;9;10;11;12;13;14},E9*1,E9*1.025,E9*1.05,E9*1.07,E9*1.1,E9*1.125,E9*1.15,E9*1.17,E9*1.2,E9*1.225,E9*1.275,E9*1.3,E9*1.325,E9*1.35),1))))</f>
        <v>55</v>
      </c>
      <c r="N9" s="16">
        <v>80</v>
      </c>
    </row>
    <row r="10" spans="1:14" ht="18.5">
      <c r="B10" s="3" t="s">
        <v>14</v>
      </c>
      <c r="C10" s="13">
        <v>1280</v>
      </c>
      <c r="D10" s="13">
        <v>1000</v>
      </c>
      <c r="E10" s="6">
        <v>1200</v>
      </c>
      <c r="F10" s="7">
        <f t="shared" si="0"/>
        <v>0.28000000000000003</v>
      </c>
      <c r="G10" s="8">
        <f t="shared" si="1"/>
        <v>6.6666666666666666E-2</v>
      </c>
      <c r="H10" s="13">
        <f t="shared" si="2"/>
        <v>1.28</v>
      </c>
      <c r="I10" s="9">
        <v>0</v>
      </c>
      <c r="J10" s="14">
        <f>IF(C10&lt;D10,0,IF(AND(C10&gt;=D10,C10&lt;E10),25,INDEX(N$4:N$16,MATCH(C10,CHOOSE({1;2;3;4;5;6;7;8;9;10;11;12;13;14},E10*1,E10*1.025,E10*1.05,E10*1.07,E10*1.1,E10*1.125,E10*1.15,E10*1.17,E10*1.2,E10*1.225,E10*1.275,E10*1.3,E10*1.325,E10*1.35),1))))</f>
        <v>60</v>
      </c>
      <c r="N10" s="16">
        <v>8590</v>
      </c>
    </row>
    <row r="11" spans="1:14" ht="18.5">
      <c r="B11" s="3" t="s">
        <v>15</v>
      </c>
      <c r="C11" s="13">
        <v>1300</v>
      </c>
      <c r="D11" s="13">
        <v>1000</v>
      </c>
      <c r="E11" s="6">
        <v>1200</v>
      </c>
      <c r="F11" s="7">
        <f t="shared" si="0"/>
        <v>0.3</v>
      </c>
      <c r="G11" s="8">
        <f t="shared" si="1"/>
        <v>8.3333333333333329E-2</v>
      </c>
      <c r="H11" s="13">
        <f t="shared" si="2"/>
        <v>1.3</v>
      </c>
      <c r="I11" s="9">
        <v>0</v>
      </c>
      <c r="J11" s="14">
        <f>IF(C11&lt;D11,0,IF(AND(C11&gt;=D11,C11&lt;E11),25,INDEX(N$4:N$16,MATCH(C11,CHOOSE({1;2;3;4;5;6;7;8;9;10;11;12;13;14},E11*1,E11*1.025,E11*1.05,E11*1.07,E11*1.1,E11*1.125,E11*1.15,E11*1.17,E11*1.2,E11*1.225,E11*1.275,E11*1.3,E11*1.325,E11*1.35),1))))</f>
        <v>65</v>
      </c>
      <c r="N11" s="16">
        <v>95</v>
      </c>
    </row>
    <row r="12" spans="1:14" ht="18.5">
      <c r="B12" s="3" t="s">
        <v>16</v>
      </c>
      <c r="C12" s="13">
        <v>1320</v>
      </c>
      <c r="D12" s="13">
        <v>1000</v>
      </c>
      <c r="E12" s="6">
        <v>1200</v>
      </c>
      <c r="F12" s="7">
        <f t="shared" si="0"/>
        <v>0.32</v>
      </c>
      <c r="G12" s="8">
        <f t="shared" si="1"/>
        <v>0.1</v>
      </c>
      <c r="H12" s="13">
        <f t="shared" si="2"/>
        <v>1.32</v>
      </c>
      <c r="I12" s="9">
        <v>0</v>
      </c>
      <c r="J12" s="14">
        <f>IF(C12&lt;D12,0,IF(AND(C12&gt;=D12,C12&lt;E12),25,INDEX(N$4:N$16,MATCH(C12,CHOOSE({1;2;3;4;5;6;7;8;9;10;11;12;13;14},E12*1,E12*1.025,E12*1.05,E12*1.07,E12*1.1,E12*1.125,E12*1.15,E12*1.17,E12*1.2,E12*1.225,E12*1.275,E12*1.3,E12*1.325,E12*1.35),1))))</f>
        <v>70</v>
      </c>
      <c r="N12" s="16">
        <v>100</v>
      </c>
    </row>
    <row r="13" spans="1:14" ht="18.5">
      <c r="B13" s="3" t="s">
        <v>17</v>
      </c>
      <c r="C13" s="13">
        <v>1350</v>
      </c>
      <c r="D13" s="13">
        <v>1000</v>
      </c>
      <c r="E13" s="6">
        <v>1200</v>
      </c>
      <c r="F13" s="7">
        <f t="shared" si="0"/>
        <v>0.35</v>
      </c>
      <c r="G13" s="8">
        <f t="shared" si="1"/>
        <v>0.125</v>
      </c>
      <c r="H13" s="13">
        <f t="shared" si="2"/>
        <v>1.35</v>
      </c>
      <c r="I13" s="9">
        <v>0</v>
      </c>
      <c r="J13" s="14">
        <f>IF(C13&lt;D13,0,IF(AND(C13&gt;=D13,C13&lt;E13),25,INDEX(N$4:N$16,MATCH(C13,CHOOSE({1;2;3;4;5;6;7;8;9;10;11;12;13;14},E13*1,E13*1.025,E13*1.05,E13*1.07,E13*1.1,E13*1.125,E13*1.15,E13*1.17,E13*1.2,E13*1.225,E13*1.275,E13*1.3,E13*1.325,E13*1.35),1))))</f>
        <v>80</v>
      </c>
      <c r="N13" s="16">
        <v>105</v>
      </c>
    </row>
    <row r="14" spans="1:14" ht="18.5">
      <c r="B14" s="3" t="s">
        <v>18</v>
      </c>
      <c r="C14" s="13">
        <v>1370</v>
      </c>
      <c r="D14" s="13">
        <v>1000</v>
      </c>
      <c r="E14" s="6">
        <v>1200</v>
      </c>
      <c r="F14" s="7">
        <f t="shared" si="0"/>
        <v>0.37</v>
      </c>
      <c r="G14" s="8">
        <f t="shared" si="1"/>
        <v>0.14166666666666666</v>
      </c>
      <c r="H14" s="13">
        <f t="shared" si="2"/>
        <v>1.37</v>
      </c>
      <c r="I14" s="9">
        <v>0</v>
      </c>
      <c r="J14" s="14">
        <f>IF(C14&lt;D14,0,IF(AND(C14&gt;=D14,C14&lt;E14),25,INDEX(N$4:N$16,MATCH(C14,CHOOSE({1;2;3;4;5;6;7;8;9;10;11;12;13;14},E14*1,E14*1.025,E14*1.05,E14*1.07,E14*1.1,E14*1.125,E14*1.15,E14*1.17,E14*1.2,E14*1.225,E14*1.275,E14*1.3,E14*1.325,E14*1.35),1))))</f>
        <v>80</v>
      </c>
      <c r="N14" s="16">
        <v>110</v>
      </c>
    </row>
    <row r="15" spans="1:14" ht="18.5">
      <c r="B15" s="3" t="s">
        <v>19</v>
      </c>
      <c r="C15" s="13">
        <v>1390</v>
      </c>
      <c r="D15" s="13">
        <v>1000</v>
      </c>
      <c r="E15" s="6">
        <v>1200</v>
      </c>
      <c r="F15" s="7">
        <f t="shared" si="0"/>
        <v>0.39</v>
      </c>
      <c r="G15" s="8">
        <f t="shared" si="1"/>
        <v>0.15833333333333333</v>
      </c>
      <c r="H15" s="13">
        <f t="shared" si="2"/>
        <v>1.39</v>
      </c>
      <c r="I15" s="9">
        <v>0</v>
      </c>
      <c r="J15" s="14">
        <f>IF(C15&lt;D15,0,IF(AND(C15&gt;=D15,C15&lt;E15),25,INDEX(N$4:N$16,MATCH(C15,CHOOSE({1;2;3;4;5;6;7;8;9;10;11;12;13;14},E15*1,E15*1.025,E15*1.05,E15*1.07,E15*1.1,E15*1.125,E15*1.15,E15*1.17,E15*1.2,E15*1.225,E15*1.275,E15*1.3,E15*1.325,E15*1.35),1))))</f>
        <v>8590</v>
      </c>
      <c r="N15" s="16">
        <v>120</v>
      </c>
    </row>
    <row r="16" spans="1:14" ht="18.5">
      <c r="B16" s="3" t="s">
        <v>20</v>
      </c>
      <c r="C16" s="13">
        <v>1410</v>
      </c>
      <c r="D16" s="13">
        <v>1000</v>
      </c>
      <c r="E16" s="6">
        <v>1200</v>
      </c>
      <c r="F16" s="7">
        <f t="shared" si="0"/>
        <v>0.41</v>
      </c>
      <c r="G16" s="8">
        <f t="shared" si="1"/>
        <v>0.17499999999999999</v>
      </c>
      <c r="H16" s="13">
        <f t="shared" si="2"/>
        <v>1.41</v>
      </c>
      <c r="I16" s="9">
        <v>0</v>
      </c>
      <c r="J16" s="14">
        <f>IF(C16&lt;D16,0,IF(AND(C16&gt;=D16,C16&lt;E16),25,INDEX(N$4:N$16,MATCH(C16,CHOOSE({1;2;3;4;5;6;7;8;9;10;11;12;13;14},E16*1,E16*1.025,E16*1.05,E16*1.07,E16*1.1,E16*1.125,E16*1.15,E16*1.17,E16*1.2,E16*1.225,E16*1.275,E16*1.3,E16*1.325,E16*1.35),1))))</f>
        <v>95</v>
      </c>
      <c r="N16" s="16">
        <v>125</v>
      </c>
    </row>
    <row r="17" spans="2:14" ht="18.5">
      <c r="B17" s="3" t="s">
        <v>21</v>
      </c>
      <c r="C17" s="13">
        <v>1450</v>
      </c>
      <c r="D17" s="13">
        <v>1000</v>
      </c>
      <c r="E17" s="6">
        <v>1200</v>
      </c>
      <c r="F17" s="7">
        <f t="shared" si="0"/>
        <v>0.45</v>
      </c>
      <c r="G17" s="8">
        <f t="shared" si="1"/>
        <v>0.20833333333333334</v>
      </c>
      <c r="H17" s="13">
        <f t="shared" si="2"/>
        <v>1.45</v>
      </c>
      <c r="I17" s="9">
        <v>0</v>
      </c>
      <c r="J17" s="14">
        <f>IF(C17&lt;D17,0,IF(AND(C17&gt;=D17,C17&lt;E17),25,INDEX(N$4:N$16,MATCH(C17,CHOOSE({1;2;3;4;5;6;7;8;9;10;11;12;13;14},E17*1,E17*1.025,E17*1.05,E17*1.07,E17*1.1,E17*1.125,E17*1.15,E17*1.17,E17*1.2,E17*1.225,E17*1.275,E17*1.3,E17*1.325,E17*1.35),1))))</f>
        <v>100</v>
      </c>
      <c r="N17" s="16">
        <v>125</v>
      </c>
    </row>
    <row r="18" spans="2:14" ht="18.5">
      <c r="B18" s="3" t="s">
        <v>22</v>
      </c>
      <c r="C18" s="13">
        <v>1475</v>
      </c>
      <c r="D18" s="13">
        <v>1000</v>
      </c>
      <c r="E18" s="6">
        <v>1200</v>
      </c>
      <c r="F18" s="7">
        <f t="shared" si="0"/>
        <v>0.47499999999999998</v>
      </c>
      <c r="G18" s="8">
        <f t="shared" si="1"/>
        <v>0.22916666666666666</v>
      </c>
      <c r="H18" s="13">
        <f t="shared" si="2"/>
        <v>1.4750000000000001</v>
      </c>
      <c r="I18" s="9">
        <v>0</v>
      </c>
      <c r="J18" s="14">
        <f>IF(C18&lt;D18,0,IF(AND(C18&gt;=D18,C18&lt;E18),25,INDEX(N$4:N$16,MATCH(C18,CHOOSE({1;2;3;4;5;6;7;8;9;10;11;12;13;14},E18*1,E18*1.025,E18*1.05,E18*1.07,E18*1.1,E18*1.125,E18*1.15,E18*1.17,E18*1.2,E18*1.225,E18*1.275,E18*1.3,E18*1.325,E18*1.35),1))))</f>
        <v>105</v>
      </c>
    </row>
    <row r="19" spans="2:14" ht="18.5">
      <c r="B19" s="3" t="s">
        <v>23</v>
      </c>
      <c r="C19" s="13">
        <v>1500</v>
      </c>
      <c r="D19" s="13">
        <v>1000</v>
      </c>
      <c r="E19" s="6">
        <v>1200</v>
      </c>
      <c r="F19" s="7">
        <f t="shared" si="0"/>
        <v>0.5</v>
      </c>
      <c r="G19" s="8">
        <f t="shared" si="1"/>
        <v>0.25</v>
      </c>
      <c r="H19" s="13">
        <f t="shared" si="2"/>
        <v>1.5</v>
      </c>
      <c r="I19" s="9">
        <v>0</v>
      </c>
      <c r="J19" s="14">
        <f>IF(C19&lt;D19,0,IF(AND(C19&gt;=D19,C19&lt;E19),25,INDEX(N$4:N$16,MATCH(C19,CHOOSE({1;2;3;4;5;6;7;8;9;10;11;12;13;14},E19*1,E19*1.025,E19*1.05,E19*1.07,E19*1.1,E19*1.125,E19*1.15,E19*1.17,E19*1.2,E19*1.225,E19*1.275,E19*1.3,E19*1.325,E19*1.35),1))))</f>
        <v>105</v>
      </c>
    </row>
    <row r="20" spans="2:14" ht="18.5">
      <c r="B20" s="3" t="s">
        <v>24</v>
      </c>
      <c r="C20" s="13">
        <v>1530</v>
      </c>
      <c r="D20" s="13">
        <v>1000</v>
      </c>
      <c r="E20" s="6">
        <v>1200</v>
      </c>
      <c r="F20" s="7">
        <f t="shared" si="0"/>
        <v>0.53</v>
      </c>
      <c r="G20" s="8">
        <f t="shared" si="1"/>
        <v>0.27500000000000002</v>
      </c>
      <c r="H20" s="13">
        <f t="shared" si="2"/>
        <v>1.53</v>
      </c>
      <c r="I20" s="9">
        <v>0</v>
      </c>
      <c r="J20" s="14">
        <f>IF(C20&lt;D20,0,IF(AND(C20&gt;=D20,C20&lt;E20),25,INDEX(N$4:N$16,MATCH(C20,CHOOSE({1;2;3;4;5;6;7;8;9;10;11;12;13;14},E20*1,E20*1.025,E20*1.05,E20*1.07,E20*1.1,E20*1.125,E20*1.15,E20*1.17,E20*1.2,E20*1.225,E20*1.275,E20*1.3,E20*1.325,E20*1.35),1))))</f>
        <v>110</v>
      </c>
    </row>
    <row r="21" spans="2:14" ht="18.5">
      <c r="B21" s="3" t="s">
        <v>25</v>
      </c>
      <c r="C21" s="13">
        <v>1570</v>
      </c>
      <c r="D21" s="13">
        <v>1000</v>
      </c>
      <c r="E21" s="6">
        <v>1200</v>
      </c>
      <c r="F21" s="7">
        <f t="shared" si="0"/>
        <v>0.56999999999999995</v>
      </c>
      <c r="G21" s="8">
        <f t="shared" si="1"/>
        <v>0.30833333333333335</v>
      </c>
      <c r="H21" s="13">
        <f t="shared" si="2"/>
        <v>1.57</v>
      </c>
      <c r="I21" s="9">
        <v>0</v>
      </c>
      <c r="J21" s="14">
        <f>IF(C21&lt;D21,0,IF(AND(C21&gt;=D21,C21&lt;E21),25,INDEX(N$4:N$16,MATCH(C21,CHOOSE({1;2;3;4;5;6;7;8;9;10;11;12;13;14},E21*1,E21*1.025,E21*1.05,E21*1.07,E21*1.1,E21*1.125,E21*1.15,E21*1.17,E21*1.2,E21*1.225,E21*1.275,E21*1.3,E21*1.325,E21*1.35),1))))</f>
        <v>120</v>
      </c>
    </row>
    <row r="22" spans="2:14" ht="18.5">
      <c r="B22" s="3" t="s">
        <v>26</v>
      </c>
      <c r="C22" s="13">
        <v>1600</v>
      </c>
      <c r="D22" s="13">
        <v>1000</v>
      </c>
      <c r="E22" s="6">
        <v>1200</v>
      </c>
      <c r="F22" s="7">
        <f t="shared" si="0"/>
        <v>0.6</v>
      </c>
      <c r="G22" s="8">
        <f t="shared" si="1"/>
        <v>0.33333333333333331</v>
      </c>
      <c r="H22" s="13">
        <f t="shared" si="2"/>
        <v>1.6</v>
      </c>
      <c r="I22" s="9">
        <v>0</v>
      </c>
      <c r="J22" s="14">
        <f>IF(C22&lt;D22,0,IF(AND(C22&gt;=D22,C22&lt;E22),25,INDEX(N$4:N$16,MATCH(C22,CHOOSE({1;2;3;4;5;6;7;8;9;10;11;12;13;14},E22*1,E22*1.025,E22*1.05,E22*1.07,E22*1.1,E22*1.125,E22*1.15,E22*1.17,E22*1.2,E22*1.225,E22*1.275,E22*1.3,E22*1.325,E22*1.35),1))))</f>
        <v>125</v>
      </c>
    </row>
    <row r="23" spans="2:14" ht="18.5">
      <c r="B23" s="3" t="s">
        <v>27</v>
      </c>
      <c r="C23" s="13">
        <v>1650</v>
      </c>
      <c r="D23" s="13">
        <v>1000</v>
      </c>
      <c r="E23" s="6">
        <v>1200</v>
      </c>
      <c r="F23" s="7">
        <f t="shared" si="0"/>
        <v>0.65</v>
      </c>
      <c r="G23" s="8">
        <f t="shared" si="1"/>
        <v>0.375</v>
      </c>
      <c r="H23" s="13">
        <f t="shared" si="2"/>
        <v>1.65</v>
      </c>
      <c r="I23" s="9">
        <v>0</v>
      </c>
      <c r="J23" s="14">
        <f>IF(C23&lt;D23,0,IF(AND(C23&gt;=D23,C23&lt;E23),25,INDEX(N$4:N$17,MATCH(C23,CHOOSE({1;2;3;4;5;6;7;8;9;10;11;12;13;14;15},E23*1,E23*1.025,E23*1.05,E23*1.07,E23*1.1,E23*1.125,E23*1.15,E23*1.17,E23*1.2,E23*1.225,E23*1.275,E23*1.3,E23*1.325,E23*1.35,E23*10),1))))</f>
        <v>125</v>
      </c>
    </row>
    <row r="24" spans="2:14" ht="18.5">
      <c r="B24" s="3" t="s">
        <v>28</v>
      </c>
      <c r="C24" s="5"/>
      <c r="D24" s="13">
        <v>1000</v>
      </c>
      <c r="E24" s="6">
        <v>1200</v>
      </c>
      <c r="F24" s="7">
        <f t="shared" si="0"/>
        <v>-1</v>
      </c>
      <c r="G24" s="8">
        <f t="shared" si="1"/>
        <v>-1</v>
      </c>
      <c r="H24" s="13">
        <f t="shared" si="2"/>
        <v>0</v>
      </c>
      <c r="I24" s="9">
        <v>0</v>
      </c>
    </row>
    <row r="25" spans="2:14" ht="18.5">
      <c r="B25" s="3" t="s">
        <v>29</v>
      </c>
      <c r="C25" s="5"/>
      <c r="D25" s="13">
        <v>1000</v>
      </c>
      <c r="E25" s="6">
        <v>1200</v>
      </c>
      <c r="F25" s="7">
        <f t="shared" si="0"/>
        <v>-1</v>
      </c>
      <c r="G25" s="8">
        <f t="shared" si="1"/>
        <v>-1</v>
      </c>
      <c r="H25" s="13">
        <f t="shared" si="2"/>
        <v>0</v>
      </c>
      <c r="I25" s="9">
        <v>0</v>
      </c>
    </row>
    <row r="26" spans="2:14" ht="18.5">
      <c r="B26" s="3" t="s">
        <v>30</v>
      </c>
      <c r="C26" s="5"/>
      <c r="D26" s="13">
        <v>1000</v>
      </c>
      <c r="E26" s="6">
        <v>1200</v>
      </c>
      <c r="F26" s="7">
        <f t="shared" si="0"/>
        <v>-1</v>
      </c>
      <c r="G26" s="8">
        <f t="shared" si="1"/>
        <v>-1</v>
      </c>
      <c r="H26" s="13">
        <f t="shared" si="2"/>
        <v>0</v>
      </c>
      <c r="I26" s="9">
        <v>0</v>
      </c>
    </row>
    <row r="27" spans="2:14" ht="18.5">
      <c r="B27" s="3" t="s">
        <v>31</v>
      </c>
      <c r="C27" s="5"/>
      <c r="D27" s="5">
        <v>1000</v>
      </c>
      <c r="E27" s="6">
        <v>1200</v>
      </c>
      <c r="F27" s="7">
        <f t="shared" si="0"/>
        <v>-1</v>
      </c>
      <c r="G27" s="8">
        <f t="shared" si="1"/>
        <v>-1</v>
      </c>
      <c r="H27" s="13">
        <f t="shared" si="2"/>
        <v>0</v>
      </c>
      <c r="I27" s="9">
        <v>0</v>
      </c>
    </row>
    <row r="28" spans="2:14" ht="18.5">
      <c r="B28" s="3" t="s">
        <v>32</v>
      </c>
      <c r="C28" s="5"/>
      <c r="D28" s="5">
        <v>1000</v>
      </c>
      <c r="E28" s="6">
        <v>1200</v>
      </c>
      <c r="F28" s="7">
        <f t="shared" si="0"/>
        <v>-1</v>
      </c>
      <c r="G28" s="8">
        <f t="shared" si="1"/>
        <v>-1</v>
      </c>
      <c r="H28" s="13">
        <f t="shared" si="2"/>
        <v>0</v>
      </c>
      <c r="I28" s="9">
        <v>0</v>
      </c>
    </row>
    <row r="29" spans="2:14" ht="18.5">
      <c r="B29" s="3" t="s">
        <v>33</v>
      </c>
      <c r="C29" s="5"/>
      <c r="D29" s="5">
        <v>1000</v>
      </c>
      <c r="E29" s="6">
        <v>1200</v>
      </c>
      <c r="F29" s="7">
        <f t="shared" si="0"/>
        <v>-1</v>
      </c>
      <c r="G29" s="8">
        <f t="shared" si="1"/>
        <v>-1</v>
      </c>
      <c r="H29" s="13">
        <f t="shared" si="2"/>
        <v>0</v>
      </c>
      <c r="I29" s="9">
        <v>0</v>
      </c>
    </row>
    <row r="30" spans="2:14" ht="18.5">
      <c r="B30" s="3" t="s">
        <v>34</v>
      </c>
      <c r="C30" s="5"/>
      <c r="D30" s="5">
        <v>1000</v>
      </c>
      <c r="E30" s="6">
        <v>1200</v>
      </c>
      <c r="F30" s="7">
        <f t="shared" si="0"/>
        <v>-1</v>
      </c>
      <c r="G30" s="8">
        <f t="shared" si="1"/>
        <v>-1</v>
      </c>
      <c r="H30" s="13">
        <f t="shared" si="2"/>
        <v>0</v>
      </c>
      <c r="I30" s="9">
        <v>0</v>
      </c>
    </row>
    <row r="31" spans="2:14" ht="18.5">
      <c r="B31" s="3" t="s">
        <v>35</v>
      </c>
      <c r="C31" s="5"/>
      <c r="D31" s="5">
        <v>1000</v>
      </c>
      <c r="E31" s="6">
        <v>1200</v>
      </c>
      <c r="F31" s="7">
        <f t="shared" si="0"/>
        <v>-1</v>
      </c>
      <c r="G31" s="8">
        <f t="shared" si="1"/>
        <v>-1</v>
      </c>
      <c r="H31" s="13">
        <f t="shared" si="2"/>
        <v>0</v>
      </c>
      <c r="I31" s="9">
        <v>0</v>
      </c>
    </row>
    <row r="32" spans="2:14" ht="18.5">
      <c r="B32" s="3" t="s">
        <v>36</v>
      </c>
      <c r="C32" s="5"/>
      <c r="D32" s="5">
        <v>1000</v>
      </c>
      <c r="E32" s="6">
        <v>1200</v>
      </c>
      <c r="F32" s="7">
        <f t="shared" si="0"/>
        <v>-1</v>
      </c>
      <c r="G32" s="8">
        <f t="shared" si="1"/>
        <v>-1</v>
      </c>
      <c r="H32" s="13">
        <f t="shared" si="2"/>
        <v>0</v>
      </c>
      <c r="I32" s="9">
        <v>0</v>
      </c>
    </row>
    <row r="33" spans="2:9" ht="18.5">
      <c r="B33" s="3" t="s">
        <v>37</v>
      </c>
      <c r="C33" s="5"/>
      <c r="D33" s="5">
        <v>1000</v>
      </c>
      <c r="E33" s="6">
        <v>1200</v>
      </c>
      <c r="F33" s="7">
        <f t="shared" si="0"/>
        <v>-1</v>
      </c>
      <c r="G33" s="8">
        <f t="shared" si="1"/>
        <v>-1</v>
      </c>
      <c r="H33" s="13">
        <f t="shared" si="2"/>
        <v>0</v>
      </c>
      <c r="I33" s="9">
        <v>0</v>
      </c>
    </row>
    <row r="34" spans="2:9" ht="18.5">
      <c r="B34" s="3" t="s">
        <v>38</v>
      </c>
      <c r="C34" s="5"/>
      <c r="D34" s="5">
        <v>1000</v>
      </c>
      <c r="E34" s="6">
        <v>1200</v>
      </c>
      <c r="F34" s="7">
        <f t="shared" si="0"/>
        <v>-1</v>
      </c>
      <c r="G34" s="8">
        <f t="shared" si="1"/>
        <v>-1</v>
      </c>
      <c r="H34" s="13">
        <f t="shared" si="2"/>
        <v>0</v>
      </c>
      <c r="I34" s="9">
        <v>0</v>
      </c>
    </row>
    <row r="35" spans="2:9" ht="18.5">
      <c r="B35" s="3" t="s">
        <v>39</v>
      </c>
      <c r="C35" s="5"/>
      <c r="D35" s="5">
        <v>1000</v>
      </c>
      <c r="E35" s="6">
        <v>1200</v>
      </c>
      <c r="F35" s="7">
        <f t="shared" si="0"/>
        <v>-1</v>
      </c>
      <c r="G35" s="8">
        <f t="shared" si="1"/>
        <v>-1</v>
      </c>
      <c r="H35" s="13">
        <f t="shared" si="2"/>
        <v>0</v>
      </c>
      <c r="I35" s="9">
        <v>0</v>
      </c>
    </row>
    <row r="36" spans="2:9" ht="18.5">
      <c r="B36" s="3" t="s">
        <v>40</v>
      </c>
      <c r="C36" s="5"/>
      <c r="D36" s="5">
        <v>1000</v>
      </c>
      <c r="E36" s="6">
        <v>1200</v>
      </c>
      <c r="F36" s="7">
        <f t="shared" si="0"/>
        <v>-1</v>
      </c>
      <c r="G36" s="8">
        <f t="shared" si="1"/>
        <v>-1</v>
      </c>
      <c r="H36" s="13">
        <f t="shared" si="2"/>
        <v>0</v>
      </c>
      <c r="I36" s="9">
        <v>0</v>
      </c>
    </row>
    <row r="37" spans="2:9" ht="18.5">
      <c r="B37" s="3" t="s">
        <v>41</v>
      </c>
      <c r="C37" s="5"/>
      <c r="D37" s="5">
        <v>1000</v>
      </c>
      <c r="E37" s="6">
        <v>1200</v>
      </c>
      <c r="F37" s="7">
        <f t="shared" si="0"/>
        <v>-1</v>
      </c>
      <c r="G37" s="8">
        <f t="shared" si="1"/>
        <v>-1</v>
      </c>
      <c r="H37" s="13">
        <f t="shared" si="2"/>
        <v>0</v>
      </c>
      <c r="I37" s="9">
        <v>0</v>
      </c>
    </row>
    <row r="38" spans="2:9" ht="18.5">
      <c r="B38" s="3" t="s">
        <v>42</v>
      </c>
      <c r="C38" s="5"/>
      <c r="D38" s="5">
        <v>1000</v>
      </c>
      <c r="E38" s="6">
        <v>1200</v>
      </c>
      <c r="F38" s="7">
        <f t="shared" si="0"/>
        <v>-1</v>
      </c>
      <c r="G38" s="8">
        <f t="shared" si="1"/>
        <v>-1</v>
      </c>
      <c r="H38" s="13">
        <f t="shared" si="2"/>
        <v>0</v>
      </c>
      <c r="I38" s="9">
        <v>0</v>
      </c>
    </row>
    <row r="39" spans="2:9" ht="18.5">
      <c r="B39" s="3" t="s">
        <v>43</v>
      </c>
      <c r="C39" s="5"/>
      <c r="D39" s="5">
        <v>1000</v>
      </c>
      <c r="E39" s="6">
        <v>1200</v>
      </c>
      <c r="F39" s="7">
        <f t="shared" si="0"/>
        <v>-1</v>
      </c>
      <c r="G39" s="8">
        <f t="shared" si="1"/>
        <v>-1</v>
      </c>
      <c r="H39" s="13">
        <f t="shared" si="2"/>
        <v>0</v>
      </c>
      <c r="I39" s="9">
        <v>0</v>
      </c>
    </row>
    <row r="40" spans="2:9" ht="18.5">
      <c r="B40" s="3" t="s">
        <v>44</v>
      </c>
      <c r="C40" s="5"/>
      <c r="D40" s="5">
        <v>1000</v>
      </c>
      <c r="E40" s="6">
        <v>1200</v>
      </c>
      <c r="F40" s="7">
        <f t="shared" si="0"/>
        <v>-1</v>
      </c>
      <c r="G40" s="8">
        <f t="shared" si="1"/>
        <v>-1</v>
      </c>
      <c r="H40" s="13">
        <f t="shared" si="2"/>
        <v>0</v>
      </c>
      <c r="I40" s="9">
        <v>0</v>
      </c>
    </row>
    <row r="41" spans="2:9" ht="18.5">
      <c r="B41" s="3" t="s">
        <v>45</v>
      </c>
      <c r="C41" s="5"/>
      <c r="D41" s="5">
        <v>1000</v>
      </c>
      <c r="E41" s="6">
        <v>1200</v>
      </c>
      <c r="F41" s="7">
        <f t="shared" si="0"/>
        <v>-1</v>
      </c>
      <c r="G41" s="8">
        <f t="shared" si="1"/>
        <v>-1</v>
      </c>
      <c r="H41" s="13">
        <f t="shared" si="2"/>
        <v>0</v>
      </c>
      <c r="I41" s="9">
        <v>0</v>
      </c>
    </row>
    <row r="42" spans="2:9" ht="18.5">
      <c r="B42" s="3" t="s">
        <v>46</v>
      </c>
      <c r="C42" s="5"/>
      <c r="D42" s="5">
        <v>1000</v>
      </c>
      <c r="E42" s="6">
        <v>1200</v>
      </c>
      <c r="F42" s="7">
        <f t="shared" si="0"/>
        <v>-1</v>
      </c>
      <c r="G42" s="8">
        <f t="shared" si="1"/>
        <v>-1</v>
      </c>
      <c r="H42" s="13">
        <f t="shared" si="2"/>
        <v>0</v>
      </c>
      <c r="I42" s="9">
        <v>0</v>
      </c>
    </row>
    <row r="43" spans="2:9" ht="18.5">
      <c r="B43" s="3" t="s">
        <v>47</v>
      </c>
      <c r="C43" s="5"/>
      <c r="D43" s="5">
        <v>1000</v>
      </c>
      <c r="E43" s="6">
        <v>1200</v>
      </c>
      <c r="F43" s="7">
        <f t="shared" si="0"/>
        <v>-1</v>
      </c>
      <c r="G43" s="8">
        <f t="shared" si="1"/>
        <v>-1</v>
      </c>
      <c r="H43" s="13">
        <f t="shared" si="2"/>
        <v>0</v>
      </c>
      <c r="I43" s="9">
        <v>0</v>
      </c>
    </row>
    <row r="44" spans="2:9" ht="18.5">
      <c r="B44" s="3" t="s">
        <v>48</v>
      </c>
      <c r="C44" s="5"/>
      <c r="D44" s="5">
        <v>1000</v>
      </c>
      <c r="E44" s="6">
        <v>1200</v>
      </c>
      <c r="F44" s="7">
        <f t="shared" si="0"/>
        <v>-1</v>
      </c>
      <c r="G44" s="8">
        <f t="shared" si="1"/>
        <v>-1</v>
      </c>
      <c r="H44" s="13">
        <f t="shared" si="2"/>
        <v>0</v>
      </c>
      <c r="I44" s="9">
        <v>0</v>
      </c>
    </row>
    <row r="45" spans="2:9" ht="18.5">
      <c r="B45" s="3" t="s">
        <v>49</v>
      </c>
      <c r="C45" s="5"/>
      <c r="D45" s="5">
        <v>1000</v>
      </c>
      <c r="E45" s="6">
        <v>1200</v>
      </c>
      <c r="F45" s="7">
        <f t="shared" si="0"/>
        <v>-1</v>
      </c>
      <c r="G45" s="8">
        <f t="shared" si="1"/>
        <v>-1</v>
      </c>
      <c r="H45" s="13">
        <f t="shared" si="2"/>
        <v>0</v>
      </c>
      <c r="I45" s="9">
        <v>0</v>
      </c>
    </row>
    <row r="46" spans="2:9" ht="18.5">
      <c r="B46" s="3" t="s">
        <v>50</v>
      </c>
      <c r="C46" s="5"/>
      <c r="D46" s="5">
        <v>1000</v>
      </c>
      <c r="E46" s="6">
        <v>1200</v>
      </c>
      <c r="F46" s="7">
        <f t="shared" si="0"/>
        <v>-1</v>
      </c>
      <c r="G46" s="8">
        <f t="shared" si="1"/>
        <v>-1</v>
      </c>
      <c r="H46" s="13">
        <f t="shared" si="2"/>
        <v>0</v>
      </c>
      <c r="I46" s="9">
        <v>0</v>
      </c>
    </row>
    <row r="47" spans="2:9" ht="18.5">
      <c r="B47" s="3" t="s">
        <v>51</v>
      </c>
      <c r="C47" s="5"/>
      <c r="D47" s="5">
        <v>1000</v>
      </c>
      <c r="E47" s="6">
        <v>1200</v>
      </c>
      <c r="F47" s="7">
        <f t="shared" si="0"/>
        <v>-1</v>
      </c>
      <c r="G47" s="8">
        <f t="shared" si="1"/>
        <v>-1</v>
      </c>
      <c r="H47" s="13">
        <f t="shared" si="2"/>
        <v>0</v>
      </c>
      <c r="I47" s="9">
        <v>0</v>
      </c>
    </row>
    <row r="48" spans="2:9" ht="18.5">
      <c r="B48" s="3" t="s">
        <v>52</v>
      </c>
      <c r="C48" s="5"/>
      <c r="D48" s="5">
        <v>1000</v>
      </c>
      <c r="E48" s="6">
        <v>1200</v>
      </c>
      <c r="F48" s="7">
        <f t="shared" si="0"/>
        <v>-1</v>
      </c>
      <c r="G48" s="8">
        <f t="shared" si="1"/>
        <v>-1</v>
      </c>
      <c r="H48" s="13">
        <f t="shared" si="2"/>
        <v>0</v>
      </c>
      <c r="I48" s="9">
        <v>0</v>
      </c>
    </row>
    <row r="49" spans="2:9" ht="18.5">
      <c r="B49" s="3" t="s">
        <v>53</v>
      </c>
      <c r="C49" s="5"/>
      <c r="D49" s="5">
        <v>1000</v>
      </c>
      <c r="E49" s="6">
        <v>1200</v>
      </c>
      <c r="F49" s="7">
        <f t="shared" si="0"/>
        <v>-1</v>
      </c>
      <c r="G49" s="8">
        <f t="shared" si="1"/>
        <v>-1</v>
      </c>
      <c r="H49" s="13">
        <f t="shared" si="2"/>
        <v>0</v>
      </c>
      <c r="I49" s="9">
        <v>0</v>
      </c>
    </row>
    <row r="50" spans="2:9" ht="18.5">
      <c r="B50" s="3" t="s">
        <v>54</v>
      </c>
      <c r="C50" s="5"/>
      <c r="D50" s="5">
        <v>1000</v>
      </c>
      <c r="E50" s="6">
        <v>1200</v>
      </c>
      <c r="F50" s="7">
        <f t="shared" si="0"/>
        <v>-1</v>
      </c>
      <c r="G50" s="8">
        <f t="shared" si="1"/>
        <v>-1</v>
      </c>
      <c r="H50" s="13">
        <f t="shared" si="2"/>
        <v>0</v>
      </c>
      <c r="I50" s="9">
        <v>0</v>
      </c>
    </row>
    <row r="51" spans="2:9" ht="18.5">
      <c r="B51" s="3" t="s">
        <v>55</v>
      </c>
      <c r="C51" s="5"/>
      <c r="D51" s="5">
        <v>1000</v>
      </c>
      <c r="E51" s="6">
        <v>1200</v>
      </c>
      <c r="F51" s="7">
        <f t="shared" si="0"/>
        <v>-1</v>
      </c>
      <c r="G51" s="8">
        <f t="shared" si="1"/>
        <v>-1</v>
      </c>
      <c r="H51" s="13">
        <f t="shared" si="2"/>
        <v>0</v>
      </c>
      <c r="I51" s="9">
        <v>0</v>
      </c>
    </row>
    <row r="52" spans="2:9" ht="18.5">
      <c r="B52" s="3" t="s">
        <v>56</v>
      </c>
      <c r="C52" s="5"/>
      <c r="D52" s="5">
        <v>1000</v>
      </c>
      <c r="E52" s="6">
        <v>1200</v>
      </c>
      <c r="F52" s="7">
        <f t="shared" si="0"/>
        <v>-1</v>
      </c>
      <c r="G52" s="8">
        <f t="shared" si="1"/>
        <v>-1</v>
      </c>
      <c r="H52" s="13">
        <f t="shared" si="2"/>
        <v>0</v>
      </c>
      <c r="I52" s="9">
        <v>0</v>
      </c>
    </row>
    <row r="53" spans="2:9" ht="18.5">
      <c r="B53" s="3" t="s">
        <v>57</v>
      </c>
      <c r="C53" s="5"/>
      <c r="D53" s="5">
        <v>1000</v>
      </c>
      <c r="E53" s="6">
        <v>1200</v>
      </c>
      <c r="F53" s="7">
        <f t="shared" si="0"/>
        <v>-1</v>
      </c>
      <c r="G53" s="8">
        <f t="shared" si="1"/>
        <v>-1</v>
      </c>
      <c r="H53" s="13">
        <f t="shared" si="2"/>
        <v>0</v>
      </c>
      <c r="I53" s="9">
        <v>0</v>
      </c>
    </row>
    <row r="54" spans="2:9" ht="18.5">
      <c r="B54" s="3" t="s">
        <v>58</v>
      </c>
      <c r="C54" s="5"/>
      <c r="D54" s="5">
        <v>1000</v>
      </c>
      <c r="E54" s="6">
        <v>1200</v>
      </c>
      <c r="F54" s="10">
        <f t="shared" si="0"/>
        <v>-1</v>
      </c>
      <c r="G54" s="11">
        <f t="shared" si="1"/>
        <v>-1</v>
      </c>
      <c r="H54" s="13">
        <f t="shared" si="2"/>
        <v>0</v>
      </c>
      <c r="I54" s="9">
        <v>0</v>
      </c>
    </row>
    <row r="55" spans="2:9" ht="18.5">
      <c r="B55" s="3" t="s">
        <v>59</v>
      </c>
      <c r="C55" s="5"/>
      <c r="D55" s="5">
        <v>1000</v>
      </c>
      <c r="E55" s="6">
        <v>1200</v>
      </c>
      <c r="F55" s="7">
        <f xml:space="preserve"> ((C55-D39)/D39)</f>
        <v>-1</v>
      </c>
      <c r="G55" s="8">
        <f t="shared" si="1"/>
        <v>-1</v>
      </c>
      <c r="H55" s="13">
        <f t="shared" si="2"/>
        <v>0</v>
      </c>
      <c r="I55" s="9">
        <v>0</v>
      </c>
    </row>
    <row r="56" spans="2:9" ht="18.5">
      <c r="B56" s="3" t="s">
        <v>60</v>
      </c>
      <c r="C56" s="5"/>
      <c r="D56" s="5">
        <v>1000</v>
      </c>
      <c r="E56" s="6">
        <v>1200</v>
      </c>
      <c r="F56" s="7">
        <f xml:space="preserve"> ((C56-D40)/D40)</f>
        <v>-1</v>
      </c>
      <c r="G56" s="8">
        <f t="shared" si="1"/>
        <v>-1</v>
      </c>
      <c r="H56" s="13">
        <f t="shared" si="2"/>
        <v>0</v>
      </c>
      <c r="I56" s="9">
        <v>0</v>
      </c>
    </row>
    <row r="57" spans="2:9">
      <c r="E57" s="12">
        <f>SUM(E4:E56)</f>
        <v>63600</v>
      </c>
    </row>
  </sheetData>
  <conditionalFormatting sqref="F4:F55">
    <cfRule type="cellIs" dxfId="11" priority="11" operator="between">
      <formula>0</formula>
      <formula>50000</formula>
    </cfRule>
    <cfRule type="cellIs" dxfId="10" priority="12" operator="between">
      <formula>-100</formula>
      <formula>0</formula>
    </cfRule>
  </conditionalFormatting>
  <conditionalFormatting sqref="F4:F55">
    <cfRule type="cellIs" dxfId="9" priority="10" operator="equal">
      <formula>-1</formula>
    </cfRule>
  </conditionalFormatting>
  <conditionalFormatting sqref="G4:G55">
    <cfRule type="cellIs" dxfId="8" priority="7" operator="equal">
      <formula>-1</formula>
    </cfRule>
    <cfRule type="cellIs" dxfId="7" priority="8" operator="between">
      <formula>0</formula>
      <formula>20000</formula>
    </cfRule>
    <cfRule type="cellIs" dxfId="6" priority="9" operator="between">
      <formula>-1</formula>
      <formula>0</formula>
    </cfRule>
  </conditionalFormatting>
  <conditionalFormatting sqref="F56">
    <cfRule type="cellIs" dxfId="5" priority="5" operator="between">
      <formula>0</formula>
      <formula>50000</formula>
    </cfRule>
    <cfRule type="cellIs" dxfId="4" priority="6" operator="between">
      <formula>-100</formula>
      <formula>0</formula>
    </cfRule>
  </conditionalFormatting>
  <conditionalFormatting sqref="F56">
    <cfRule type="cellIs" dxfId="3" priority="4" operator="equal">
      <formula>-1</formula>
    </cfRule>
  </conditionalFormatting>
  <conditionalFormatting sqref="G56">
    <cfRule type="cellIs" dxfId="2" priority="1" operator="equal">
      <formula>-1</formula>
    </cfRule>
    <cfRule type="cellIs" dxfId="1" priority="2" operator="between">
      <formula>0</formula>
      <formula>20000</formula>
    </cfRule>
    <cfRule type="cellIs" dxfId="0" priority="3" operator="between">
      <formula>-1</formula>
      <formula>0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Carlos BATISTA</dc:creator>
  <cp:lastModifiedBy>tulipe</cp:lastModifiedBy>
  <dcterms:created xsi:type="dcterms:W3CDTF">2016-01-31T18:23:44Z</dcterms:created>
  <dcterms:modified xsi:type="dcterms:W3CDTF">2016-02-01T13:46:40Z</dcterms:modified>
</cp:coreProperties>
</file>