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  <sheet name="param" sheetId="2" r:id="rId2"/>
  </sheets>
  <externalReferences>
    <externalReference r:id="rId3"/>
  </externalReferences>
  <definedNames>
    <definedName name="_xlnm._FilterDatabase" localSheetId="0" hidden="1">Feuil1!$A$1:$I$35</definedName>
    <definedName name="agent">OFFSET(Feuil1!$E$2:$G$2,,,ROWS(date))</definedName>
    <definedName name="date">OFFSET(Feuil1!$I$2,,,MATCH(9^9,Feuil1!$I:$I)-1)</definedName>
    <definedName name="Liste_Ass">[1]Listes!$B$1:$B$7</definedName>
    <definedName name="Liste_RO">[1]Listes!$A$1:$A$7</definedName>
    <definedName name="param1">OFFSET(param!$B$2:$D$2,,,ROWS(date))</definedName>
    <definedName name="param2">OFFSET(param!$G$2,,,COUNTIF(param!$G:$G,"&gt;&lt;"))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1" a="1"/>
  <c r="L3" s="1"/>
  <c r="B21" i="2"/>
  <c r="C21"/>
  <c r="D21"/>
  <c r="B22"/>
  <c r="C22"/>
  <c r="D22"/>
  <c r="B23"/>
  <c r="C23"/>
  <c r="D23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B31"/>
  <c r="C31"/>
  <c r="D31"/>
  <c r="B32"/>
  <c r="C32"/>
  <c r="D32"/>
  <c r="B33"/>
  <c r="C33"/>
  <c r="D33"/>
  <c r="B34"/>
  <c r="C34"/>
  <c r="D34"/>
  <c r="B35"/>
  <c r="C35"/>
  <c r="D35"/>
  <c r="B36"/>
  <c r="C36"/>
  <c r="D36"/>
  <c r="B37"/>
  <c r="C37"/>
  <c r="D37"/>
  <c r="B38"/>
  <c r="C38"/>
  <c r="D38"/>
  <c r="B39"/>
  <c r="C39"/>
  <c r="D39"/>
  <c r="B40"/>
  <c r="C40"/>
  <c r="D40"/>
  <c r="B41"/>
  <c r="C41"/>
  <c r="D41"/>
  <c r="B42"/>
  <c r="C42"/>
  <c r="D42"/>
  <c r="B43"/>
  <c r="C43"/>
  <c r="D43"/>
  <c r="B44"/>
  <c r="C44"/>
  <c r="D44"/>
  <c r="B45"/>
  <c r="C45"/>
  <c r="D45"/>
  <c r="B46"/>
  <c r="C46"/>
  <c r="D46"/>
  <c r="B47"/>
  <c r="C47"/>
  <c r="D47"/>
  <c r="B48"/>
  <c r="C48"/>
  <c r="D48"/>
  <c r="B49"/>
  <c r="C49"/>
  <c r="D49"/>
  <c r="B50"/>
  <c r="C50"/>
  <c r="D50"/>
  <c r="B51"/>
  <c r="C51"/>
  <c r="D51"/>
  <c r="B52"/>
  <c r="C52"/>
  <c r="D52"/>
  <c r="B53"/>
  <c r="C53"/>
  <c r="D53"/>
  <c r="B54"/>
  <c r="C54"/>
  <c r="D54"/>
  <c r="B55"/>
  <c r="C55"/>
  <c r="D55"/>
  <c r="B56"/>
  <c r="C56"/>
  <c r="D56"/>
  <c r="B57"/>
  <c r="C57"/>
  <c r="D57"/>
  <c r="B58"/>
  <c r="C58"/>
  <c r="D58"/>
  <c r="B59"/>
  <c r="C59"/>
  <c r="D59"/>
  <c r="B60"/>
  <c r="C60"/>
  <c r="D60"/>
  <c r="B61"/>
  <c r="C61"/>
  <c r="D61"/>
  <c r="B62"/>
  <c r="C62"/>
  <c r="D62"/>
  <c r="B63"/>
  <c r="C63"/>
  <c r="D63"/>
  <c r="B3"/>
  <c r="C3"/>
  <c r="D3"/>
  <c r="B4"/>
  <c r="C4"/>
  <c r="D4"/>
  <c r="B5"/>
  <c r="C5"/>
  <c r="D5"/>
  <c r="B6"/>
  <c r="C6"/>
  <c r="D6"/>
  <c r="B7"/>
  <c r="C7"/>
  <c r="D7"/>
  <c r="B8"/>
  <c r="C8"/>
  <c r="D8"/>
  <c r="B9"/>
  <c r="C9"/>
  <c r="D9"/>
  <c r="B10"/>
  <c r="C10"/>
  <c r="D10"/>
  <c r="B11"/>
  <c r="C11"/>
  <c r="D11"/>
  <c r="B12"/>
  <c r="C12"/>
  <c r="D12"/>
  <c r="B13"/>
  <c r="C13"/>
  <c r="D13"/>
  <c r="B14"/>
  <c r="C14"/>
  <c r="D14"/>
  <c r="B15"/>
  <c r="C15"/>
  <c r="D15"/>
  <c r="B16"/>
  <c r="C16"/>
  <c r="D16"/>
  <c r="B17"/>
  <c r="C17"/>
  <c r="D17"/>
  <c r="B18"/>
  <c r="C18"/>
  <c r="D18"/>
  <c r="B19"/>
  <c r="C19"/>
  <c r="D19"/>
  <c r="B20"/>
  <c r="C20"/>
  <c r="D20"/>
  <c r="C2"/>
  <c r="D2"/>
  <c r="B2"/>
  <c r="M3" i="1" l="1" a="1"/>
  <c r="M3" s="1"/>
  <c r="G2" i="2"/>
  <c r="G63"/>
  <c r="G61"/>
  <c r="G59"/>
  <c r="G57"/>
  <c r="G55"/>
  <c r="G53"/>
  <c r="G51"/>
  <c r="G49"/>
  <c r="G47"/>
  <c r="G45"/>
  <c r="G43"/>
  <c r="G62"/>
  <c r="G60"/>
  <c r="G58"/>
  <c r="G56"/>
  <c r="G54"/>
  <c r="G52"/>
  <c r="G50"/>
  <c r="G48"/>
  <c r="G46"/>
  <c r="G44"/>
  <c r="G41"/>
  <c r="G39"/>
  <c r="G37"/>
  <c r="G35"/>
  <c r="G33"/>
  <c r="G31"/>
  <c r="G29"/>
  <c r="G27"/>
  <c r="G25"/>
  <c r="G23"/>
  <c r="G21"/>
  <c r="G19"/>
  <c r="G17"/>
  <c r="G15"/>
  <c r="G13"/>
  <c r="G11"/>
  <c r="G9"/>
  <c r="G7"/>
  <c r="G5"/>
  <c r="G3"/>
  <c r="G42"/>
  <c r="G40"/>
  <c r="G38"/>
  <c r="G36"/>
  <c r="G34"/>
  <c r="G32"/>
  <c r="G30"/>
  <c r="G28"/>
  <c r="G26"/>
  <c r="G24"/>
  <c r="G22"/>
  <c r="G20"/>
  <c r="G18"/>
  <c r="G16"/>
  <c r="G14"/>
  <c r="G12"/>
  <c r="G10"/>
  <c r="G8"/>
  <c r="G6"/>
  <c r="G4"/>
  <c r="H3" i="1"/>
  <c r="H4"/>
  <c r="H5"/>
  <c r="H6"/>
  <c r="H7"/>
  <c r="H8"/>
  <c r="H9"/>
  <c r="H10"/>
  <c r="H11"/>
  <c r="H12"/>
  <c r="H13"/>
  <c r="H15"/>
  <c r="H16"/>
  <c r="H14"/>
  <c r="H17"/>
  <c r="H18"/>
  <c r="H2"/>
  <c r="N3" l="1" a="1"/>
  <c r="N3" s="1"/>
  <c r="K4" a="1"/>
  <c r="K4" s="1"/>
  <c r="L4" s="1"/>
  <c r="N4" l="1"/>
  <c r="M4"/>
  <c r="O3" a="1"/>
  <c r="O3" s="1"/>
  <c r="P3" s="1" a="1"/>
  <c r="P3" s="1"/>
  <c r="Q3" s="1" a="1"/>
  <c r="Q3" s="1"/>
  <c r="Q4" s="1"/>
  <c r="K5" a="1"/>
  <c r="K5" s="1"/>
  <c r="M5" l="1"/>
  <c r="O5"/>
  <c r="Q5"/>
  <c r="L5"/>
  <c r="N5"/>
  <c r="P5"/>
  <c r="O4"/>
  <c r="P4"/>
  <c r="R3" a="1"/>
  <c r="R3" s="1"/>
  <c r="R4" s="1"/>
  <c r="K6" a="1"/>
  <c r="K6" s="1"/>
  <c r="M6" l="1"/>
  <c r="O6"/>
  <c r="Q6"/>
  <c r="L6"/>
  <c r="N6"/>
  <c r="P6"/>
  <c r="R6"/>
  <c r="R5"/>
  <c r="S3" a="1"/>
  <c r="S3" s="1"/>
  <c r="S6" s="1"/>
  <c r="K7" a="1"/>
  <c r="K7" s="1"/>
  <c r="M7" l="1"/>
  <c r="O7"/>
  <c r="Q7"/>
  <c r="S7"/>
  <c r="L7"/>
  <c r="N7"/>
  <c r="P7"/>
  <c r="R7"/>
  <c r="S4"/>
  <c r="S5"/>
  <c r="T3" a="1"/>
  <c r="T3" s="1"/>
  <c r="T6" s="1"/>
  <c r="K8" a="1"/>
  <c r="K8" s="1"/>
  <c r="L8" l="1"/>
  <c r="N8"/>
  <c r="P8"/>
  <c r="R8"/>
  <c r="T8"/>
  <c r="M8"/>
  <c r="O8"/>
  <c r="Q8"/>
  <c r="S8"/>
  <c r="T7"/>
  <c r="T4"/>
  <c r="T5"/>
  <c r="U3" a="1"/>
  <c r="U3" s="1"/>
  <c r="U7" s="1"/>
  <c r="K9" a="1"/>
  <c r="K9" s="1"/>
  <c r="M9" l="1"/>
  <c r="O9"/>
  <c r="Q9"/>
  <c r="S9"/>
  <c r="U9"/>
  <c r="L9"/>
  <c r="N9"/>
  <c r="P9"/>
  <c r="R9"/>
  <c r="T9"/>
  <c r="U8"/>
  <c r="U5"/>
  <c r="U6"/>
  <c r="U4"/>
  <c r="V3" a="1"/>
  <c r="V3" s="1"/>
  <c r="K10" a="1"/>
  <c r="K10" s="1"/>
  <c r="L10" l="1"/>
  <c r="N10"/>
  <c r="P10"/>
  <c r="R10"/>
  <c r="T10"/>
  <c r="V10"/>
  <c r="M10"/>
  <c r="O10"/>
  <c r="Q10"/>
  <c r="S10"/>
  <c r="U10"/>
  <c r="V7"/>
  <c r="V8"/>
  <c r="V9"/>
  <c r="V5"/>
  <c r="V6"/>
  <c r="W3" a="1"/>
  <c r="W3" s="1"/>
  <c r="V4"/>
  <c r="X3" a="1"/>
  <c r="X3" s="1"/>
  <c r="Y3" s="1" a="1"/>
  <c r="Y3" s="1"/>
  <c r="K11" a="1"/>
  <c r="K11" s="1"/>
  <c r="Y11" l="1"/>
  <c r="Y4"/>
  <c r="Y5"/>
  <c r="Z3" a="1"/>
  <c r="Z3" s="1"/>
  <c r="Z11" s="1"/>
  <c r="Y6"/>
  <c r="Y7"/>
  <c r="Y8"/>
  <c r="Y9"/>
  <c r="Y10"/>
  <c r="X7"/>
  <c r="X8"/>
  <c r="X9"/>
  <c r="W6"/>
  <c r="W7"/>
  <c r="W8"/>
  <c r="W9"/>
  <c r="W10"/>
  <c r="X10"/>
  <c r="M11"/>
  <c r="O11"/>
  <c r="Q11"/>
  <c r="S11"/>
  <c r="U11"/>
  <c r="W11"/>
  <c r="L11"/>
  <c r="N11"/>
  <c r="P11"/>
  <c r="R11"/>
  <c r="T11"/>
  <c r="V11"/>
  <c r="X11"/>
  <c r="X5"/>
  <c r="X6"/>
  <c r="W4"/>
  <c r="W5"/>
  <c r="X4"/>
  <c r="K12" a="1"/>
  <c r="K12" s="1"/>
  <c r="Z12" l="1"/>
  <c r="Y12"/>
  <c r="Z4"/>
  <c r="AA3" a="1"/>
  <c r="AA3" s="1"/>
  <c r="Z5"/>
  <c r="Z6"/>
  <c r="Z7"/>
  <c r="Z8"/>
  <c r="Z9"/>
  <c r="Z10"/>
  <c r="L12"/>
  <c r="N12"/>
  <c r="P12"/>
  <c r="R12"/>
  <c r="T12"/>
  <c r="V12"/>
  <c r="X12"/>
  <c r="M12"/>
  <c r="O12"/>
  <c r="Q12"/>
  <c r="S12"/>
  <c r="U12"/>
  <c r="W12"/>
  <c r="K13" a="1"/>
  <c r="K13" s="1"/>
  <c r="AA4" l="1"/>
  <c r="AA5"/>
  <c r="AA6"/>
  <c r="AA7"/>
  <c r="AA8"/>
  <c r="AA9"/>
  <c r="AA10"/>
  <c r="AA11"/>
  <c r="AA12"/>
  <c r="Y13"/>
  <c r="AA13"/>
  <c r="Z13"/>
  <c r="M13"/>
  <c r="O13"/>
  <c r="Q13"/>
  <c r="S13"/>
  <c r="U13"/>
  <c r="W13"/>
  <c r="L13"/>
  <c r="N13"/>
  <c r="P13"/>
  <c r="R13"/>
  <c r="T13"/>
  <c r="V13"/>
  <c r="X13"/>
  <c r="K14" a="1"/>
  <c r="K14" s="1"/>
  <c r="Z14" l="1"/>
  <c r="Y14"/>
  <c r="AA14"/>
  <c r="L14"/>
  <c r="N14"/>
  <c r="P14"/>
  <c r="R14"/>
  <c r="T14"/>
  <c r="V14"/>
  <c r="X14"/>
  <c r="M14"/>
  <c r="O14"/>
  <c r="Q14"/>
  <c r="S14"/>
  <c r="U14"/>
  <c r="W14"/>
  <c r="K15" a="1"/>
  <c r="K15" s="1"/>
  <c r="Y15" l="1"/>
  <c r="AA15"/>
  <c r="Z15"/>
  <c r="M15"/>
  <c r="O15"/>
  <c r="Q15"/>
  <c r="S15"/>
  <c r="U15"/>
  <c r="W15"/>
  <c r="L15"/>
  <c r="N15"/>
  <c r="P15"/>
  <c r="R15"/>
  <c r="T15"/>
  <c r="V15"/>
  <c r="X15"/>
  <c r="K16" a="1"/>
  <c r="K16" s="1"/>
  <c r="Z16" l="1"/>
  <c r="Y16"/>
  <c r="AA16"/>
  <c r="L16"/>
  <c r="N16"/>
  <c r="P16"/>
  <c r="R16"/>
  <c r="T16"/>
  <c r="V16"/>
  <c r="X16"/>
  <c r="M16"/>
  <c r="O16"/>
  <c r="Q16"/>
  <c r="S16"/>
  <c r="U16"/>
  <c r="W16"/>
  <c r="K17" a="1"/>
  <c r="K17" s="1"/>
  <c r="Y17" l="1"/>
  <c r="AA17"/>
  <c r="Z17"/>
  <c r="M17"/>
  <c r="O17"/>
  <c r="Q17"/>
  <c r="S17"/>
  <c r="U17"/>
  <c r="W17"/>
  <c r="L17"/>
  <c r="N17"/>
  <c r="P17"/>
  <c r="R17"/>
  <c r="T17"/>
  <c r="V17"/>
  <c r="X17"/>
  <c r="K18" a="1"/>
  <c r="K18" s="1"/>
  <c r="Z18" l="1"/>
  <c r="Y18"/>
  <c r="AA18"/>
  <c r="L18"/>
  <c r="N18"/>
  <c r="P18"/>
  <c r="R18"/>
  <c r="T18"/>
  <c r="V18"/>
  <c r="X18"/>
  <c r="M18"/>
  <c r="O18"/>
  <c r="Q18"/>
  <c r="S18"/>
  <c r="U18"/>
  <c r="W18"/>
  <c r="K19" a="1"/>
  <c r="K19" s="1"/>
  <c r="Y19" l="1"/>
  <c r="AA19"/>
  <c r="Z19"/>
  <c r="M19"/>
  <c r="O19"/>
  <c r="Q19"/>
  <c r="S19"/>
  <c r="U19"/>
  <c r="W19"/>
  <c r="L19"/>
  <c r="N19"/>
  <c r="P19"/>
  <c r="R19"/>
  <c r="T19"/>
  <c r="V19"/>
  <c r="X19"/>
  <c r="K20" a="1"/>
  <c r="K20" s="1"/>
  <c r="Z20" l="1"/>
  <c r="Z2" s="1"/>
  <c r="Y20"/>
  <c r="Y2" s="1"/>
  <c r="AA20"/>
  <c r="AA2" s="1"/>
  <c r="L20"/>
  <c r="L2" s="1"/>
  <c r="N20"/>
  <c r="N2" s="1"/>
  <c r="P20"/>
  <c r="P2" s="1"/>
  <c r="R20"/>
  <c r="R2" s="1"/>
  <c r="T20"/>
  <c r="T2" s="1"/>
  <c r="V20"/>
  <c r="V2" s="1"/>
  <c r="X20"/>
  <c r="X2" s="1"/>
  <c r="M20"/>
  <c r="M2" s="1"/>
  <c r="O20"/>
  <c r="O2" s="1"/>
  <c r="Q20"/>
  <c r="Q2" s="1"/>
  <c r="S20"/>
  <c r="S2" s="1"/>
  <c r="U20"/>
  <c r="U2" s="1"/>
  <c r="W20"/>
  <c r="W2" s="1"/>
  <c r="K21" a="1"/>
  <c r="K21" s="1"/>
  <c r="Y21" l="1"/>
  <c r="AA21"/>
  <c r="Z21"/>
  <c r="M21"/>
  <c r="O21"/>
  <c r="Q21"/>
  <c r="S21"/>
  <c r="U21"/>
  <c r="W21"/>
  <c r="L21"/>
  <c r="N21"/>
  <c r="P21"/>
  <c r="R21"/>
  <c r="T21"/>
  <c r="V21"/>
  <c r="X21"/>
</calcChain>
</file>

<file path=xl/sharedStrings.xml><?xml version="1.0" encoding="utf-8"?>
<sst xmlns="http://schemas.openxmlformats.org/spreadsheetml/2006/main" count="162" uniqueCount="63">
  <si>
    <t>OPERATION</t>
  </si>
  <si>
    <t>Prog</t>
  </si>
  <si>
    <t>RO</t>
  </si>
  <si>
    <t>ASSISTANTE</t>
  </si>
  <si>
    <t>Anne Caze (Plaine St Paul)</t>
  </si>
  <si>
    <t>BBL</t>
  </si>
  <si>
    <t>DBE</t>
  </si>
  <si>
    <t>SRI</t>
  </si>
  <si>
    <t>Benoite Boulard (PIVET-VELIN)</t>
  </si>
  <si>
    <t>YFR</t>
  </si>
  <si>
    <t>DAM</t>
  </si>
  <si>
    <t xml:space="preserve">Bouton d'Or </t>
  </si>
  <si>
    <t>Christiane - Amata (HE 168) LLS</t>
  </si>
  <si>
    <t>MHO</t>
  </si>
  <si>
    <t>Christiane - Amata (HE 168) LLTS</t>
  </si>
  <si>
    <t>Coco Huet (Parc à Moutons)</t>
  </si>
  <si>
    <t>FAHAM (Ilôt 5.6)</t>
  </si>
  <si>
    <t>FANFAN</t>
  </si>
  <si>
    <t>FANJAN (Ilot 6.2)</t>
  </si>
  <si>
    <t>Flamboyants (Avenue Raymond Barre)</t>
  </si>
  <si>
    <t>Fleurs jaunes (Ilôt 6.1)</t>
  </si>
  <si>
    <t>VAF</t>
  </si>
  <si>
    <t>DBA</t>
  </si>
  <si>
    <t>TQU</t>
  </si>
  <si>
    <t>MMA</t>
  </si>
  <si>
    <t>MTG</t>
  </si>
  <si>
    <t>FHO</t>
  </si>
  <si>
    <t>Harry PAYET (Les Mimosas)</t>
  </si>
  <si>
    <t>Hélène TONRU (RPA mixte St Philippe)</t>
  </si>
  <si>
    <t>Jean MOREL (Amaryllis)</t>
  </si>
  <si>
    <t>Josepha Fontaine</t>
  </si>
  <si>
    <t>Kakis</t>
  </si>
  <si>
    <t>Lacaussade 3</t>
  </si>
  <si>
    <t xml:space="preserve">Laurency </t>
  </si>
  <si>
    <t xml:space="preserve">Les Platanes </t>
  </si>
  <si>
    <t>GGO</t>
  </si>
  <si>
    <t>DAM / VAF</t>
  </si>
  <si>
    <t>Lié ETHEVE (Poker As 2)</t>
  </si>
  <si>
    <t xml:space="preserve">Manapany </t>
  </si>
  <si>
    <t>Max GOBETTI (AUBEPINES)</t>
  </si>
  <si>
    <t>Rue de l'Eglise</t>
  </si>
  <si>
    <t>Takamaka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</si>
  <si>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</si>
  <si>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</si>
  <si>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</si>
  <si>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</si>
  <si>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</si>
  <si>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</si>
  <si>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Lycée SCHOELCHER</t>
  </si>
  <si>
    <t>BATIMENT M</t>
  </si>
  <si>
    <t>Retours OK</t>
  </si>
  <si>
    <t>ECL</t>
  </si>
  <si>
    <t>ECL/NLE</t>
  </si>
  <si>
    <t>NLE</t>
  </si>
  <si>
    <t>trop tôt</t>
  </si>
  <si>
    <t>DATE</t>
  </si>
  <si>
    <t>?</t>
  </si>
  <si>
    <t xml:space="preserve">Tamariniers </t>
  </si>
  <si>
    <t xml:space="preserve">Barrage </t>
  </si>
  <si>
    <t xml:space="preserve">TQU </t>
  </si>
  <si>
    <t>N</t>
  </si>
  <si>
    <t>Colonne1</t>
  </si>
  <si>
    <t>nb d'agents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</si>
</sst>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dd/mm/yy;@"/>
    <numFmt numFmtId="165" formatCode="General;s\t\d;&quot;&quot;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 tint="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0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4" fontId="0" fillId="5" borderId="1" xfId="0" applyNumberFormat="1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/>
    </xf>
    <xf numFmtId="1" fontId="0" fillId="5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5" borderId="1" xfId="0" applyFill="1" applyBorder="1" applyAlignment="1">
      <alignment horizontal="center" vertical="center"/>
    </xf>
    <xf numFmtId="0" fontId="7" fillId="6" borderId="2" xfId="0" applyFont="1" applyFill="1" applyBorder="1"/>
    <xf numFmtId="0" fontId="0" fillId="7" borderId="1" xfId="0" applyFont="1" applyFill="1" applyBorder="1"/>
    <xf numFmtId="14" fontId="7" fillId="6" borderId="3" xfId="0" applyNumberFormat="1" applyFont="1" applyFill="1" applyBorder="1"/>
    <xf numFmtId="14" fontId="7" fillId="6" borderId="0" xfId="0" applyNumberFormat="1" applyFont="1" applyFill="1" applyBorder="1"/>
    <xf numFmtId="165" fontId="0" fillId="7" borderId="1" xfId="0" applyNumberFormat="1" applyFont="1" applyFill="1" applyBorder="1" applyAlignment="1">
      <alignment horizontal="center" vertical="center"/>
    </xf>
    <xf numFmtId="165" fontId="8" fillId="8" borderId="1" xfId="0" applyNumberFormat="1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0%20-%20%20DOP%20G&#233;n&#233;ral\suivi%20d'activit&#233;\PCA\3.%20TABLEAUX%20DE%20BORD\Tableau%20de%20bord%20NBL\Tableau%20suivi%20financement%20r&#233;cap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onds propres"/>
      <sheetName val="SYNTHESE"/>
      <sheetName val="Données initiales"/>
      <sheetName val="Listes"/>
      <sheetName val="Evolution des livraisons"/>
      <sheetName val="Evolution des OS"/>
      <sheetName val="Structure plan financement"/>
      <sheetName val="Evolution LBU"/>
      <sheetName val="CGLLS"/>
      <sheetName val="STAT REHAB"/>
      <sheetName val="Prix VEFA"/>
      <sheetName val="PROG par bassin"/>
      <sheetName val="PROG par type"/>
      <sheetName val="REHAB"/>
      <sheetName val="Prospections  abandons"/>
      <sheetName val="TCD REHAB"/>
      <sheetName val="Structure PRP"/>
      <sheetName val="St Jo"/>
      <sheetName val="Répartition commune"/>
      <sheetName val="avant 2011"/>
    </sheetNames>
    <sheetDataSet>
      <sheetData sheetId="0"/>
      <sheetData sheetId="1"/>
      <sheetData sheetId="2"/>
      <sheetData sheetId="3">
        <row r="1">
          <cell r="A1" t="str">
            <v>BBL</v>
          </cell>
          <cell r="B1" t="str">
            <v>DBA</v>
          </cell>
        </row>
        <row r="2">
          <cell r="A2" t="str">
            <v>FHO</v>
          </cell>
          <cell r="B2" t="str">
            <v>DBE</v>
          </cell>
        </row>
        <row r="3">
          <cell r="A3" t="str">
            <v>JER</v>
          </cell>
          <cell r="B3" t="str">
            <v>ECL</v>
          </cell>
        </row>
        <row r="4">
          <cell r="A4" t="str">
            <v>MHO</v>
          </cell>
          <cell r="B4" t="str">
            <v>MMA</v>
          </cell>
        </row>
        <row r="5">
          <cell r="A5" t="str">
            <v>MTG</v>
          </cell>
          <cell r="B5" t="str">
            <v>NLE</v>
          </cell>
        </row>
        <row r="6">
          <cell r="A6" t="str">
            <v>TQU</v>
          </cell>
          <cell r="B6" t="str">
            <v>SRI</v>
          </cell>
        </row>
        <row r="7">
          <cell r="A7" t="str">
            <v>YFR</v>
          </cell>
          <cell r="B7" t="str">
            <v>VAF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A38"/>
  <sheetViews>
    <sheetView tabSelected="1" topLeftCell="G1" workbookViewId="0">
      <selection activeCell="J6" sqref="J6"/>
    </sheetView>
  </sheetViews>
  <sheetFormatPr baseColWidth="10" defaultRowHeight="14.5"/>
  <cols>
    <col min="1" max="1" width="35.453125" bestFit="1" customWidth="1"/>
    <col min="3" max="3" width="0" hidden="1" customWidth="1"/>
    <col min="4" max="4" width="15.1796875" hidden="1" customWidth="1"/>
    <col min="5" max="9" width="16.1796875" customWidth="1"/>
    <col min="11" max="11" width="11.54296875" customWidth="1"/>
    <col min="12" max="19" width="12.81640625" customWidth="1"/>
  </cols>
  <sheetData>
    <row r="1" spans="1:27" ht="15.5">
      <c r="A1" s="1" t="s">
        <v>0</v>
      </c>
      <c r="B1" s="1" t="s">
        <v>1</v>
      </c>
      <c r="C1" s="1" t="s">
        <v>2</v>
      </c>
      <c r="D1" s="1" t="s">
        <v>3</v>
      </c>
      <c r="E1" s="16">
        <v>1</v>
      </c>
      <c r="F1" s="16">
        <v>2</v>
      </c>
      <c r="G1" s="16">
        <v>3</v>
      </c>
      <c r="H1" s="16" t="s">
        <v>60</v>
      </c>
      <c r="I1" s="16" t="s">
        <v>55</v>
      </c>
      <c r="Y1" s="32"/>
      <c r="Z1" s="32"/>
      <c r="AA1" s="32"/>
    </row>
    <row r="2" spans="1:27">
      <c r="A2" s="17" t="s">
        <v>11</v>
      </c>
      <c r="B2" s="18">
        <v>2012</v>
      </c>
      <c r="C2" s="18"/>
      <c r="D2" s="18"/>
      <c r="E2" s="20" t="s">
        <v>7</v>
      </c>
      <c r="F2" s="20" t="s">
        <v>6</v>
      </c>
      <c r="G2" s="20"/>
      <c r="H2" s="27">
        <f>+COUNTA(E2:G2)</f>
        <v>2</v>
      </c>
      <c r="I2" s="23">
        <v>43929</v>
      </c>
      <c r="K2" t="s">
        <v>62</v>
      </c>
      <c r="L2" s="35">
        <f ca="1">SUM(L4:L20)</f>
        <v>4</v>
      </c>
      <c r="M2" s="35">
        <f t="shared" ref="M2:AA2" ca="1" si="0">SUM(M4:M20)</f>
        <v>4</v>
      </c>
      <c r="N2" s="35">
        <f t="shared" ca="1" si="0"/>
        <v>3</v>
      </c>
      <c r="O2" s="35">
        <f t="shared" ca="1" si="0"/>
        <v>4</v>
      </c>
      <c r="P2" s="35">
        <f t="shared" ca="1" si="0"/>
        <v>6</v>
      </c>
      <c r="Q2" s="35">
        <f t="shared" ca="1" si="0"/>
        <v>4</v>
      </c>
      <c r="R2" s="35">
        <f t="shared" ca="1" si="0"/>
        <v>3</v>
      </c>
      <c r="S2" s="35">
        <f t="shared" ca="1" si="0"/>
        <v>4</v>
      </c>
      <c r="T2" s="35">
        <f t="shared" ca="1" si="0"/>
        <v>0</v>
      </c>
      <c r="U2" s="35">
        <f t="shared" ca="1" si="0"/>
        <v>0</v>
      </c>
      <c r="V2" s="35">
        <f t="shared" ca="1" si="0"/>
        <v>0</v>
      </c>
      <c r="W2" s="35">
        <f t="shared" ca="1" si="0"/>
        <v>0</v>
      </c>
      <c r="X2" s="35">
        <f t="shared" ca="1" si="0"/>
        <v>0</v>
      </c>
      <c r="Y2" s="35">
        <f t="shared" ca="1" si="0"/>
        <v>0</v>
      </c>
      <c r="Z2" s="35">
        <f t="shared" ca="1" si="0"/>
        <v>0</v>
      </c>
      <c r="AA2" s="35">
        <f t="shared" ca="1" si="0"/>
        <v>0</v>
      </c>
    </row>
    <row r="3" spans="1:27">
      <c r="A3" s="19" t="s">
        <v>57</v>
      </c>
      <c r="B3" s="18">
        <v>2013</v>
      </c>
      <c r="C3" s="18" t="s">
        <v>23</v>
      </c>
      <c r="D3" s="18" t="s">
        <v>21</v>
      </c>
      <c r="E3" s="18" t="s">
        <v>59</v>
      </c>
      <c r="F3" s="18" t="s">
        <v>21</v>
      </c>
      <c r="G3" s="18"/>
      <c r="H3" s="27">
        <f t="shared" ref="H3:H18" si="1">+COUNTA(E3:G3)</f>
        <v>2</v>
      </c>
      <c r="I3" s="23">
        <v>43929</v>
      </c>
      <c r="K3" s="30" t="s">
        <v>61</v>
      </c>
      <c r="L3" s="33">
        <f t="array" aca="1" ref="L3" ca="1">IFERROR(OFFSET($I$1,MATCH(0,COUNTIF($K3:K3,date),0),),"")</f>
        <v>43929</v>
      </c>
      <c r="M3" s="33">
        <f t="array" aca="1" ref="M3" ca="1">IFERROR(OFFSET($I$1,MATCH(0,COUNTIF($K3:L3,date),0),),"")</f>
        <v>43930</v>
      </c>
      <c r="N3" s="33">
        <f t="array" aca="1" ref="N3" ca="1">IFERROR(OFFSET($I$1,MATCH(0,COUNTIF($K3:M3,date),0),),"")</f>
        <v>43931</v>
      </c>
      <c r="O3" s="33">
        <f t="array" aca="1" ref="O3" ca="1">IFERROR(OFFSET($I$1,MATCH(0,COUNTIF($K3:N3,date),0),),"")</f>
        <v>43934</v>
      </c>
      <c r="P3" s="33">
        <f t="array" aca="1" ref="P3" ca="1">IFERROR(OFFSET($I$1,MATCH(0,COUNTIF($K3:O3,date),0),),"")</f>
        <v>43935</v>
      </c>
      <c r="Q3" s="33">
        <f t="array" aca="1" ref="Q3" ca="1">IFERROR(OFFSET($I$1,MATCH(0,COUNTIF($K3:P3,date),0),),"")</f>
        <v>43936</v>
      </c>
      <c r="R3" s="33">
        <f t="array" aca="1" ref="R3" ca="1">IFERROR(OFFSET($I$1,MATCH(0,COUNTIF($K3:Q3,date),0),),"")</f>
        <v>43937</v>
      </c>
      <c r="S3" s="33">
        <f t="array" aca="1" ref="S3" ca="1">IFERROR(OFFSET($I$1,MATCH(0,COUNTIF($K3:R3,date),0),),"")</f>
        <v>43938</v>
      </c>
      <c r="T3" s="33" t="str">
        <f t="array" aca="1" ref="T3" ca="1">IFERROR(OFFSET($I$1,MATCH(0,COUNTIF($K3:S3,date),0),),"")</f>
        <v/>
      </c>
      <c r="U3" s="33" t="str">
        <f t="array" aca="1" ref="U3" ca="1">IFERROR(OFFSET($I$1,MATCH(0,COUNTIF($K3:T3,date),0),),"")</f>
        <v/>
      </c>
      <c r="V3" s="33" t="str">
        <f t="array" aca="1" ref="V3" ca="1">IFERROR(OFFSET($I$1,MATCH(0,COUNTIF($K3:U3,date),0),),"")</f>
        <v/>
      </c>
      <c r="W3" s="33" t="str">
        <f t="array" aca="1" ref="W3" ca="1">IFERROR(OFFSET($I$1,MATCH(0,COUNTIF($K3:V3,date),0),),"")</f>
        <v/>
      </c>
      <c r="X3" s="33" t="str">
        <f t="array" aca="1" ref="X3" ca="1">IFERROR(OFFSET($I$1,MATCH(0,COUNTIF($K3:W3,date),0),),"")</f>
        <v/>
      </c>
      <c r="Y3" s="33" t="str">
        <f t="array" aca="1" ref="Y3" ca="1">IFERROR(OFFSET($I$1,MATCH(0,COUNTIF($K3:X3,date),0),),"")</f>
        <v/>
      </c>
      <c r="Z3" s="33" t="str">
        <f t="array" aca="1" ref="Z3" ca="1">IFERROR(OFFSET($I$1,MATCH(0,COUNTIF($K3:Y3,date),0),),"")</f>
        <v/>
      </c>
      <c r="AA3" s="33" t="str">
        <f t="array" aca="1" ref="AA3" ca="1">IFERROR(OFFSET($I$1,MATCH(0,COUNTIF($K3:Z3,date),0),),"")</f>
        <v/>
      </c>
    </row>
    <row r="4" spans="1:27">
      <c r="A4" s="17" t="s">
        <v>39</v>
      </c>
      <c r="B4" s="18">
        <v>2012</v>
      </c>
      <c r="C4" s="18"/>
      <c r="D4" s="18" t="s">
        <v>51</v>
      </c>
      <c r="E4" s="18" t="s">
        <v>51</v>
      </c>
      <c r="F4" s="18" t="s">
        <v>53</v>
      </c>
      <c r="G4" s="18"/>
      <c r="H4" s="27">
        <f t="shared" si="1"/>
        <v>2</v>
      </c>
      <c r="I4" s="21">
        <v>43930</v>
      </c>
      <c r="K4" s="31" t="str">
        <f t="array" aca="1" ref="K4" ca="1">IFERROR(INDEX(param2,MATCH(0,COUNTIF(param2,"&lt;"&amp;param2)-SUM(COUNTIF(param2,K$3:K3)),0)),"")</f>
        <v>BBL</v>
      </c>
      <c r="L4" s="34">
        <f ca="1">IF($K4="","",MIN(1,SUMPRODUCT((date=L$3)*(agent=$K4))))</f>
        <v>0</v>
      </c>
      <c r="M4" s="34">
        <f ca="1">IF($K4="","",MIN(1,SUMPRODUCT((date=M$3)*(agent=$K4))))</f>
        <v>0</v>
      </c>
      <c r="N4" s="34">
        <f ca="1">IF($K4="","",MIN(1,SUMPRODUCT((date=N$3)*(agent=$K4))))</f>
        <v>0</v>
      </c>
      <c r="O4" s="34">
        <f ca="1">IF($K4="","",MIN(1,SUMPRODUCT((date=O$3)*(agent=$K4))))</f>
        <v>0</v>
      </c>
      <c r="P4" s="34">
        <f ca="1">IF($K4="","",MIN(1,SUMPRODUCT((date=P$3)*(agent=$K4))))</f>
        <v>0</v>
      </c>
      <c r="Q4" s="34">
        <f ca="1">IF($K4="","",MIN(1,SUMPRODUCT((date=Q$3)*(agent=$K4))))</f>
        <v>0</v>
      </c>
      <c r="R4" s="34">
        <f ca="1">IF($K4="","",MIN(1,SUMPRODUCT((date=R$3)*(agent=$K4))))</f>
        <v>1</v>
      </c>
      <c r="S4" s="34">
        <f ca="1">IF($K4="","",MIN(1,SUMPRODUCT((date=S$3)*(agent=$K4))))</f>
        <v>1</v>
      </c>
      <c r="T4" s="34">
        <f ca="1">IF($K4="","",MIN(1,SUMPRODUCT((date=T$3)*(agent=$K4))))</f>
        <v>0</v>
      </c>
      <c r="U4" s="34">
        <f ca="1">IF($K4="","",MIN(1,SUMPRODUCT((date=U$3)*(agent=$K4))))</f>
        <v>0</v>
      </c>
      <c r="V4" s="34">
        <f ca="1">IF($K4="","",MIN(1,SUMPRODUCT((date=V$3)*(agent=$K4))))</f>
        <v>0</v>
      </c>
      <c r="W4" s="34">
        <f ca="1">IF($K4="","",MIN(1,SUMPRODUCT((date=W$3)*(agent=$K4))))</f>
        <v>0</v>
      </c>
      <c r="X4" s="34">
        <f ca="1">IF($K4="","",MIN(1,SUMPRODUCT((date=X$3)*(agent=$K4))))</f>
        <v>0</v>
      </c>
      <c r="Y4" s="34">
        <f ca="1">IF($K4="","",MIN(1,SUMPRODUCT((date=Y$3)*(agent=$K4))))</f>
        <v>0</v>
      </c>
      <c r="Z4" s="34">
        <f ca="1">IF($K4="","",MIN(1,SUMPRODUCT((date=Z$3)*(agent=$K4))))</f>
        <v>0</v>
      </c>
      <c r="AA4" s="34">
        <f ca="1">IF($K4="","",MIN(1,SUMPRODUCT((date=AA$3)*(agent=$K4))))</f>
        <v>0</v>
      </c>
    </row>
    <row r="5" spans="1:27">
      <c r="A5" s="19" t="s">
        <v>33</v>
      </c>
      <c r="B5" s="18">
        <v>2012</v>
      </c>
      <c r="C5" s="18"/>
      <c r="D5" s="18" t="s">
        <v>35</v>
      </c>
      <c r="E5" s="20" t="s">
        <v>21</v>
      </c>
      <c r="F5" s="20" t="s">
        <v>22</v>
      </c>
      <c r="G5" s="20"/>
      <c r="H5" s="27">
        <f t="shared" si="1"/>
        <v>2</v>
      </c>
      <c r="I5" s="21">
        <v>43930</v>
      </c>
      <c r="K5" s="31" t="str">
        <f t="array" aca="1" ref="K5" ca="1">IFERROR(INDEX(param2,MATCH(0,COUNTIF(param2,"&lt;"&amp;param2)-SUM(COUNTIF(param2,K$3:K4)),0)),"")</f>
        <v>DBA</v>
      </c>
      <c r="L5" s="34">
        <f ca="1">IF($K5="","",MIN(1,SUMPRODUCT((date=L$3)*(agent=$K5))))</f>
        <v>0</v>
      </c>
      <c r="M5" s="34">
        <f ca="1">IF($K5="","",MIN(1,SUMPRODUCT((date=M$3)*(agent=$K5))))</f>
        <v>1</v>
      </c>
      <c r="N5" s="34">
        <f ca="1">IF($K5="","",MIN(1,SUMPRODUCT((date=N$3)*(agent=$K5))))</f>
        <v>1</v>
      </c>
      <c r="O5" s="34">
        <f ca="1">IF($K5="","",MIN(1,SUMPRODUCT((date=O$3)*(agent=$K5))))</f>
        <v>0</v>
      </c>
      <c r="P5" s="34">
        <f ca="1">IF($K5="","",MIN(1,SUMPRODUCT((date=P$3)*(agent=$K5))))</f>
        <v>1</v>
      </c>
      <c r="Q5" s="34">
        <f ca="1">IF($K5="","",MIN(1,SUMPRODUCT((date=Q$3)*(agent=$K5))))</f>
        <v>1</v>
      </c>
      <c r="R5" s="34">
        <f ca="1">IF($K5="","",MIN(1,SUMPRODUCT((date=R$3)*(agent=$K5))))</f>
        <v>0</v>
      </c>
      <c r="S5" s="34">
        <f ca="1">IF($K5="","",MIN(1,SUMPRODUCT((date=S$3)*(agent=$K5))))</f>
        <v>1</v>
      </c>
      <c r="T5" s="34">
        <f ca="1">IF($K5="","",MIN(1,SUMPRODUCT((date=T$3)*(agent=$K5))))</f>
        <v>0</v>
      </c>
      <c r="U5" s="34">
        <f ca="1">IF($K5="","",MIN(1,SUMPRODUCT((date=U$3)*(agent=$K5))))</f>
        <v>0</v>
      </c>
      <c r="V5" s="34">
        <f ca="1">IF($K5="","",MIN(1,SUMPRODUCT((date=V$3)*(agent=$K5))))</f>
        <v>0</v>
      </c>
      <c r="W5" s="34">
        <f ca="1">IF($K5="","",MIN(1,SUMPRODUCT((date=W$3)*(agent=$K5))))</f>
        <v>0</v>
      </c>
      <c r="X5" s="34">
        <f ca="1">IF($K5="","",MIN(1,SUMPRODUCT((date=X$3)*(agent=$K5))))</f>
        <v>0</v>
      </c>
      <c r="Y5" s="34">
        <f ca="1">IF($K5="","",MIN(1,SUMPRODUCT((date=Y$3)*(agent=$K5))))</f>
        <v>0</v>
      </c>
      <c r="Z5" s="34">
        <f ca="1">IF($K5="","",MIN(1,SUMPRODUCT((date=Z$3)*(agent=$K5))))</f>
        <v>0</v>
      </c>
      <c r="AA5" s="34">
        <f ca="1">IF($K5="","",MIN(1,SUMPRODUCT((date=AA$3)*(agent=$K5))))</f>
        <v>0</v>
      </c>
    </row>
    <row r="6" spans="1:27">
      <c r="A6" s="24" t="s">
        <v>47</v>
      </c>
      <c r="B6" s="18">
        <v>2014</v>
      </c>
      <c r="C6" s="18" t="s">
        <v>9</v>
      </c>
      <c r="D6" s="18" t="s">
        <v>22</v>
      </c>
      <c r="E6" s="29" t="s">
        <v>9</v>
      </c>
      <c r="F6" s="20" t="s">
        <v>22</v>
      </c>
      <c r="G6" s="18"/>
      <c r="H6" s="27">
        <f t="shared" si="1"/>
        <v>2</v>
      </c>
      <c r="I6" s="23">
        <v>43931</v>
      </c>
      <c r="K6" s="31" t="str">
        <f t="array" aca="1" ref="K6" ca="1">IFERROR(INDEX(param2,MATCH(0,COUNTIF(param2,"&lt;"&amp;param2)-SUM(COUNTIF(param2,K$3:K5)),0)),"")</f>
        <v>DBE</v>
      </c>
      <c r="L6" s="34">
        <f ca="1">IF($K6="","",MIN(1,SUMPRODUCT((date=L$3)*(agent=$K6))))</f>
        <v>1</v>
      </c>
      <c r="M6" s="34">
        <f ca="1">IF($K6="","",MIN(1,SUMPRODUCT((date=M$3)*(agent=$K6))))</f>
        <v>0</v>
      </c>
      <c r="N6" s="34">
        <f ca="1">IF($K6="","",MIN(1,SUMPRODUCT((date=N$3)*(agent=$K6))))</f>
        <v>0</v>
      </c>
      <c r="O6" s="34">
        <f ca="1">IF($K6="","",MIN(1,SUMPRODUCT((date=O$3)*(agent=$K6))))</f>
        <v>1</v>
      </c>
      <c r="P6" s="34">
        <f ca="1">IF($K6="","",MIN(1,SUMPRODUCT((date=P$3)*(agent=$K6))))</f>
        <v>0</v>
      </c>
      <c r="Q6" s="34">
        <f ca="1">IF($K6="","",MIN(1,SUMPRODUCT((date=Q$3)*(agent=$K6))))</f>
        <v>0</v>
      </c>
      <c r="R6" s="34">
        <f ca="1">IF($K6="","",MIN(1,SUMPRODUCT((date=R$3)*(agent=$K6))))</f>
        <v>1</v>
      </c>
      <c r="S6" s="34">
        <f ca="1">IF($K6="","",MIN(1,SUMPRODUCT((date=S$3)*(agent=$K6))))</f>
        <v>0</v>
      </c>
      <c r="T6" s="34">
        <f ca="1">IF($K6="","",MIN(1,SUMPRODUCT((date=T$3)*(agent=$K6))))</f>
        <v>0</v>
      </c>
      <c r="U6" s="34">
        <f ca="1">IF($K6="","",MIN(1,SUMPRODUCT((date=U$3)*(agent=$K6))))</f>
        <v>0</v>
      </c>
      <c r="V6" s="34">
        <f ca="1">IF($K6="","",MIN(1,SUMPRODUCT((date=V$3)*(agent=$K6))))</f>
        <v>0</v>
      </c>
      <c r="W6" s="34">
        <f ca="1">IF($K6="","",MIN(1,SUMPRODUCT((date=W$3)*(agent=$K6))))</f>
        <v>0</v>
      </c>
      <c r="X6" s="34">
        <f ca="1">IF($K6="","",MIN(1,SUMPRODUCT((date=X$3)*(agent=$K6))))</f>
        <v>0</v>
      </c>
      <c r="Y6" s="34">
        <f ca="1">IF($K6="","",MIN(1,SUMPRODUCT((date=Y$3)*(agent=$K6))))</f>
        <v>0</v>
      </c>
      <c r="Z6" s="34">
        <f ca="1">IF($K6="","",MIN(1,SUMPRODUCT((date=Z$3)*(agent=$K6))))</f>
        <v>0</v>
      </c>
      <c r="AA6" s="34">
        <f ca="1">IF($K6="","",MIN(1,SUMPRODUCT((date=AA$3)*(agent=$K6))))</f>
        <v>0</v>
      </c>
    </row>
    <row r="7" spans="1:27">
      <c r="A7" s="19" t="s">
        <v>8</v>
      </c>
      <c r="B7" s="18">
        <v>2013</v>
      </c>
      <c r="C7" s="18" t="s">
        <v>9</v>
      </c>
      <c r="D7" s="18" t="s">
        <v>10</v>
      </c>
      <c r="E7" s="29" t="s">
        <v>9</v>
      </c>
      <c r="F7" s="20" t="s">
        <v>22</v>
      </c>
      <c r="G7" s="18" t="s">
        <v>21</v>
      </c>
      <c r="H7" s="27">
        <f t="shared" si="1"/>
        <v>3</v>
      </c>
      <c r="I7" s="23">
        <v>43931</v>
      </c>
      <c r="K7" s="31" t="str">
        <f t="array" aca="1" ref="K7" ca="1">IFERROR(INDEX(param2,MATCH(0,COUNTIF(param2,"&lt;"&amp;param2)-SUM(COUNTIF(param2,K$3:K6)),0)),"")</f>
        <v>ECL</v>
      </c>
      <c r="L7" s="34">
        <f ca="1">IF($K7="","",MIN(1,SUMPRODUCT((date=L$3)*(agent=$K7))))</f>
        <v>0</v>
      </c>
      <c r="M7" s="34">
        <f ca="1">IF($K7="","",MIN(1,SUMPRODUCT((date=M$3)*(agent=$K7))))</f>
        <v>1</v>
      </c>
      <c r="N7" s="34">
        <f ca="1">IF($K7="","",MIN(1,SUMPRODUCT((date=N$3)*(agent=$K7))))</f>
        <v>0</v>
      </c>
      <c r="O7" s="34">
        <f ca="1">IF($K7="","",MIN(1,SUMPRODUCT((date=O$3)*(agent=$K7))))</f>
        <v>1</v>
      </c>
      <c r="P7" s="34">
        <f ca="1">IF($K7="","",MIN(1,SUMPRODUCT((date=P$3)*(agent=$K7))))</f>
        <v>1</v>
      </c>
      <c r="Q7" s="34">
        <f ca="1">IF($K7="","",MIN(1,SUMPRODUCT((date=Q$3)*(agent=$K7))))</f>
        <v>0</v>
      </c>
      <c r="R7" s="34">
        <f ca="1">IF($K7="","",MIN(1,SUMPRODUCT((date=R$3)*(agent=$K7))))</f>
        <v>0</v>
      </c>
      <c r="S7" s="34">
        <f ca="1">IF($K7="","",MIN(1,SUMPRODUCT((date=S$3)*(agent=$K7))))</f>
        <v>0</v>
      </c>
      <c r="T7" s="34">
        <f ca="1">IF($K7="","",MIN(1,SUMPRODUCT((date=T$3)*(agent=$K7))))</f>
        <v>0</v>
      </c>
      <c r="U7" s="34">
        <f ca="1">IF($K7="","",MIN(1,SUMPRODUCT((date=U$3)*(agent=$K7))))</f>
        <v>0</v>
      </c>
      <c r="V7" s="34">
        <f ca="1">IF($K7="","",MIN(1,SUMPRODUCT((date=V$3)*(agent=$K7))))</f>
        <v>0</v>
      </c>
      <c r="W7" s="34">
        <f ca="1">IF($K7="","",MIN(1,SUMPRODUCT((date=W$3)*(agent=$K7))))</f>
        <v>0</v>
      </c>
      <c r="X7" s="34">
        <f ca="1">IF($K7="","",MIN(1,SUMPRODUCT((date=X$3)*(agent=$K7))))</f>
        <v>0</v>
      </c>
      <c r="Y7" s="34">
        <f ca="1">IF($K7="","",MIN(1,SUMPRODUCT((date=Y$3)*(agent=$K7))))</f>
        <v>0</v>
      </c>
      <c r="Z7" s="34">
        <f ca="1">IF($K7="","",MIN(1,SUMPRODUCT((date=Z$3)*(agent=$K7))))</f>
        <v>0</v>
      </c>
      <c r="AA7" s="34">
        <f ca="1">IF($K7="","",MIN(1,SUMPRODUCT((date=AA$3)*(agent=$K7))))</f>
        <v>0</v>
      </c>
    </row>
    <row r="8" spans="1:27">
      <c r="A8" s="19" t="s">
        <v>40</v>
      </c>
      <c r="B8" s="18">
        <v>2013</v>
      </c>
      <c r="C8" s="18"/>
      <c r="D8" s="18" t="s">
        <v>10</v>
      </c>
      <c r="E8" s="20" t="s">
        <v>7</v>
      </c>
      <c r="F8" s="20" t="s">
        <v>6</v>
      </c>
      <c r="G8" s="20"/>
      <c r="H8" s="27">
        <f t="shared" si="1"/>
        <v>2</v>
      </c>
      <c r="I8" s="21">
        <v>43934</v>
      </c>
      <c r="K8" s="31" t="str">
        <f t="array" aca="1" ref="K8" ca="1">IFERROR(INDEX(param2,MATCH(0,COUNTIF(param2,"&lt;"&amp;param2)-SUM(COUNTIF(param2,K$3:K7)),0)),"")</f>
        <v>FHO</v>
      </c>
      <c r="L8" s="34">
        <f ca="1">IF($K8="","",MIN(1,SUMPRODUCT((date=L$3)*(agent=$K8))))</f>
        <v>0</v>
      </c>
      <c r="M8" s="34">
        <f ca="1">IF($K8="","",MIN(1,SUMPRODUCT((date=M$3)*(agent=$K8))))</f>
        <v>0</v>
      </c>
      <c r="N8" s="34">
        <f ca="1">IF($K8="","",MIN(1,SUMPRODUCT((date=N$3)*(agent=$K8))))</f>
        <v>0</v>
      </c>
      <c r="O8" s="34">
        <f ca="1">IF($K8="","",MIN(1,SUMPRODUCT((date=O$3)*(agent=$K8))))</f>
        <v>0</v>
      </c>
      <c r="P8" s="34">
        <f ca="1">IF($K8="","",MIN(1,SUMPRODUCT((date=P$3)*(agent=$K8))))</f>
        <v>1</v>
      </c>
      <c r="Q8" s="34">
        <f ca="1">IF($K8="","",MIN(1,SUMPRODUCT((date=Q$3)*(agent=$K8))))</f>
        <v>1</v>
      </c>
      <c r="R8" s="34">
        <f ca="1">IF($K8="","",MIN(1,SUMPRODUCT((date=R$3)*(agent=$K8))))</f>
        <v>0</v>
      </c>
      <c r="S8" s="34">
        <f ca="1">IF($K8="","",MIN(1,SUMPRODUCT((date=S$3)*(agent=$K8))))</f>
        <v>1</v>
      </c>
      <c r="T8" s="34">
        <f ca="1">IF($K8="","",MIN(1,SUMPRODUCT((date=T$3)*(agent=$K8))))</f>
        <v>0</v>
      </c>
      <c r="U8" s="34">
        <f ca="1">IF($K8="","",MIN(1,SUMPRODUCT((date=U$3)*(agent=$K8))))</f>
        <v>0</v>
      </c>
      <c r="V8" s="34">
        <f ca="1">IF($K8="","",MIN(1,SUMPRODUCT((date=V$3)*(agent=$K8))))</f>
        <v>0</v>
      </c>
      <c r="W8" s="34">
        <f ca="1">IF($K8="","",MIN(1,SUMPRODUCT((date=W$3)*(agent=$K8))))</f>
        <v>0</v>
      </c>
      <c r="X8" s="34">
        <f ca="1">IF($K8="","",MIN(1,SUMPRODUCT((date=X$3)*(agent=$K8))))</f>
        <v>0</v>
      </c>
      <c r="Y8" s="34">
        <f ca="1">IF($K8="","",MIN(1,SUMPRODUCT((date=Y$3)*(agent=$K8))))</f>
        <v>0</v>
      </c>
      <c r="Z8" s="34">
        <f ca="1">IF($K8="","",MIN(1,SUMPRODUCT((date=Z$3)*(agent=$K8))))</f>
        <v>0</v>
      </c>
      <c r="AA8" s="34">
        <f ca="1">IF($K8="","",MIN(1,SUMPRODUCT((date=AA$3)*(agent=$K8))))</f>
        <v>0</v>
      </c>
    </row>
    <row r="9" spans="1:27">
      <c r="A9" s="19" t="s">
        <v>17</v>
      </c>
      <c r="B9" s="18">
        <v>2013</v>
      </c>
      <c r="C9" s="18"/>
      <c r="D9" s="18" t="s">
        <v>10</v>
      </c>
      <c r="E9" s="18" t="s">
        <v>51</v>
      </c>
      <c r="F9" s="18" t="s">
        <v>53</v>
      </c>
      <c r="G9" s="18"/>
      <c r="H9" s="27">
        <f t="shared" si="1"/>
        <v>2</v>
      </c>
      <c r="I9" s="21">
        <v>43934</v>
      </c>
      <c r="K9" s="31" t="str">
        <f t="array" aca="1" ref="K9" ca="1">IFERROR(INDEX(param2,MATCH(0,COUNTIF(param2,"&lt;"&amp;param2)-SUM(COUNTIF(param2,K$3:K8)),0)),"")</f>
        <v>NLE</v>
      </c>
      <c r="L9" s="34">
        <f ca="1">IF($K9="","",MIN(1,SUMPRODUCT((date=L$3)*(agent=$K9))))</f>
        <v>0</v>
      </c>
      <c r="M9" s="34">
        <f ca="1">IF($K9="","",MIN(1,SUMPRODUCT((date=M$3)*(agent=$K9))))</f>
        <v>1</v>
      </c>
      <c r="N9" s="34">
        <f ca="1">IF($K9="","",MIN(1,SUMPRODUCT((date=N$3)*(agent=$K9))))</f>
        <v>0</v>
      </c>
      <c r="O9" s="34">
        <f ca="1">IF($K9="","",MIN(1,SUMPRODUCT((date=O$3)*(agent=$K9))))</f>
        <v>1</v>
      </c>
      <c r="P9" s="34">
        <f ca="1">IF($K9="","",MIN(1,SUMPRODUCT((date=P$3)*(agent=$K9))))</f>
        <v>1</v>
      </c>
      <c r="Q9" s="34">
        <f ca="1">IF($K9="","",MIN(1,SUMPRODUCT((date=Q$3)*(agent=$K9))))</f>
        <v>0</v>
      </c>
      <c r="R9" s="34">
        <f ca="1">IF($K9="","",MIN(1,SUMPRODUCT((date=R$3)*(agent=$K9))))</f>
        <v>0</v>
      </c>
      <c r="S9" s="34">
        <f ca="1">IF($K9="","",MIN(1,SUMPRODUCT((date=S$3)*(agent=$K9))))</f>
        <v>0</v>
      </c>
      <c r="T9" s="34">
        <f ca="1">IF($K9="","",MIN(1,SUMPRODUCT((date=T$3)*(agent=$K9))))</f>
        <v>0</v>
      </c>
      <c r="U9" s="34">
        <f ca="1">IF($K9="","",MIN(1,SUMPRODUCT((date=U$3)*(agent=$K9))))</f>
        <v>0</v>
      </c>
      <c r="V9" s="34">
        <f ca="1">IF($K9="","",MIN(1,SUMPRODUCT((date=V$3)*(agent=$K9))))</f>
        <v>0</v>
      </c>
      <c r="W9" s="34">
        <f ca="1">IF($K9="","",MIN(1,SUMPRODUCT((date=W$3)*(agent=$K9))))</f>
        <v>0</v>
      </c>
      <c r="X9" s="34">
        <f ca="1">IF($K9="","",MIN(1,SUMPRODUCT((date=X$3)*(agent=$K9))))</f>
        <v>0</v>
      </c>
      <c r="Y9" s="34">
        <f ca="1">IF($K9="","",MIN(1,SUMPRODUCT((date=Y$3)*(agent=$K9))))</f>
        <v>0</v>
      </c>
      <c r="Z9" s="34">
        <f ca="1">IF($K9="","",MIN(1,SUMPRODUCT((date=Z$3)*(agent=$K9))))</f>
        <v>0</v>
      </c>
      <c r="AA9" s="34">
        <f ca="1">IF($K9="","",MIN(1,SUMPRODUCT((date=AA$3)*(agent=$K9))))</f>
        <v>0</v>
      </c>
    </row>
    <row r="10" spans="1:27">
      <c r="A10" s="19" t="s">
        <v>41</v>
      </c>
      <c r="B10" s="18">
        <v>2013</v>
      </c>
      <c r="C10" s="18" t="s">
        <v>26</v>
      </c>
      <c r="D10" s="18" t="s">
        <v>21</v>
      </c>
      <c r="E10" s="18" t="s">
        <v>26</v>
      </c>
      <c r="F10" s="18" t="s">
        <v>22</v>
      </c>
      <c r="G10" s="18" t="s">
        <v>21</v>
      </c>
      <c r="H10" s="27">
        <f t="shared" si="1"/>
        <v>3</v>
      </c>
      <c r="I10" s="23">
        <v>43935</v>
      </c>
      <c r="K10" s="31" t="str">
        <f t="array" aca="1" ref="K10" ca="1">IFERROR(INDEX(param2,MATCH(0,COUNTIF(param2,"&lt;"&amp;param2)-SUM(COUNTIF(param2,K$3:K9)),0)),"")</f>
        <v>SRI</v>
      </c>
      <c r="L10" s="34">
        <f ca="1">IF($K10="","",MIN(1,SUMPRODUCT((date=L$3)*(agent=$K10))))</f>
        <v>1</v>
      </c>
      <c r="M10" s="34">
        <f ca="1">IF($K10="","",MIN(1,SUMPRODUCT((date=M$3)*(agent=$K10))))</f>
        <v>0</v>
      </c>
      <c r="N10" s="34">
        <f ca="1">IF($K10="","",MIN(1,SUMPRODUCT((date=N$3)*(agent=$K10))))</f>
        <v>0</v>
      </c>
      <c r="O10" s="34">
        <f ca="1">IF($K10="","",MIN(1,SUMPRODUCT((date=O$3)*(agent=$K10))))</f>
        <v>1</v>
      </c>
      <c r="P10" s="34">
        <f ca="1">IF($K10="","",MIN(1,SUMPRODUCT((date=P$3)*(agent=$K10))))</f>
        <v>0</v>
      </c>
      <c r="Q10" s="34">
        <f ca="1">IF($K10="","",MIN(1,SUMPRODUCT((date=Q$3)*(agent=$K10))))</f>
        <v>0</v>
      </c>
      <c r="R10" s="34">
        <f ca="1">IF($K10="","",MIN(1,SUMPRODUCT((date=R$3)*(agent=$K10))))</f>
        <v>1</v>
      </c>
      <c r="S10" s="34">
        <f ca="1">IF($K10="","",MIN(1,SUMPRODUCT((date=S$3)*(agent=$K10))))</f>
        <v>0</v>
      </c>
      <c r="T10" s="34">
        <f ca="1">IF($K10="","",MIN(1,SUMPRODUCT((date=T$3)*(agent=$K10))))</f>
        <v>0</v>
      </c>
      <c r="U10" s="34">
        <f ca="1">IF($K10="","",MIN(1,SUMPRODUCT((date=U$3)*(agent=$K10))))</f>
        <v>0</v>
      </c>
      <c r="V10" s="34">
        <f ca="1">IF($K10="","",MIN(1,SUMPRODUCT((date=V$3)*(agent=$K10))))</f>
        <v>0</v>
      </c>
      <c r="W10" s="34">
        <f ca="1">IF($K10="","",MIN(1,SUMPRODUCT((date=W$3)*(agent=$K10))))</f>
        <v>0</v>
      </c>
      <c r="X10" s="34">
        <f ca="1">IF($K10="","",MIN(1,SUMPRODUCT((date=X$3)*(agent=$K10))))</f>
        <v>0</v>
      </c>
      <c r="Y10" s="34">
        <f ca="1">IF($K10="","",MIN(1,SUMPRODUCT((date=Y$3)*(agent=$K10))))</f>
        <v>0</v>
      </c>
      <c r="Z10" s="34">
        <f ca="1">IF($K10="","",MIN(1,SUMPRODUCT((date=Z$3)*(agent=$K10))))</f>
        <v>0</v>
      </c>
      <c r="AA10" s="34">
        <f ca="1">IF($K10="","",MIN(1,SUMPRODUCT((date=AA$3)*(agent=$K10))))</f>
        <v>0</v>
      </c>
    </row>
    <row r="11" spans="1:27">
      <c r="A11" s="22" t="s">
        <v>32</v>
      </c>
      <c r="B11" s="18">
        <v>2015</v>
      </c>
      <c r="C11" s="18" t="s">
        <v>23</v>
      </c>
      <c r="D11" s="18" t="s">
        <v>10</v>
      </c>
      <c r="E11" s="18" t="s">
        <v>23</v>
      </c>
      <c r="F11" s="18" t="s">
        <v>51</v>
      </c>
      <c r="G11" s="18" t="s">
        <v>53</v>
      </c>
      <c r="H11" s="27">
        <f t="shared" si="1"/>
        <v>3</v>
      </c>
      <c r="I11" s="23">
        <v>43935</v>
      </c>
      <c r="K11" s="31" t="str">
        <f t="array" aca="1" ref="K11" ca="1">IFERROR(INDEX(param2,MATCH(0,COUNTIF(param2,"&lt;"&amp;param2)-SUM(COUNTIF(param2,K$3:K10)),0)),"")</f>
        <v>TQU</v>
      </c>
      <c r="L11" s="34">
        <f ca="1">IF($K11="","",MIN(1,SUMPRODUCT((date=L$3)*(agent=$K11))))</f>
        <v>0</v>
      </c>
      <c r="M11" s="34">
        <f ca="1">IF($K11="","",MIN(1,SUMPRODUCT((date=M$3)*(agent=$K11))))</f>
        <v>0</v>
      </c>
      <c r="N11" s="34">
        <f ca="1">IF($K11="","",MIN(1,SUMPRODUCT((date=N$3)*(agent=$K11))))</f>
        <v>0</v>
      </c>
      <c r="O11" s="34">
        <f ca="1">IF($K11="","",MIN(1,SUMPRODUCT((date=O$3)*(agent=$K11))))</f>
        <v>0</v>
      </c>
      <c r="P11" s="34">
        <f ca="1">IF($K11="","",MIN(1,SUMPRODUCT((date=P$3)*(agent=$K11))))</f>
        <v>1</v>
      </c>
      <c r="Q11" s="34">
        <f ca="1">IF($K11="","",MIN(1,SUMPRODUCT((date=Q$3)*(agent=$K11))))</f>
        <v>0</v>
      </c>
      <c r="R11" s="34">
        <f ca="1">IF($K11="","",MIN(1,SUMPRODUCT((date=R$3)*(agent=$K11))))</f>
        <v>0</v>
      </c>
      <c r="S11" s="34">
        <f ca="1">IF($K11="","",MIN(1,SUMPRODUCT((date=S$3)*(agent=$K11))))</f>
        <v>0</v>
      </c>
      <c r="T11" s="34">
        <f ca="1">IF($K11="","",MIN(1,SUMPRODUCT((date=T$3)*(agent=$K11))))</f>
        <v>0</v>
      </c>
      <c r="U11" s="34">
        <f ca="1">IF($K11="","",MIN(1,SUMPRODUCT((date=U$3)*(agent=$K11))))</f>
        <v>0</v>
      </c>
      <c r="V11" s="34">
        <f ca="1">IF($K11="","",MIN(1,SUMPRODUCT((date=V$3)*(agent=$K11))))</f>
        <v>0</v>
      </c>
      <c r="W11" s="34">
        <f ca="1">IF($K11="","",MIN(1,SUMPRODUCT((date=W$3)*(agent=$K11))))</f>
        <v>0</v>
      </c>
      <c r="X11" s="34">
        <f ca="1">IF($K11="","",MIN(1,SUMPRODUCT((date=X$3)*(agent=$K11))))</f>
        <v>0</v>
      </c>
      <c r="Y11" s="34">
        <f ca="1">IF($K11="","",MIN(1,SUMPRODUCT((date=Y$3)*(agent=$K11))))</f>
        <v>0</v>
      </c>
      <c r="Z11" s="34">
        <f ca="1">IF($K11="","",MIN(1,SUMPRODUCT((date=Z$3)*(agent=$K11))))</f>
        <v>0</v>
      </c>
      <c r="AA11" s="34">
        <f ca="1">IF($K11="","",MIN(1,SUMPRODUCT((date=AA$3)*(agent=$K11))))</f>
        <v>0</v>
      </c>
    </row>
    <row r="12" spans="1:27">
      <c r="A12" s="17" t="s">
        <v>15</v>
      </c>
      <c r="B12" s="18">
        <v>2013</v>
      </c>
      <c r="C12" s="18" t="s">
        <v>9</v>
      </c>
      <c r="D12" s="18" t="s">
        <v>22</v>
      </c>
      <c r="E12" s="29" t="s">
        <v>9</v>
      </c>
      <c r="F12" s="18" t="s">
        <v>22</v>
      </c>
      <c r="G12" s="18"/>
      <c r="H12" s="27">
        <f t="shared" si="1"/>
        <v>2</v>
      </c>
      <c r="I12" s="21">
        <v>43936</v>
      </c>
      <c r="K12" s="31" t="str">
        <f t="array" aca="1" ref="K12" ca="1">IFERROR(INDEX(param2,MATCH(0,COUNTIF(param2,"&lt;"&amp;param2)-SUM(COUNTIF(param2,K$3:K11)),0)),"")</f>
        <v xml:space="preserve">TQU </v>
      </c>
      <c r="L12" s="34">
        <f ca="1">IF($K12="","",MIN(1,SUMPRODUCT((date=L$3)*(agent=$K12))))</f>
        <v>1</v>
      </c>
      <c r="M12" s="34">
        <f ca="1">IF($K12="","",MIN(1,SUMPRODUCT((date=M$3)*(agent=$K12))))</f>
        <v>0</v>
      </c>
      <c r="N12" s="34">
        <f ca="1">IF($K12="","",MIN(1,SUMPRODUCT((date=N$3)*(agent=$K12))))</f>
        <v>0</v>
      </c>
      <c r="O12" s="34">
        <f ca="1">IF($K12="","",MIN(1,SUMPRODUCT((date=O$3)*(agent=$K12))))</f>
        <v>0</v>
      </c>
      <c r="P12" s="34">
        <f ca="1">IF($K12="","",MIN(1,SUMPRODUCT((date=P$3)*(agent=$K12))))</f>
        <v>0</v>
      </c>
      <c r="Q12" s="34">
        <f ca="1">IF($K12="","",MIN(1,SUMPRODUCT((date=Q$3)*(agent=$K12))))</f>
        <v>0</v>
      </c>
      <c r="R12" s="34">
        <f ca="1">IF($K12="","",MIN(1,SUMPRODUCT((date=R$3)*(agent=$K12))))</f>
        <v>0</v>
      </c>
      <c r="S12" s="34">
        <f ca="1">IF($K12="","",MIN(1,SUMPRODUCT((date=S$3)*(agent=$K12))))</f>
        <v>0</v>
      </c>
      <c r="T12" s="34">
        <f ca="1">IF($K12="","",MIN(1,SUMPRODUCT((date=T$3)*(agent=$K12))))</f>
        <v>0</v>
      </c>
      <c r="U12" s="34">
        <f ca="1">IF($K12="","",MIN(1,SUMPRODUCT((date=U$3)*(agent=$K12))))</f>
        <v>0</v>
      </c>
      <c r="V12" s="34">
        <f ca="1">IF($K12="","",MIN(1,SUMPRODUCT((date=V$3)*(agent=$K12))))</f>
        <v>0</v>
      </c>
      <c r="W12" s="34">
        <f ca="1">IF($K12="","",MIN(1,SUMPRODUCT((date=W$3)*(agent=$K12))))</f>
        <v>0</v>
      </c>
      <c r="X12" s="34">
        <f ca="1">IF($K12="","",MIN(1,SUMPRODUCT((date=X$3)*(agent=$K12))))</f>
        <v>0</v>
      </c>
      <c r="Y12" s="34">
        <f ca="1">IF($K12="","",MIN(1,SUMPRODUCT((date=Y$3)*(agent=$K12))))</f>
        <v>0</v>
      </c>
      <c r="Z12" s="34">
        <f ca="1">IF($K12="","",MIN(1,SUMPRODUCT((date=Z$3)*(agent=$K12))))</f>
        <v>0</v>
      </c>
      <c r="AA12" s="34">
        <f ca="1">IF($K12="","",MIN(1,SUMPRODUCT((date=AA$3)*(agent=$K12))))</f>
        <v>0</v>
      </c>
    </row>
    <row r="13" spans="1:27">
      <c r="A13" s="17" t="s">
        <v>46</v>
      </c>
      <c r="B13" s="18">
        <v>2016</v>
      </c>
      <c r="C13" s="18" t="s">
        <v>9</v>
      </c>
      <c r="D13" s="18" t="s">
        <v>10</v>
      </c>
      <c r="E13" s="29" t="s">
        <v>9</v>
      </c>
      <c r="F13" s="18" t="s">
        <v>22</v>
      </c>
      <c r="G13" s="18"/>
      <c r="H13" s="27">
        <f t="shared" si="1"/>
        <v>2</v>
      </c>
      <c r="I13" s="21">
        <v>43936</v>
      </c>
      <c r="K13" s="31" t="str">
        <f t="array" aca="1" ref="K13" ca="1">IFERROR(INDEX(param2,MATCH(0,COUNTIF(param2,"&lt;"&amp;param2)-SUM(COUNTIF(param2,K$3:K12)),0)),"")</f>
        <v>VAF</v>
      </c>
      <c r="L13" s="34">
        <f ca="1">IF($K13="","",MIN(1,SUMPRODUCT((date=L$3)*(agent=$K13))))</f>
        <v>1</v>
      </c>
      <c r="M13" s="34">
        <f ca="1">IF($K13="","",MIN(1,SUMPRODUCT((date=M$3)*(agent=$K13))))</f>
        <v>1</v>
      </c>
      <c r="N13" s="34">
        <f ca="1">IF($K13="","",MIN(1,SUMPRODUCT((date=N$3)*(agent=$K13))))</f>
        <v>1</v>
      </c>
      <c r="O13" s="34">
        <f ca="1">IF($K13="","",MIN(1,SUMPRODUCT((date=O$3)*(agent=$K13))))</f>
        <v>0</v>
      </c>
      <c r="P13" s="34">
        <f ca="1">IF($K13="","",MIN(1,SUMPRODUCT((date=P$3)*(agent=$K13))))</f>
        <v>1</v>
      </c>
      <c r="Q13" s="34">
        <f ca="1">IF($K13="","",MIN(1,SUMPRODUCT((date=Q$3)*(agent=$K13))))</f>
        <v>1</v>
      </c>
      <c r="R13" s="34">
        <f ca="1">IF($K13="","",MIN(1,SUMPRODUCT((date=R$3)*(agent=$K13))))</f>
        <v>0</v>
      </c>
      <c r="S13" s="34">
        <f ca="1">IF($K13="","",MIN(1,SUMPRODUCT((date=S$3)*(agent=$K13))))</f>
        <v>1</v>
      </c>
      <c r="T13" s="34">
        <f ca="1">IF($K13="","",MIN(1,SUMPRODUCT((date=T$3)*(agent=$K13))))</f>
        <v>0</v>
      </c>
      <c r="U13" s="34">
        <f ca="1">IF($K13="","",MIN(1,SUMPRODUCT((date=U$3)*(agent=$K13))))</f>
        <v>0</v>
      </c>
      <c r="V13" s="34">
        <f ca="1">IF($K13="","",MIN(1,SUMPRODUCT((date=V$3)*(agent=$K13))))</f>
        <v>0</v>
      </c>
      <c r="W13" s="34">
        <f ca="1">IF($K13="","",MIN(1,SUMPRODUCT((date=W$3)*(agent=$K13))))</f>
        <v>0</v>
      </c>
      <c r="X13" s="34">
        <f ca="1">IF($K13="","",MIN(1,SUMPRODUCT((date=X$3)*(agent=$K13))))</f>
        <v>0</v>
      </c>
      <c r="Y13" s="34">
        <f ca="1">IF($K13="","",MIN(1,SUMPRODUCT((date=Y$3)*(agent=$K13))))</f>
        <v>0</v>
      </c>
      <c r="Z13" s="34">
        <f ca="1">IF($K13="","",MIN(1,SUMPRODUCT((date=Z$3)*(agent=$K13))))</f>
        <v>0</v>
      </c>
      <c r="AA13" s="34">
        <f ca="1">IF($K13="","",MIN(1,SUMPRODUCT((date=AA$3)*(agent=$K13))))</f>
        <v>0</v>
      </c>
    </row>
    <row r="14" spans="1:27">
      <c r="A14" s="17" t="s">
        <v>38</v>
      </c>
      <c r="B14" s="18">
        <v>2014</v>
      </c>
      <c r="C14" s="18" t="s">
        <v>26</v>
      </c>
      <c r="D14" s="18" t="s">
        <v>21</v>
      </c>
      <c r="E14" s="18" t="s">
        <v>26</v>
      </c>
      <c r="F14" s="18" t="s">
        <v>21</v>
      </c>
      <c r="G14" s="18"/>
      <c r="H14" s="27">
        <f>+COUNTA(E14:G14)</f>
        <v>2</v>
      </c>
      <c r="I14" s="26">
        <v>43936</v>
      </c>
      <c r="K14" s="31" t="str">
        <f t="array" aca="1" ref="K14" ca="1">IFERROR(INDEX(param2,MATCH(0,COUNTIF(param2,"&lt;"&amp;param2)-SUM(COUNTIF(param2,K$3:K13)),0)),"")</f>
        <v>YFR</v>
      </c>
      <c r="L14" s="34">
        <f ca="1">IF($K14="","",MIN(1,SUMPRODUCT((date=L$3)*(agent=$K14))))</f>
        <v>0</v>
      </c>
      <c r="M14" s="34">
        <f ca="1">IF($K14="","",MIN(1,SUMPRODUCT((date=M$3)*(agent=$K14))))</f>
        <v>0</v>
      </c>
      <c r="N14" s="34">
        <f ca="1">IF($K14="","",MIN(1,SUMPRODUCT((date=N$3)*(agent=$K14))))</f>
        <v>1</v>
      </c>
      <c r="O14" s="34">
        <f ca="1">IF($K14="","",MIN(1,SUMPRODUCT((date=O$3)*(agent=$K14))))</f>
        <v>0</v>
      </c>
      <c r="P14" s="34">
        <f ca="1">IF($K14="","",MIN(1,SUMPRODUCT((date=P$3)*(agent=$K14))))</f>
        <v>0</v>
      </c>
      <c r="Q14" s="34">
        <f ca="1">IF($K14="","",MIN(1,SUMPRODUCT((date=Q$3)*(agent=$K14))))</f>
        <v>1</v>
      </c>
      <c r="R14" s="34">
        <f ca="1">IF($K14="","",MIN(1,SUMPRODUCT((date=R$3)*(agent=$K14))))</f>
        <v>0</v>
      </c>
      <c r="S14" s="34">
        <f ca="1">IF($K14="","",MIN(1,SUMPRODUCT((date=S$3)*(agent=$K14))))</f>
        <v>0</v>
      </c>
      <c r="T14" s="34">
        <f ca="1">IF($K14="","",MIN(1,SUMPRODUCT((date=T$3)*(agent=$K14))))</f>
        <v>0</v>
      </c>
      <c r="U14" s="34">
        <f ca="1">IF($K14="","",MIN(1,SUMPRODUCT((date=U$3)*(agent=$K14))))</f>
        <v>0</v>
      </c>
      <c r="V14" s="34">
        <f ca="1">IF($K14="","",MIN(1,SUMPRODUCT((date=V$3)*(agent=$K14))))</f>
        <v>0</v>
      </c>
      <c r="W14" s="34">
        <f ca="1">IF($K14="","",MIN(1,SUMPRODUCT((date=W$3)*(agent=$K14))))</f>
        <v>0</v>
      </c>
      <c r="X14" s="34">
        <f ca="1">IF($K14="","",MIN(1,SUMPRODUCT((date=X$3)*(agent=$K14))))</f>
        <v>0</v>
      </c>
      <c r="Y14" s="34">
        <f ca="1">IF($K14="","",MIN(1,SUMPRODUCT((date=Y$3)*(agent=$K14))))</f>
        <v>0</v>
      </c>
      <c r="Z14" s="34">
        <f ca="1">IF($K14="","",MIN(1,SUMPRODUCT((date=Z$3)*(agent=$K14))))</f>
        <v>0</v>
      </c>
      <c r="AA14" s="34">
        <f ca="1">IF($K14="","",MIN(1,SUMPRODUCT((date=AA$3)*(agent=$K14))))</f>
        <v>0</v>
      </c>
    </row>
    <row r="15" spans="1:27">
      <c r="A15" s="25" t="s">
        <v>4</v>
      </c>
      <c r="B15" s="18">
        <v>2015</v>
      </c>
      <c r="C15" s="18" t="s">
        <v>5</v>
      </c>
      <c r="D15" s="18" t="s">
        <v>6</v>
      </c>
      <c r="E15" s="18" t="s">
        <v>5</v>
      </c>
      <c r="F15" s="18" t="s">
        <v>7</v>
      </c>
      <c r="G15" s="18" t="s">
        <v>6</v>
      </c>
      <c r="H15" s="27">
        <f t="shared" si="1"/>
        <v>3</v>
      </c>
      <c r="I15" s="23">
        <v>43937</v>
      </c>
      <c r="K15" s="31" t="str">
        <f t="array" aca="1" ref="K15" ca="1">IFERROR(INDEX(param2,MATCH(0,COUNTIF(param2,"&lt;"&amp;param2)-SUM(COUNTIF(param2,K$3:K14)),0)),"")</f>
        <v/>
      </c>
      <c r="L15" s="34" t="str">
        <f ca="1">IF($K15="","",MIN(1,SUMPRODUCT((date=L$3)*(agent=$K15))))</f>
        <v/>
      </c>
      <c r="M15" s="34" t="str">
        <f ca="1">IF($K15="","",MIN(1,SUMPRODUCT((date=M$3)*(agent=$K15))))</f>
        <v/>
      </c>
      <c r="N15" s="34" t="str">
        <f ca="1">IF($K15="","",MIN(1,SUMPRODUCT((date=N$3)*(agent=$K15))))</f>
        <v/>
      </c>
      <c r="O15" s="34" t="str">
        <f ca="1">IF($K15="","",MIN(1,SUMPRODUCT((date=O$3)*(agent=$K15))))</f>
        <v/>
      </c>
      <c r="P15" s="34" t="str">
        <f ca="1">IF($K15="","",MIN(1,SUMPRODUCT((date=P$3)*(agent=$K15))))</f>
        <v/>
      </c>
      <c r="Q15" s="34" t="str">
        <f ca="1">IF($K15="","",MIN(1,SUMPRODUCT((date=Q$3)*(agent=$K15))))</f>
        <v/>
      </c>
      <c r="R15" s="34" t="str">
        <f ca="1">IF($K15="","",MIN(1,SUMPRODUCT((date=R$3)*(agent=$K15))))</f>
        <v/>
      </c>
      <c r="S15" s="34" t="str">
        <f ca="1">IF($K15="","",MIN(1,SUMPRODUCT((date=S$3)*(agent=$K15))))</f>
        <v/>
      </c>
      <c r="T15" s="34" t="str">
        <f ca="1">IF($K15="","",MIN(1,SUMPRODUCT((date=T$3)*(agent=$K15))))</f>
        <v/>
      </c>
      <c r="U15" s="34" t="str">
        <f ca="1">IF($K15="","",MIN(1,SUMPRODUCT((date=U$3)*(agent=$K15))))</f>
        <v/>
      </c>
      <c r="V15" s="34" t="str">
        <f ca="1">IF($K15="","",MIN(1,SUMPRODUCT((date=V$3)*(agent=$K15))))</f>
        <v/>
      </c>
      <c r="W15" s="34" t="str">
        <f ca="1">IF($K15="","",MIN(1,SUMPRODUCT((date=W$3)*(agent=$K15))))</f>
        <v/>
      </c>
      <c r="X15" s="34" t="str">
        <f ca="1">IF($K15="","",MIN(1,SUMPRODUCT((date=X$3)*(agent=$K15))))</f>
        <v/>
      </c>
      <c r="Y15" s="34" t="str">
        <f ca="1">IF($K15="","",MIN(1,SUMPRODUCT((date=Y$3)*(agent=$K15))))</f>
        <v/>
      </c>
      <c r="Z15" s="34" t="str">
        <f ca="1">IF($K15="","",MIN(1,SUMPRODUCT((date=Z$3)*(agent=$K15))))</f>
        <v/>
      </c>
      <c r="AA15" s="34" t="str">
        <f ca="1">IF($K15="","",MIN(1,SUMPRODUCT((date=AA$3)*(agent=$K15))))</f>
        <v/>
      </c>
    </row>
    <row r="16" spans="1:27">
      <c r="A16" s="22" t="s">
        <v>49</v>
      </c>
      <c r="B16" s="18"/>
      <c r="C16" s="18" t="s">
        <v>5</v>
      </c>
      <c r="D16" s="18"/>
      <c r="E16" s="18" t="s">
        <v>5</v>
      </c>
      <c r="F16" s="18" t="s">
        <v>7</v>
      </c>
      <c r="G16" s="18" t="s">
        <v>6</v>
      </c>
      <c r="H16" s="27">
        <f t="shared" si="1"/>
        <v>3</v>
      </c>
      <c r="I16" s="23">
        <v>43937</v>
      </c>
      <c r="K16" s="31" t="str">
        <f t="array" aca="1" ref="K16" ca="1">IFERROR(INDEX(param2,MATCH(0,COUNTIF(param2,"&lt;"&amp;param2)-SUM(COUNTIF(param2,K$3:K15)),0)),"")</f>
        <v/>
      </c>
      <c r="L16" s="34" t="str">
        <f ca="1">IF($K16="","",MIN(1,SUMPRODUCT((date=L$3)*(agent=$K16))))</f>
        <v/>
      </c>
      <c r="M16" s="34" t="str">
        <f ca="1">IF($K16="","",MIN(1,SUMPRODUCT((date=M$3)*(agent=$K16))))</f>
        <v/>
      </c>
      <c r="N16" s="34" t="str">
        <f ca="1">IF($K16="","",MIN(1,SUMPRODUCT((date=N$3)*(agent=$K16))))</f>
        <v/>
      </c>
      <c r="O16" s="34" t="str">
        <f ca="1">IF($K16="","",MIN(1,SUMPRODUCT((date=O$3)*(agent=$K16))))</f>
        <v/>
      </c>
      <c r="P16" s="34" t="str">
        <f ca="1">IF($K16="","",MIN(1,SUMPRODUCT((date=P$3)*(agent=$K16))))</f>
        <v/>
      </c>
      <c r="Q16" s="34" t="str">
        <f ca="1">IF($K16="","",MIN(1,SUMPRODUCT((date=Q$3)*(agent=$K16))))</f>
        <v/>
      </c>
      <c r="R16" s="34" t="str">
        <f ca="1">IF($K16="","",MIN(1,SUMPRODUCT((date=R$3)*(agent=$K16))))</f>
        <v/>
      </c>
      <c r="S16" s="34" t="str">
        <f ca="1">IF($K16="","",MIN(1,SUMPRODUCT((date=S$3)*(agent=$K16))))</f>
        <v/>
      </c>
      <c r="T16" s="34" t="str">
        <f ca="1">IF($K16="","",MIN(1,SUMPRODUCT((date=T$3)*(agent=$K16))))</f>
        <v/>
      </c>
      <c r="U16" s="34" t="str">
        <f ca="1">IF($K16="","",MIN(1,SUMPRODUCT((date=U$3)*(agent=$K16))))</f>
        <v/>
      </c>
      <c r="V16" s="34" t="str">
        <f ca="1">IF($K16="","",MIN(1,SUMPRODUCT((date=V$3)*(agent=$K16))))</f>
        <v/>
      </c>
      <c r="W16" s="34" t="str">
        <f ca="1">IF($K16="","",MIN(1,SUMPRODUCT((date=W$3)*(agent=$K16))))</f>
        <v/>
      </c>
      <c r="X16" s="34" t="str">
        <f ca="1">IF($K16="","",MIN(1,SUMPRODUCT((date=X$3)*(agent=$K16))))</f>
        <v/>
      </c>
      <c r="Y16" s="34" t="str">
        <f ca="1">IF($K16="","",MIN(1,SUMPRODUCT((date=Y$3)*(agent=$K16))))</f>
        <v/>
      </c>
      <c r="Z16" s="34" t="str">
        <f ca="1">IF($K16="","",MIN(1,SUMPRODUCT((date=Z$3)*(agent=$K16))))</f>
        <v/>
      </c>
      <c r="AA16" s="34" t="str">
        <f ca="1">IF($K16="","",MIN(1,SUMPRODUCT((date=AA$3)*(agent=$K16))))</f>
        <v/>
      </c>
    </row>
    <row r="17" spans="1:27">
      <c r="A17" s="22" t="s">
        <v>48</v>
      </c>
      <c r="B17" s="18"/>
      <c r="C17" s="18" t="s">
        <v>5</v>
      </c>
      <c r="D17" s="18" t="s">
        <v>22</v>
      </c>
      <c r="E17" s="18" t="s">
        <v>5</v>
      </c>
      <c r="F17" s="18" t="s">
        <v>22</v>
      </c>
      <c r="G17" s="18" t="s">
        <v>21</v>
      </c>
      <c r="H17" s="27">
        <f t="shared" si="1"/>
        <v>3</v>
      </c>
      <c r="I17" s="21">
        <v>43938</v>
      </c>
      <c r="K17" s="31" t="str">
        <f t="array" aca="1" ref="K17" ca="1">IFERROR(INDEX(param2,MATCH(0,COUNTIF(param2,"&lt;"&amp;param2)-SUM(COUNTIF(param2,K$3:K16)),0)),"")</f>
        <v/>
      </c>
      <c r="L17" s="34" t="str">
        <f ca="1">IF($K17="","",MIN(1,SUMPRODUCT((date=L$3)*(agent=$K17))))</f>
        <v/>
      </c>
      <c r="M17" s="34" t="str">
        <f ca="1">IF($K17="","",MIN(1,SUMPRODUCT((date=M$3)*(agent=$K17))))</f>
        <v/>
      </c>
      <c r="N17" s="34" t="str">
        <f ca="1">IF($K17="","",MIN(1,SUMPRODUCT((date=N$3)*(agent=$K17))))</f>
        <v/>
      </c>
      <c r="O17" s="34" t="str">
        <f ca="1">IF($K17="","",MIN(1,SUMPRODUCT((date=O$3)*(agent=$K17))))</f>
        <v/>
      </c>
      <c r="P17" s="34" t="str">
        <f ca="1">IF($K17="","",MIN(1,SUMPRODUCT((date=P$3)*(agent=$K17))))</f>
        <v/>
      </c>
      <c r="Q17" s="34" t="str">
        <f ca="1">IF($K17="","",MIN(1,SUMPRODUCT((date=Q$3)*(agent=$K17))))</f>
        <v/>
      </c>
      <c r="R17" s="34" t="str">
        <f ca="1">IF($K17="","",MIN(1,SUMPRODUCT((date=R$3)*(agent=$K17))))</f>
        <v/>
      </c>
      <c r="S17" s="34" t="str">
        <f ca="1">IF($K17="","",MIN(1,SUMPRODUCT((date=S$3)*(agent=$K17))))</f>
        <v/>
      </c>
      <c r="T17" s="34" t="str">
        <f ca="1">IF($K17="","",MIN(1,SUMPRODUCT((date=T$3)*(agent=$K17))))</f>
        <v/>
      </c>
      <c r="U17" s="34" t="str">
        <f ca="1">IF($K17="","",MIN(1,SUMPRODUCT((date=U$3)*(agent=$K17))))</f>
        <v/>
      </c>
      <c r="V17" s="34" t="str">
        <f ca="1">IF($K17="","",MIN(1,SUMPRODUCT((date=V$3)*(agent=$K17))))</f>
        <v/>
      </c>
      <c r="W17" s="34" t="str">
        <f ca="1">IF($K17="","",MIN(1,SUMPRODUCT((date=W$3)*(agent=$K17))))</f>
        <v/>
      </c>
      <c r="X17" s="34" t="str">
        <f ca="1">IF($K17="","",MIN(1,SUMPRODUCT((date=X$3)*(agent=$K17))))</f>
        <v/>
      </c>
      <c r="Y17" s="34" t="str">
        <f ca="1">IF($K17="","",MIN(1,SUMPRODUCT((date=Y$3)*(agent=$K17))))</f>
        <v/>
      </c>
      <c r="Z17" s="34" t="str">
        <f ca="1">IF($K17="","",MIN(1,SUMPRODUCT((date=Z$3)*(agent=$K17))))</f>
        <v/>
      </c>
      <c r="AA17" s="34" t="str">
        <f ca="1">IF($K17="","",MIN(1,SUMPRODUCT((date=AA$3)*(agent=$K17))))</f>
        <v/>
      </c>
    </row>
    <row r="18" spans="1:27">
      <c r="A18" s="17" t="s">
        <v>20</v>
      </c>
      <c r="B18" s="18">
        <v>2014</v>
      </c>
      <c r="C18" s="18" t="s">
        <v>26</v>
      </c>
      <c r="D18" s="18" t="s">
        <v>21</v>
      </c>
      <c r="E18" s="18" t="s">
        <v>26</v>
      </c>
      <c r="F18" s="18" t="s">
        <v>21</v>
      </c>
      <c r="G18" s="18"/>
      <c r="H18" s="27">
        <f t="shared" si="1"/>
        <v>2</v>
      </c>
      <c r="I18" s="21">
        <v>43938</v>
      </c>
      <c r="K18" s="31" t="str">
        <f t="array" aca="1" ref="K18" ca="1">IFERROR(INDEX(param2,MATCH(0,COUNTIF(param2,"&lt;"&amp;param2)-SUM(COUNTIF(param2,K$3:K17)),0)),"")</f>
        <v/>
      </c>
      <c r="L18" s="34" t="str">
        <f ca="1">IF($K18="","",MIN(1,SUMPRODUCT((date=L$3)*(agent=$K18))))</f>
        <v/>
      </c>
      <c r="M18" s="34" t="str">
        <f ca="1">IF($K18="","",MIN(1,SUMPRODUCT((date=M$3)*(agent=$K18))))</f>
        <v/>
      </c>
      <c r="N18" s="34" t="str">
        <f ca="1">IF($K18="","",MIN(1,SUMPRODUCT((date=N$3)*(agent=$K18))))</f>
        <v/>
      </c>
      <c r="O18" s="34" t="str">
        <f ca="1">IF($K18="","",MIN(1,SUMPRODUCT((date=O$3)*(agent=$K18))))</f>
        <v/>
      </c>
      <c r="P18" s="34" t="str">
        <f ca="1">IF($K18="","",MIN(1,SUMPRODUCT((date=P$3)*(agent=$K18))))</f>
        <v/>
      </c>
      <c r="Q18" s="34" t="str">
        <f ca="1">IF($K18="","",MIN(1,SUMPRODUCT((date=Q$3)*(agent=$K18))))</f>
        <v/>
      </c>
      <c r="R18" s="34" t="str">
        <f ca="1">IF($K18="","",MIN(1,SUMPRODUCT((date=R$3)*(agent=$K18))))</f>
        <v/>
      </c>
      <c r="S18" s="34" t="str">
        <f ca="1">IF($K18="","",MIN(1,SUMPRODUCT((date=S$3)*(agent=$K18))))</f>
        <v/>
      </c>
      <c r="T18" s="34" t="str">
        <f ca="1">IF($K18="","",MIN(1,SUMPRODUCT((date=T$3)*(agent=$K18))))</f>
        <v/>
      </c>
      <c r="U18" s="34" t="str">
        <f ca="1">IF($K18="","",MIN(1,SUMPRODUCT((date=U$3)*(agent=$K18))))</f>
        <v/>
      </c>
      <c r="V18" s="34" t="str">
        <f ca="1">IF($K18="","",MIN(1,SUMPRODUCT((date=V$3)*(agent=$K18))))</f>
        <v/>
      </c>
      <c r="W18" s="34" t="str">
        <f ca="1">IF($K18="","",MIN(1,SUMPRODUCT((date=W$3)*(agent=$K18))))</f>
        <v/>
      </c>
      <c r="X18" s="34" t="str">
        <f ca="1">IF($K18="","",MIN(1,SUMPRODUCT((date=X$3)*(agent=$K18))))</f>
        <v/>
      </c>
      <c r="Y18" s="34" t="str">
        <f ca="1">IF($K18="","",MIN(1,SUMPRODUCT((date=Y$3)*(agent=$K18))))</f>
        <v/>
      </c>
      <c r="Z18" s="34" t="str">
        <f ca="1">IF($K18="","",MIN(1,SUMPRODUCT((date=Z$3)*(agent=$K18))))</f>
        <v/>
      </c>
      <c r="AA18" s="34" t="str">
        <f ca="1">IF($K18="","",MIN(1,SUMPRODUCT((date=AA$3)*(agent=$K18))))</f>
        <v/>
      </c>
    </row>
    <row r="19" spans="1:27">
      <c r="A19" s="4" t="s">
        <v>19</v>
      </c>
      <c r="B19" s="2">
        <v>2012</v>
      </c>
      <c r="C19" s="2" t="s">
        <v>26</v>
      </c>
      <c r="D19" s="3"/>
      <c r="E19" s="6"/>
      <c r="F19" s="6"/>
      <c r="G19" s="6"/>
      <c r="H19" s="6"/>
      <c r="I19" s="2" t="s">
        <v>56</v>
      </c>
      <c r="K19" s="31" t="str">
        <f t="array" aca="1" ref="K19" ca="1">IFERROR(INDEX(param2,MATCH(0,COUNTIF(param2,"&lt;"&amp;param2)-SUM(COUNTIF(param2,K$3:K18)),0)),"")</f>
        <v/>
      </c>
      <c r="L19" s="34" t="str">
        <f ca="1">IF($K19="","",MIN(1,SUMPRODUCT((date=L$3)*(agent=$K19))))</f>
        <v/>
      </c>
      <c r="M19" s="34" t="str">
        <f ca="1">IF($K19="","",MIN(1,SUMPRODUCT((date=M$3)*(agent=$K19))))</f>
        <v/>
      </c>
      <c r="N19" s="34" t="str">
        <f ca="1">IF($K19="","",MIN(1,SUMPRODUCT((date=N$3)*(agent=$K19))))</f>
        <v/>
      </c>
      <c r="O19" s="34" t="str">
        <f ca="1">IF($K19="","",MIN(1,SUMPRODUCT((date=O$3)*(agent=$K19))))</f>
        <v/>
      </c>
      <c r="P19" s="34" t="str">
        <f ca="1">IF($K19="","",MIN(1,SUMPRODUCT((date=P$3)*(agent=$K19))))</f>
        <v/>
      </c>
      <c r="Q19" s="34" t="str">
        <f ca="1">IF($K19="","",MIN(1,SUMPRODUCT((date=Q$3)*(agent=$K19))))</f>
        <v/>
      </c>
      <c r="R19" s="34" t="str">
        <f ca="1">IF($K19="","",MIN(1,SUMPRODUCT((date=R$3)*(agent=$K19))))</f>
        <v/>
      </c>
      <c r="S19" s="34" t="str">
        <f ca="1">IF($K19="","",MIN(1,SUMPRODUCT((date=S$3)*(agent=$K19))))</f>
        <v/>
      </c>
      <c r="T19" s="34" t="str">
        <f ca="1">IF($K19="","",MIN(1,SUMPRODUCT((date=T$3)*(agent=$K19))))</f>
        <v/>
      </c>
      <c r="U19" s="34" t="str">
        <f ca="1">IF($K19="","",MIN(1,SUMPRODUCT((date=U$3)*(agent=$K19))))</f>
        <v/>
      </c>
      <c r="V19" s="34" t="str">
        <f ca="1">IF($K19="","",MIN(1,SUMPRODUCT((date=V$3)*(agent=$K19))))</f>
        <v/>
      </c>
      <c r="W19" s="34" t="str">
        <f ca="1">IF($K19="","",MIN(1,SUMPRODUCT((date=W$3)*(agent=$K19))))</f>
        <v/>
      </c>
      <c r="X19" s="34" t="str">
        <f ca="1">IF($K19="","",MIN(1,SUMPRODUCT((date=X$3)*(agent=$K19))))</f>
        <v/>
      </c>
      <c r="Y19" s="34" t="str">
        <f ca="1">IF($K19="","",MIN(1,SUMPRODUCT((date=Y$3)*(agent=$K19))))</f>
        <v/>
      </c>
      <c r="Z19" s="34" t="str">
        <f ca="1">IF($K19="","",MIN(1,SUMPRODUCT((date=Z$3)*(agent=$K19))))</f>
        <v/>
      </c>
      <c r="AA19" s="34" t="str">
        <f ca="1">IF($K19="","",MIN(1,SUMPRODUCT((date=AA$3)*(agent=$K19))))</f>
        <v/>
      </c>
    </row>
    <row r="20" spans="1:27">
      <c r="A20" s="4" t="s">
        <v>30</v>
      </c>
      <c r="B20" s="2">
        <v>2013</v>
      </c>
      <c r="C20" s="2" t="s">
        <v>26</v>
      </c>
      <c r="D20" s="3" t="s">
        <v>10</v>
      </c>
      <c r="E20" s="2" t="s">
        <v>52</v>
      </c>
      <c r="F20" s="2"/>
      <c r="G20" s="2"/>
      <c r="H20" s="2"/>
      <c r="I20" s="2" t="s">
        <v>56</v>
      </c>
      <c r="K20" s="31" t="str">
        <f t="array" aca="1" ref="K20" ca="1">IFERROR(INDEX(param2,MATCH(0,COUNTIF(param2,"&lt;"&amp;param2)-SUM(COUNTIF(param2,K$3:K19)),0)),"")</f>
        <v/>
      </c>
      <c r="L20" s="34" t="str">
        <f ca="1">IF($K20="","",MIN(1,SUMPRODUCT((date=L$3)*(agent=$K20))))</f>
        <v/>
      </c>
      <c r="M20" s="34" t="str">
        <f ca="1">IF($K20="","",MIN(1,SUMPRODUCT((date=M$3)*(agent=$K20))))</f>
        <v/>
      </c>
      <c r="N20" s="34" t="str">
        <f ca="1">IF($K20="","",MIN(1,SUMPRODUCT((date=N$3)*(agent=$K20))))</f>
        <v/>
      </c>
      <c r="O20" s="34" t="str">
        <f ca="1">IF($K20="","",MIN(1,SUMPRODUCT((date=O$3)*(agent=$K20))))</f>
        <v/>
      </c>
      <c r="P20" s="34" t="str">
        <f ca="1">IF($K20="","",MIN(1,SUMPRODUCT((date=P$3)*(agent=$K20))))</f>
        <v/>
      </c>
      <c r="Q20" s="34" t="str">
        <f ca="1">IF($K20="","",MIN(1,SUMPRODUCT((date=Q$3)*(agent=$K20))))</f>
        <v/>
      </c>
      <c r="R20" s="34" t="str">
        <f ca="1">IF($K20="","",MIN(1,SUMPRODUCT((date=R$3)*(agent=$K20))))</f>
        <v/>
      </c>
      <c r="S20" s="34" t="str">
        <f ca="1">IF($K20="","",MIN(1,SUMPRODUCT((date=S$3)*(agent=$K20))))</f>
        <v/>
      </c>
      <c r="T20" s="34" t="str">
        <f ca="1">IF($K20="","",MIN(1,SUMPRODUCT((date=T$3)*(agent=$K20))))</f>
        <v/>
      </c>
      <c r="U20" s="34" t="str">
        <f ca="1">IF($K20="","",MIN(1,SUMPRODUCT((date=U$3)*(agent=$K20))))</f>
        <v/>
      </c>
      <c r="V20" s="34" t="str">
        <f ca="1">IF($K20="","",MIN(1,SUMPRODUCT((date=V$3)*(agent=$K20))))</f>
        <v/>
      </c>
      <c r="W20" s="34" t="str">
        <f ca="1">IF($K20="","",MIN(1,SUMPRODUCT((date=W$3)*(agent=$K20))))</f>
        <v/>
      </c>
      <c r="X20" s="34" t="str">
        <f ca="1">IF($K20="","",MIN(1,SUMPRODUCT((date=X$3)*(agent=$K20))))</f>
        <v/>
      </c>
      <c r="Y20" s="34" t="str">
        <f ca="1">IF($K20="","",MIN(1,SUMPRODUCT((date=Y$3)*(agent=$K20))))</f>
        <v/>
      </c>
      <c r="Z20" s="34" t="str">
        <f ca="1">IF($K20="","",MIN(1,SUMPRODUCT((date=Z$3)*(agent=$K20))))</f>
        <v/>
      </c>
      <c r="AA20" s="34" t="str">
        <f ca="1">IF($K20="","",MIN(1,SUMPRODUCT((date=AA$3)*(agent=$K20))))</f>
        <v/>
      </c>
    </row>
    <row r="21" spans="1:27">
      <c r="A21" s="5" t="s">
        <v>27</v>
      </c>
      <c r="B21" s="2">
        <v>2012</v>
      </c>
      <c r="C21" s="2" t="s">
        <v>26</v>
      </c>
      <c r="D21" s="3" t="s">
        <v>24</v>
      </c>
      <c r="E21" s="6"/>
      <c r="F21" s="6"/>
      <c r="G21" s="6"/>
      <c r="H21" s="6"/>
      <c r="I21" s="2" t="s">
        <v>56</v>
      </c>
      <c r="K21" s="31" t="str">
        <f t="array" aca="1" ref="K21" ca="1">IFERROR(INDEX(param2,MATCH(0,COUNTIF(param2,"&lt;"&amp;param2)-SUM(COUNTIF(param2,K$3:K20)),0)),"")</f>
        <v/>
      </c>
      <c r="L21" s="34" t="str">
        <f ca="1">IF($K21="","",MIN(1,SUMPRODUCT((date=L$3)*(agent=$K21))))</f>
        <v/>
      </c>
      <c r="M21" s="34" t="str">
        <f ca="1">IF($K21="","",MIN(1,SUMPRODUCT((date=M$3)*(agent=$K21))))</f>
        <v/>
      </c>
      <c r="N21" s="34" t="str">
        <f ca="1">IF($K21="","",MIN(1,SUMPRODUCT((date=N$3)*(agent=$K21))))</f>
        <v/>
      </c>
      <c r="O21" s="34" t="str">
        <f ca="1">IF($K21="","",MIN(1,SUMPRODUCT((date=O$3)*(agent=$K21))))</f>
        <v/>
      </c>
      <c r="P21" s="34" t="str">
        <f ca="1">IF($K21="","",MIN(1,SUMPRODUCT((date=P$3)*(agent=$K21))))</f>
        <v/>
      </c>
      <c r="Q21" s="34" t="str">
        <f ca="1">IF($K21="","",MIN(1,SUMPRODUCT((date=Q$3)*(agent=$K21))))</f>
        <v/>
      </c>
      <c r="R21" s="34" t="str">
        <f ca="1">IF($K21="","",MIN(1,SUMPRODUCT((date=R$3)*(agent=$K21))))</f>
        <v/>
      </c>
      <c r="S21" s="34" t="str">
        <f ca="1">IF($K21="","",MIN(1,SUMPRODUCT((date=S$3)*(agent=$K21))))</f>
        <v/>
      </c>
      <c r="T21" s="34" t="str">
        <f ca="1">IF($K21="","",MIN(1,SUMPRODUCT((date=T$3)*(agent=$K21))))</f>
        <v/>
      </c>
      <c r="U21" s="34" t="str">
        <f ca="1">IF($K21="","",MIN(1,SUMPRODUCT((date=U$3)*(agent=$K21))))</f>
        <v/>
      </c>
      <c r="V21" s="34" t="str">
        <f ca="1">IF($K21="","",MIN(1,SUMPRODUCT((date=V$3)*(agent=$K21))))</f>
        <v/>
      </c>
      <c r="W21" s="34" t="str">
        <f ca="1">IF($K21="","",MIN(1,SUMPRODUCT((date=W$3)*(agent=$K21))))</f>
        <v/>
      </c>
      <c r="X21" s="34" t="str">
        <f ca="1">IF($K21="","",MIN(1,SUMPRODUCT((date=X$3)*(agent=$K21))))</f>
        <v/>
      </c>
      <c r="Y21" s="34" t="str">
        <f ca="1">IF($K21="","",MIN(1,SUMPRODUCT((date=Y$3)*(agent=$K21))))</f>
        <v/>
      </c>
      <c r="Z21" s="34" t="str">
        <f ca="1">IF($K21="","",MIN(1,SUMPRODUCT((date=Z$3)*(agent=$K21))))</f>
        <v/>
      </c>
      <c r="AA21" s="34" t="str">
        <f ca="1">IF($K21="","",MIN(1,SUMPRODUCT((date=AA$3)*(agent=$K21))))</f>
        <v/>
      </c>
    </row>
    <row r="22" spans="1:27">
      <c r="A22" s="10" t="s">
        <v>58</v>
      </c>
      <c r="B22" s="11">
        <v>2013</v>
      </c>
      <c r="C22" s="11" t="s">
        <v>5</v>
      </c>
      <c r="D22" s="11" t="s">
        <v>7</v>
      </c>
      <c r="E22" s="11" t="s">
        <v>54</v>
      </c>
      <c r="F22" s="11"/>
      <c r="G22" s="11"/>
      <c r="H22" s="11"/>
      <c r="I22" s="11"/>
    </row>
    <row r="23" spans="1:27">
      <c r="A23" s="4" t="s">
        <v>29</v>
      </c>
      <c r="B23" s="2">
        <v>2013</v>
      </c>
      <c r="C23" s="2"/>
      <c r="D23" s="3" t="s">
        <v>24</v>
      </c>
      <c r="E23" s="2"/>
      <c r="F23" s="2"/>
      <c r="G23" s="2"/>
      <c r="H23" s="2"/>
      <c r="I23" s="2" t="s">
        <v>56</v>
      </c>
    </row>
    <row r="24" spans="1:27">
      <c r="A24" s="5" t="s">
        <v>37</v>
      </c>
      <c r="B24" s="2">
        <v>2013</v>
      </c>
      <c r="C24" s="2"/>
      <c r="D24" s="3" t="s">
        <v>24</v>
      </c>
      <c r="E24" s="2"/>
      <c r="F24" s="2"/>
      <c r="G24" s="2"/>
      <c r="H24" s="2"/>
      <c r="I24" s="2" t="s">
        <v>56</v>
      </c>
    </row>
    <row r="25" spans="1:27">
      <c r="A25" s="5" t="s">
        <v>44</v>
      </c>
      <c r="B25" s="8">
        <v>2014</v>
      </c>
      <c r="C25" s="8"/>
      <c r="D25" s="9"/>
      <c r="E25" s="8"/>
      <c r="F25" s="8"/>
      <c r="G25" s="8"/>
      <c r="H25" s="8"/>
      <c r="I25" s="2" t="s">
        <v>56</v>
      </c>
    </row>
    <row r="26" spans="1:27">
      <c r="A26" s="7" t="s">
        <v>16</v>
      </c>
      <c r="B26" s="8">
        <v>2016</v>
      </c>
      <c r="C26" s="8" t="s">
        <v>23</v>
      </c>
      <c r="D26" s="9" t="s">
        <v>24</v>
      </c>
      <c r="E26" s="8"/>
      <c r="F26" s="8"/>
      <c r="G26" s="8"/>
      <c r="H26" s="8"/>
      <c r="I26" s="2"/>
    </row>
    <row r="27" spans="1:27">
      <c r="A27" s="12" t="s">
        <v>28</v>
      </c>
      <c r="B27" s="13">
        <v>2015</v>
      </c>
      <c r="C27" s="13" t="s">
        <v>26</v>
      </c>
      <c r="D27" s="13" t="s">
        <v>24</v>
      </c>
      <c r="E27" s="11" t="s">
        <v>54</v>
      </c>
      <c r="F27" s="11"/>
      <c r="G27" s="11"/>
      <c r="H27" s="11"/>
      <c r="I27" s="11"/>
    </row>
    <row r="28" spans="1:27">
      <c r="A28" s="14" t="s">
        <v>14</v>
      </c>
      <c r="B28" s="11">
        <v>2015</v>
      </c>
      <c r="C28" s="11" t="s">
        <v>13</v>
      </c>
      <c r="D28" s="11" t="s">
        <v>21</v>
      </c>
      <c r="E28" s="11" t="s">
        <v>54</v>
      </c>
      <c r="F28" s="11"/>
      <c r="G28" s="11"/>
      <c r="H28" s="11"/>
      <c r="I28" s="11"/>
    </row>
    <row r="29" spans="1:27">
      <c r="A29" s="12" t="s">
        <v>45</v>
      </c>
      <c r="B29" s="11">
        <v>2015</v>
      </c>
      <c r="C29" s="11" t="s">
        <v>26</v>
      </c>
      <c r="D29" s="11" t="s">
        <v>21</v>
      </c>
      <c r="E29" s="11" t="s">
        <v>54</v>
      </c>
      <c r="F29" s="11"/>
      <c r="G29" s="11"/>
      <c r="H29" s="11"/>
      <c r="I29" s="11"/>
    </row>
    <row r="30" spans="1:27">
      <c r="A30" s="14" t="s">
        <v>12</v>
      </c>
      <c r="B30" s="11">
        <v>2015</v>
      </c>
      <c r="C30" s="11" t="s">
        <v>13</v>
      </c>
      <c r="D30" s="11"/>
      <c r="E30" s="11" t="s">
        <v>54</v>
      </c>
      <c r="F30" s="11"/>
      <c r="G30" s="11"/>
      <c r="H30" s="11"/>
      <c r="I30" s="11"/>
    </row>
    <row r="31" spans="1:27">
      <c r="A31" s="14" t="s">
        <v>18</v>
      </c>
      <c r="B31" s="11">
        <v>2015</v>
      </c>
      <c r="C31" s="11" t="s">
        <v>25</v>
      </c>
      <c r="D31" s="11" t="s">
        <v>6</v>
      </c>
      <c r="E31" s="11" t="s">
        <v>54</v>
      </c>
      <c r="F31" s="11"/>
      <c r="G31" s="11"/>
      <c r="H31" s="11"/>
      <c r="I31" s="11"/>
      <c r="U31" t="s">
        <v>50</v>
      </c>
    </row>
    <row r="32" spans="1:27">
      <c r="A32" s="10" t="s">
        <v>34</v>
      </c>
      <c r="B32" s="11">
        <v>2016</v>
      </c>
      <c r="C32" s="11" t="s">
        <v>26</v>
      </c>
      <c r="D32" s="11" t="s">
        <v>36</v>
      </c>
      <c r="E32" s="11" t="s">
        <v>54</v>
      </c>
      <c r="F32" s="11"/>
      <c r="G32" s="11"/>
      <c r="H32" s="11"/>
      <c r="I32" s="15"/>
      <c r="U32" t="s">
        <v>9</v>
      </c>
    </row>
    <row r="33" spans="1:21">
      <c r="A33" s="10" t="s">
        <v>31</v>
      </c>
      <c r="B33" s="11">
        <v>2016</v>
      </c>
      <c r="C33" s="11" t="s">
        <v>26</v>
      </c>
      <c r="D33" s="11" t="s">
        <v>6</v>
      </c>
      <c r="E33" s="11" t="s">
        <v>54</v>
      </c>
      <c r="F33" s="11"/>
      <c r="G33" s="11"/>
      <c r="H33" s="11"/>
      <c r="I33" s="15"/>
      <c r="U33" t="s">
        <v>5</v>
      </c>
    </row>
    <row r="34" spans="1:21">
      <c r="A34" s="14" t="s">
        <v>42</v>
      </c>
      <c r="B34" s="11">
        <v>2017</v>
      </c>
      <c r="C34" s="11" t="s">
        <v>25</v>
      </c>
      <c r="D34" s="11" t="s">
        <v>21</v>
      </c>
      <c r="E34" s="11" t="s">
        <v>54</v>
      </c>
      <c r="F34" s="11"/>
      <c r="G34" s="11"/>
      <c r="H34" s="11"/>
      <c r="I34" s="11"/>
      <c r="U34" t="s">
        <v>22</v>
      </c>
    </row>
    <row r="35" spans="1:21">
      <c r="A35" s="14" t="s">
        <v>43</v>
      </c>
      <c r="B35" s="11">
        <v>2018</v>
      </c>
      <c r="C35" s="11" t="s">
        <v>25</v>
      </c>
      <c r="D35" s="11" t="s">
        <v>21</v>
      </c>
      <c r="E35" s="11" t="s">
        <v>54</v>
      </c>
      <c r="F35" s="11"/>
      <c r="G35" s="11"/>
      <c r="H35" s="11"/>
      <c r="I35" s="13"/>
      <c r="U35" t="s">
        <v>6</v>
      </c>
    </row>
    <row r="36" spans="1:21">
      <c r="U36" t="s">
        <v>51</v>
      </c>
    </row>
    <row r="37" spans="1:21">
      <c r="U37" t="s">
        <v>53</v>
      </c>
    </row>
    <row r="38" spans="1:21">
      <c r="U38" t="s">
        <v>21</v>
      </c>
    </row>
  </sheetData>
  <autoFilter ref="A1:I35"/>
  <dataValidations count="2">
    <dataValidation type="list" allowBlank="1" showInputMessage="1" showErrorMessage="1" sqref="D18:D35 D2:D15">
      <formula1>Liste_Ass</formula1>
    </dataValidation>
    <dataValidation type="list" allowBlank="1" showInputMessage="1" showErrorMessage="1" sqref="C18:C35 C2:C15">
      <formula1>Liste_RO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G63"/>
  <sheetViews>
    <sheetView workbookViewId="0">
      <selection activeCell="G27" sqref="G27"/>
    </sheetView>
  </sheetViews>
  <sheetFormatPr baseColWidth="10" defaultRowHeight="14.5"/>
  <sheetData>
    <row r="2" spans="2:7">
      <c r="B2" s="28">
        <f ca="1">IF(ROW(A1)&gt;ROWS(date),"",IF(Feuil1!E2&lt;&gt;"",ROW(A1)+COLUMN(A1)/1000,""))</f>
        <v>1.0009999999999999</v>
      </c>
      <c r="C2" s="28">
        <f ca="1">IF(ROW(B1)&gt;ROWS(date),"",IF(Feuil1!F2&lt;&gt;"",ROW(B1)+COLUMN(B1)/1000,""))</f>
        <v>1.002</v>
      </c>
      <c r="D2" s="28" t="str">
        <f ca="1">IF(ROW(C1)&gt;ROWS(date),"",IF(Feuil1!G2&lt;&gt;"",ROW(C1)+COLUMN(C1)/1000,""))</f>
        <v/>
      </c>
      <c r="G2" t="str">
        <f ca="1">INDEX(agent,SUMPRODUCT((param1=SMALL(param1,ROW(A1)))*ROW(param1))-1,SUMPRODUCT((param1=SMALL(param1,ROW(A1)))*COLUMN(param1))-1)</f>
        <v>SRI</v>
      </c>
    </row>
    <row r="3" spans="2:7">
      <c r="B3" s="28">
        <f ca="1">IF(ROW(A2)&gt;ROWS(date),"",IF(Feuil1!E3&lt;&gt;"",ROW(A2)+COLUMN(A2)/1000,""))</f>
        <v>2.0009999999999999</v>
      </c>
      <c r="C3" s="28">
        <f ca="1">IF(ROW(B2)&gt;ROWS(date),"",IF(Feuil1!F3&lt;&gt;"",ROW(B2)+COLUMN(B2)/1000,""))</f>
        <v>2.0019999999999998</v>
      </c>
      <c r="D3" s="28" t="str">
        <f ca="1">IF(ROW(C2)&gt;ROWS(date),"",IF(Feuil1!G3&lt;&gt;"",ROW(C2)+COLUMN(C2)/1000,""))</f>
        <v/>
      </c>
      <c r="G3" t="str">
        <f ca="1">INDEX(agent,SUMPRODUCT((param1=SMALL(param1,ROW(A2)))*ROW(param1))-1,SUMPRODUCT((param1=SMALL(param1,ROW(A2)))*COLUMN(param1))-1)</f>
        <v>DBE</v>
      </c>
    </row>
    <row r="4" spans="2:7">
      <c r="B4" s="28">
        <f ca="1">IF(ROW(A3)&gt;ROWS(date),"",IF(Feuil1!E4&lt;&gt;"",ROW(A3)+COLUMN(A3)/1000,""))</f>
        <v>3.0009999999999999</v>
      </c>
      <c r="C4" s="28">
        <f ca="1">IF(ROW(B3)&gt;ROWS(date),"",IF(Feuil1!F4&lt;&gt;"",ROW(B3)+COLUMN(B3)/1000,""))</f>
        <v>3.0019999999999998</v>
      </c>
      <c r="D4" s="28" t="str">
        <f ca="1">IF(ROW(C3)&gt;ROWS(date),"",IF(Feuil1!G4&lt;&gt;"",ROW(C3)+COLUMN(C3)/1000,""))</f>
        <v/>
      </c>
      <c r="G4" t="str">
        <f ca="1">INDEX(agent,SUMPRODUCT((param1=SMALL(param1,ROW(A3)))*ROW(param1))-1,SUMPRODUCT((param1=SMALL(param1,ROW(A3)))*COLUMN(param1))-1)</f>
        <v xml:space="preserve">TQU </v>
      </c>
    </row>
    <row r="5" spans="2:7">
      <c r="B5" s="28">
        <f ca="1">IF(ROW(A4)&gt;ROWS(date),"",IF(Feuil1!E5&lt;&gt;"",ROW(A4)+COLUMN(A4)/1000,""))</f>
        <v>4.0010000000000003</v>
      </c>
      <c r="C5" s="28">
        <f ca="1">IF(ROW(B4)&gt;ROWS(date),"",IF(Feuil1!F5&lt;&gt;"",ROW(B4)+COLUMN(B4)/1000,""))</f>
        <v>4.0019999999999998</v>
      </c>
      <c r="D5" s="28" t="str">
        <f ca="1">IF(ROW(C4)&gt;ROWS(date),"",IF(Feuil1!G5&lt;&gt;"",ROW(C4)+COLUMN(C4)/1000,""))</f>
        <v/>
      </c>
      <c r="G5" t="str">
        <f ca="1">INDEX(agent,SUMPRODUCT((param1=SMALL(param1,ROW(A4)))*ROW(param1))-1,SUMPRODUCT((param1=SMALL(param1,ROW(A4)))*COLUMN(param1))-1)</f>
        <v>VAF</v>
      </c>
    </row>
    <row r="6" spans="2:7">
      <c r="B6" s="28">
        <f ca="1">IF(ROW(A5)&gt;ROWS(date),"",IF(Feuil1!E6&lt;&gt;"",ROW(A5)+COLUMN(A5)/1000,""))</f>
        <v>5.0010000000000003</v>
      </c>
      <c r="C6" s="28">
        <f ca="1">IF(ROW(B5)&gt;ROWS(date),"",IF(Feuil1!F6&lt;&gt;"",ROW(B5)+COLUMN(B5)/1000,""))</f>
        <v>5.0019999999999998</v>
      </c>
      <c r="D6" s="28" t="str">
        <f ca="1">IF(ROW(C5)&gt;ROWS(date),"",IF(Feuil1!G6&lt;&gt;"",ROW(C5)+COLUMN(C5)/1000,""))</f>
        <v/>
      </c>
      <c r="G6" t="str">
        <f ca="1">INDEX(agent,SUMPRODUCT((param1=SMALL(param1,ROW(A5)))*ROW(param1))-1,SUMPRODUCT((param1=SMALL(param1,ROW(A5)))*COLUMN(param1))-1)</f>
        <v>ECL</v>
      </c>
    </row>
    <row r="7" spans="2:7">
      <c r="B7" s="28">
        <f ca="1">IF(ROW(A6)&gt;ROWS(date),"",IF(Feuil1!E7&lt;&gt;"",ROW(A6)+COLUMN(A6)/1000,""))</f>
        <v>6.0010000000000003</v>
      </c>
      <c r="C7" s="28">
        <f ca="1">IF(ROW(B6)&gt;ROWS(date),"",IF(Feuil1!F7&lt;&gt;"",ROW(B6)+COLUMN(B6)/1000,""))</f>
        <v>6.0019999999999998</v>
      </c>
      <c r="D7" s="28">
        <f ca="1">IF(ROW(C6)&gt;ROWS(date),"",IF(Feuil1!G7&lt;&gt;"",ROW(C6)+COLUMN(C6)/1000,""))</f>
        <v>6.0030000000000001</v>
      </c>
      <c r="G7" t="str">
        <f ca="1">INDEX(agent,SUMPRODUCT((param1=SMALL(param1,ROW(A6)))*ROW(param1))-1,SUMPRODUCT((param1=SMALL(param1,ROW(A6)))*COLUMN(param1))-1)</f>
        <v>NLE</v>
      </c>
    </row>
    <row r="8" spans="2:7">
      <c r="B8" s="28">
        <f ca="1">IF(ROW(A7)&gt;ROWS(date),"",IF(Feuil1!E8&lt;&gt;"",ROW(A7)+COLUMN(A7)/1000,""))</f>
        <v>7.0010000000000003</v>
      </c>
      <c r="C8" s="28">
        <f ca="1">IF(ROW(B7)&gt;ROWS(date),"",IF(Feuil1!F8&lt;&gt;"",ROW(B7)+COLUMN(B7)/1000,""))</f>
        <v>7.0019999999999998</v>
      </c>
      <c r="D8" s="28" t="str">
        <f ca="1">IF(ROW(C7)&gt;ROWS(date),"",IF(Feuil1!G8&lt;&gt;"",ROW(C7)+COLUMN(C7)/1000,""))</f>
        <v/>
      </c>
      <c r="G8" t="str">
        <f ca="1">INDEX(agent,SUMPRODUCT((param1=SMALL(param1,ROW(A7)))*ROW(param1))-1,SUMPRODUCT((param1=SMALL(param1,ROW(A7)))*COLUMN(param1))-1)</f>
        <v>VAF</v>
      </c>
    </row>
    <row r="9" spans="2:7">
      <c r="B9" s="28">
        <f ca="1">IF(ROW(A8)&gt;ROWS(date),"",IF(Feuil1!E9&lt;&gt;"",ROW(A8)+COLUMN(A8)/1000,""))</f>
        <v>8.0009999999999994</v>
      </c>
      <c r="C9" s="28">
        <f ca="1">IF(ROW(B8)&gt;ROWS(date),"",IF(Feuil1!F9&lt;&gt;"",ROW(B8)+COLUMN(B8)/1000,""))</f>
        <v>8.0020000000000007</v>
      </c>
      <c r="D9" s="28" t="str">
        <f ca="1">IF(ROW(C8)&gt;ROWS(date),"",IF(Feuil1!G9&lt;&gt;"",ROW(C8)+COLUMN(C8)/1000,""))</f>
        <v/>
      </c>
      <c r="G9" t="str">
        <f ca="1">INDEX(agent,SUMPRODUCT((param1=SMALL(param1,ROW(A8)))*ROW(param1))-1,SUMPRODUCT((param1=SMALL(param1,ROW(A8)))*COLUMN(param1))-1)</f>
        <v>DBA</v>
      </c>
    </row>
    <row r="10" spans="2:7">
      <c r="B10" s="28">
        <f ca="1">IF(ROW(A9)&gt;ROWS(date),"",IF(Feuil1!E10&lt;&gt;"",ROW(A9)+COLUMN(A9)/1000,""))</f>
        <v>9.0009999999999994</v>
      </c>
      <c r="C10" s="28">
        <f ca="1">IF(ROW(B9)&gt;ROWS(date),"",IF(Feuil1!F10&lt;&gt;"",ROW(B9)+COLUMN(B9)/1000,""))</f>
        <v>9.0020000000000007</v>
      </c>
      <c r="D10" s="28">
        <f ca="1">IF(ROW(C9)&gt;ROWS(date),"",IF(Feuil1!G10&lt;&gt;"",ROW(C9)+COLUMN(C9)/1000,""))</f>
        <v>9.0030000000000001</v>
      </c>
      <c r="G10" t="str">
        <f ca="1">INDEX(agent,SUMPRODUCT((param1=SMALL(param1,ROW(A9)))*ROW(param1))-1,SUMPRODUCT((param1=SMALL(param1,ROW(A9)))*COLUMN(param1))-1)</f>
        <v>YFR</v>
      </c>
    </row>
    <row r="11" spans="2:7">
      <c r="B11" s="28">
        <f ca="1">IF(ROW(A10)&gt;ROWS(date),"",IF(Feuil1!E11&lt;&gt;"",ROW(A10)+COLUMN(A10)/1000,""))</f>
        <v>10.000999999999999</v>
      </c>
      <c r="C11" s="28">
        <f ca="1">IF(ROW(B10)&gt;ROWS(date),"",IF(Feuil1!F11&lt;&gt;"",ROW(B10)+COLUMN(B10)/1000,""))</f>
        <v>10.002000000000001</v>
      </c>
      <c r="D11" s="28">
        <f ca="1">IF(ROW(C10)&gt;ROWS(date),"",IF(Feuil1!G11&lt;&gt;"",ROW(C10)+COLUMN(C10)/1000,""))</f>
        <v>10.003</v>
      </c>
      <c r="G11" t="str">
        <f ca="1">INDEX(agent,SUMPRODUCT((param1=SMALL(param1,ROW(A10)))*ROW(param1))-1,SUMPRODUCT((param1=SMALL(param1,ROW(A10)))*COLUMN(param1))-1)</f>
        <v>DBA</v>
      </c>
    </row>
    <row r="12" spans="2:7">
      <c r="B12" s="28">
        <f ca="1">IF(ROW(A11)&gt;ROWS(date),"",IF(Feuil1!E12&lt;&gt;"",ROW(A11)+COLUMN(A11)/1000,""))</f>
        <v>11.000999999999999</v>
      </c>
      <c r="C12" s="28">
        <f ca="1">IF(ROW(B11)&gt;ROWS(date),"",IF(Feuil1!F12&lt;&gt;"",ROW(B11)+COLUMN(B11)/1000,""))</f>
        <v>11.002000000000001</v>
      </c>
      <c r="D12" s="28" t="str">
        <f ca="1">IF(ROW(C11)&gt;ROWS(date),"",IF(Feuil1!G12&lt;&gt;"",ROW(C11)+COLUMN(C11)/1000,""))</f>
        <v/>
      </c>
      <c r="G12" t="str">
        <f ca="1">INDEX(agent,SUMPRODUCT((param1=SMALL(param1,ROW(A11)))*ROW(param1))-1,SUMPRODUCT((param1=SMALL(param1,ROW(A11)))*COLUMN(param1))-1)</f>
        <v>YFR</v>
      </c>
    </row>
    <row r="13" spans="2:7">
      <c r="B13" s="28">
        <f ca="1">IF(ROW(A12)&gt;ROWS(date),"",IF(Feuil1!E13&lt;&gt;"",ROW(A12)+COLUMN(A12)/1000,""))</f>
        <v>12.000999999999999</v>
      </c>
      <c r="C13" s="28">
        <f ca="1">IF(ROW(B12)&gt;ROWS(date),"",IF(Feuil1!F13&lt;&gt;"",ROW(B12)+COLUMN(B12)/1000,""))</f>
        <v>12.002000000000001</v>
      </c>
      <c r="D13" s="28" t="str">
        <f ca="1">IF(ROW(C12)&gt;ROWS(date),"",IF(Feuil1!G13&lt;&gt;"",ROW(C12)+COLUMN(C12)/1000,""))</f>
        <v/>
      </c>
      <c r="G13" t="str">
        <f ca="1">INDEX(agent,SUMPRODUCT((param1=SMALL(param1,ROW(A12)))*ROW(param1))-1,SUMPRODUCT((param1=SMALL(param1,ROW(A12)))*COLUMN(param1))-1)</f>
        <v>DBA</v>
      </c>
    </row>
    <row r="14" spans="2:7">
      <c r="B14" s="28">
        <f ca="1">IF(ROW(A13)&gt;ROWS(date),"",IF(Feuil1!E14&lt;&gt;"",ROW(A13)+COLUMN(A13)/1000,""))</f>
        <v>13.000999999999999</v>
      </c>
      <c r="C14" s="28">
        <f ca="1">IF(ROW(B13)&gt;ROWS(date),"",IF(Feuil1!F14&lt;&gt;"",ROW(B13)+COLUMN(B13)/1000,""))</f>
        <v>13.002000000000001</v>
      </c>
      <c r="D14" s="28" t="str">
        <f ca="1">IF(ROW(C13)&gt;ROWS(date),"",IF(Feuil1!G14&lt;&gt;"",ROW(C13)+COLUMN(C13)/1000,""))</f>
        <v/>
      </c>
      <c r="G14" t="str">
        <f ca="1">INDEX(agent,SUMPRODUCT((param1=SMALL(param1,ROW(A13)))*ROW(param1))-1,SUMPRODUCT((param1=SMALL(param1,ROW(A13)))*COLUMN(param1))-1)</f>
        <v>VAF</v>
      </c>
    </row>
    <row r="15" spans="2:7">
      <c r="B15" s="28">
        <f ca="1">IF(ROW(A14)&gt;ROWS(date),"",IF(Feuil1!E15&lt;&gt;"",ROW(A14)+COLUMN(A14)/1000,""))</f>
        <v>14.000999999999999</v>
      </c>
      <c r="C15" s="28">
        <f ca="1">IF(ROW(B14)&gt;ROWS(date),"",IF(Feuil1!F15&lt;&gt;"",ROW(B14)+COLUMN(B14)/1000,""))</f>
        <v>14.002000000000001</v>
      </c>
      <c r="D15" s="28">
        <f ca="1">IF(ROW(C14)&gt;ROWS(date),"",IF(Feuil1!G15&lt;&gt;"",ROW(C14)+COLUMN(C14)/1000,""))</f>
        <v>14.003</v>
      </c>
      <c r="G15" t="str">
        <f ca="1">INDEX(agent,SUMPRODUCT((param1=SMALL(param1,ROW(A14)))*ROW(param1))-1,SUMPRODUCT((param1=SMALL(param1,ROW(A14)))*COLUMN(param1))-1)</f>
        <v>SRI</v>
      </c>
    </row>
    <row r="16" spans="2:7">
      <c r="B16" s="28">
        <f ca="1">IF(ROW(A15)&gt;ROWS(date),"",IF(Feuil1!E16&lt;&gt;"",ROW(A15)+COLUMN(A15)/1000,""))</f>
        <v>15.000999999999999</v>
      </c>
      <c r="C16" s="28">
        <f ca="1">IF(ROW(B15)&gt;ROWS(date),"",IF(Feuil1!F16&lt;&gt;"",ROW(B15)+COLUMN(B15)/1000,""))</f>
        <v>15.002000000000001</v>
      </c>
      <c r="D16" s="28">
        <f ca="1">IF(ROW(C15)&gt;ROWS(date),"",IF(Feuil1!G16&lt;&gt;"",ROW(C15)+COLUMN(C15)/1000,""))</f>
        <v>15.003</v>
      </c>
      <c r="G16" t="str">
        <f ca="1">INDEX(agent,SUMPRODUCT((param1=SMALL(param1,ROW(A15)))*ROW(param1))-1,SUMPRODUCT((param1=SMALL(param1,ROW(A15)))*COLUMN(param1))-1)</f>
        <v>DBE</v>
      </c>
    </row>
    <row r="17" spans="2:7">
      <c r="B17" s="28">
        <f ca="1">IF(ROW(A16)&gt;ROWS(date),"",IF(Feuil1!E17&lt;&gt;"",ROW(A16)+COLUMN(A16)/1000,""))</f>
        <v>16.001000000000001</v>
      </c>
      <c r="C17" s="28">
        <f ca="1">IF(ROW(B16)&gt;ROWS(date),"",IF(Feuil1!F17&lt;&gt;"",ROW(B16)+COLUMN(B16)/1000,""))</f>
        <v>16.001999999999999</v>
      </c>
      <c r="D17" s="28">
        <f ca="1">IF(ROW(C16)&gt;ROWS(date),"",IF(Feuil1!G17&lt;&gt;"",ROW(C16)+COLUMN(C16)/1000,""))</f>
        <v>16.003</v>
      </c>
      <c r="G17" t="str">
        <f ca="1">INDEX(agent,SUMPRODUCT((param1=SMALL(param1,ROW(A16)))*ROW(param1))-1,SUMPRODUCT((param1=SMALL(param1,ROW(A16)))*COLUMN(param1))-1)</f>
        <v>ECL</v>
      </c>
    </row>
    <row r="18" spans="2:7">
      <c r="B18" s="28">
        <f ca="1">IF(ROW(A17)&gt;ROWS(date),"",IF(Feuil1!E18&lt;&gt;"",ROW(A17)+COLUMN(A17)/1000,""))</f>
        <v>17.001000000000001</v>
      </c>
      <c r="C18" s="28">
        <f ca="1">IF(ROW(B17)&gt;ROWS(date),"",IF(Feuil1!F18&lt;&gt;"",ROW(B17)+COLUMN(B17)/1000,""))</f>
        <v>17.001999999999999</v>
      </c>
      <c r="D18" s="28" t="str">
        <f ca="1">IF(ROW(C17)&gt;ROWS(date),"",IF(Feuil1!G18&lt;&gt;"",ROW(C17)+COLUMN(C17)/1000,""))</f>
        <v/>
      </c>
      <c r="G18" t="str">
        <f ca="1">INDEX(agent,SUMPRODUCT((param1=SMALL(param1,ROW(A17)))*ROW(param1))-1,SUMPRODUCT((param1=SMALL(param1,ROW(A17)))*COLUMN(param1))-1)</f>
        <v>NLE</v>
      </c>
    </row>
    <row r="19" spans="2:7">
      <c r="B19" s="28" t="str">
        <f ca="1">IF(ROW(A18)&gt;ROWS(date),"",IF(Feuil1!E19&lt;&gt;"",ROW(A18)+COLUMN(A18)/1000,""))</f>
        <v/>
      </c>
      <c r="C19" s="28" t="str">
        <f ca="1">IF(ROW(B18)&gt;ROWS(date),"",IF(Feuil1!F19&lt;&gt;"",ROW(B18)+COLUMN(B18)/1000,""))</f>
        <v/>
      </c>
      <c r="D19" s="28" t="str">
        <f ca="1">IF(ROW(C18)&gt;ROWS(date),"",IF(Feuil1!G19&lt;&gt;"",ROW(C18)+COLUMN(C18)/1000,""))</f>
        <v/>
      </c>
      <c r="G19" t="str">
        <f ca="1">INDEX(agent,SUMPRODUCT((param1=SMALL(param1,ROW(A18)))*ROW(param1))-1,SUMPRODUCT((param1=SMALL(param1,ROW(A18)))*COLUMN(param1))-1)</f>
        <v>FHO</v>
      </c>
    </row>
    <row r="20" spans="2:7">
      <c r="B20" s="28" t="str">
        <f ca="1">IF(ROW(A19)&gt;ROWS(date),"",IF(Feuil1!E20&lt;&gt;"",ROW(A19)+COLUMN(A19)/1000,""))</f>
        <v/>
      </c>
      <c r="C20" s="28" t="str">
        <f ca="1">IF(ROW(B19)&gt;ROWS(date),"",IF(Feuil1!F20&lt;&gt;"",ROW(B19)+COLUMN(B19)/1000,""))</f>
        <v/>
      </c>
      <c r="D20" s="28" t="str">
        <f ca="1">IF(ROW(C19)&gt;ROWS(date),"",IF(Feuil1!G20&lt;&gt;"",ROW(C19)+COLUMN(C19)/1000,""))</f>
        <v/>
      </c>
      <c r="G20" t="str">
        <f ca="1">INDEX(agent,SUMPRODUCT((param1=SMALL(param1,ROW(A19)))*ROW(param1))-1,SUMPRODUCT((param1=SMALL(param1,ROW(A19)))*COLUMN(param1))-1)</f>
        <v>DBA</v>
      </c>
    </row>
    <row r="21" spans="2:7">
      <c r="B21" s="28" t="str">
        <f ca="1">IF(ROW(A20)&gt;ROWS(date),"",IF(Feuil1!E21&lt;&gt;"",ROW(A20)+COLUMN(A20)/1000,""))</f>
        <v/>
      </c>
      <c r="C21" s="28" t="str">
        <f ca="1">IF(ROW(B20)&gt;ROWS(date),"",IF(Feuil1!F21&lt;&gt;"",ROW(B20)+COLUMN(B20)/1000,""))</f>
        <v/>
      </c>
      <c r="D21" s="28" t="str">
        <f ca="1">IF(ROW(C20)&gt;ROWS(date),"",IF(Feuil1!G21&lt;&gt;"",ROW(C20)+COLUMN(C20)/1000,""))</f>
        <v/>
      </c>
      <c r="G21" t="str">
        <f ca="1">INDEX(agent,SUMPRODUCT((param1=SMALL(param1,ROW(A20)))*ROW(param1))-1,SUMPRODUCT((param1=SMALL(param1,ROW(A20)))*COLUMN(param1))-1)</f>
        <v>VAF</v>
      </c>
    </row>
    <row r="22" spans="2:7">
      <c r="B22" s="28" t="str">
        <f ca="1">IF(ROW(A21)&gt;ROWS(date),"",IF(Feuil1!E22&lt;&gt;"",ROW(A21)+COLUMN(A21)/1000,""))</f>
        <v/>
      </c>
      <c r="C22" s="28" t="str">
        <f ca="1">IF(ROW(B21)&gt;ROWS(date),"",IF(Feuil1!F22&lt;&gt;"",ROW(B21)+COLUMN(B21)/1000,""))</f>
        <v/>
      </c>
      <c r="D22" s="28" t="str">
        <f ca="1">IF(ROW(C21)&gt;ROWS(date),"",IF(Feuil1!G22&lt;&gt;"",ROW(C21)+COLUMN(C21)/1000,""))</f>
        <v/>
      </c>
      <c r="G22" t="str">
        <f ca="1">INDEX(agent,SUMPRODUCT((param1=SMALL(param1,ROW(A21)))*ROW(param1))-1,SUMPRODUCT((param1=SMALL(param1,ROW(A21)))*COLUMN(param1))-1)</f>
        <v>TQU</v>
      </c>
    </row>
    <row r="23" spans="2:7">
      <c r="B23" s="28" t="str">
        <f ca="1">IF(ROW(A22)&gt;ROWS(date),"",IF(Feuil1!E23&lt;&gt;"",ROW(A22)+COLUMN(A22)/1000,""))</f>
        <v/>
      </c>
      <c r="C23" s="28" t="str">
        <f ca="1">IF(ROW(B22)&gt;ROWS(date),"",IF(Feuil1!F23&lt;&gt;"",ROW(B22)+COLUMN(B22)/1000,""))</f>
        <v/>
      </c>
      <c r="D23" s="28" t="str">
        <f ca="1">IF(ROW(C22)&gt;ROWS(date),"",IF(Feuil1!G23&lt;&gt;"",ROW(C22)+COLUMN(C22)/1000,""))</f>
        <v/>
      </c>
      <c r="G23" t="str">
        <f ca="1">INDEX(agent,SUMPRODUCT((param1=SMALL(param1,ROW(A22)))*ROW(param1))-1,SUMPRODUCT((param1=SMALL(param1,ROW(A22)))*COLUMN(param1))-1)</f>
        <v>ECL</v>
      </c>
    </row>
    <row r="24" spans="2:7">
      <c r="B24" s="28" t="str">
        <f ca="1">IF(ROW(A23)&gt;ROWS(date),"",IF(Feuil1!E24&lt;&gt;"",ROW(A23)+COLUMN(A23)/1000,""))</f>
        <v/>
      </c>
      <c r="C24" s="28" t="str">
        <f ca="1">IF(ROW(B23)&gt;ROWS(date),"",IF(Feuil1!F24&lt;&gt;"",ROW(B23)+COLUMN(B23)/1000,""))</f>
        <v/>
      </c>
      <c r="D24" s="28" t="str">
        <f ca="1">IF(ROW(C23)&gt;ROWS(date),"",IF(Feuil1!G24&lt;&gt;"",ROW(C23)+COLUMN(C23)/1000,""))</f>
        <v/>
      </c>
      <c r="G24" t="str">
        <f ca="1">INDEX(agent,SUMPRODUCT((param1=SMALL(param1,ROW(A23)))*ROW(param1))-1,SUMPRODUCT((param1=SMALL(param1,ROW(A23)))*COLUMN(param1))-1)</f>
        <v>NLE</v>
      </c>
    </row>
    <row r="25" spans="2:7">
      <c r="B25" s="28" t="str">
        <f ca="1">IF(ROW(A24)&gt;ROWS(date),"",IF(Feuil1!E25&lt;&gt;"",ROW(A24)+COLUMN(A24)/1000,""))</f>
        <v/>
      </c>
      <c r="C25" s="28" t="str">
        <f ca="1">IF(ROW(B24)&gt;ROWS(date),"",IF(Feuil1!F25&lt;&gt;"",ROW(B24)+COLUMN(B24)/1000,""))</f>
        <v/>
      </c>
      <c r="D25" s="28" t="str">
        <f ca="1">IF(ROW(C24)&gt;ROWS(date),"",IF(Feuil1!G25&lt;&gt;"",ROW(C24)+COLUMN(C24)/1000,""))</f>
        <v/>
      </c>
      <c r="G25" t="str">
        <f ca="1">INDEX(agent,SUMPRODUCT((param1=SMALL(param1,ROW(A24)))*ROW(param1))-1,SUMPRODUCT((param1=SMALL(param1,ROW(A24)))*COLUMN(param1))-1)</f>
        <v>YFR</v>
      </c>
    </row>
    <row r="26" spans="2:7">
      <c r="B26" s="28" t="str">
        <f ca="1">IF(ROW(A25)&gt;ROWS(date),"",IF(Feuil1!E26&lt;&gt;"",ROW(A25)+COLUMN(A25)/1000,""))</f>
        <v/>
      </c>
      <c r="C26" s="28" t="str">
        <f ca="1">IF(ROW(B25)&gt;ROWS(date),"",IF(Feuil1!F26&lt;&gt;"",ROW(B25)+COLUMN(B25)/1000,""))</f>
        <v/>
      </c>
      <c r="D26" s="28" t="str">
        <f ca="1">IF(ROW(C25)&gt;ROWS(date),"",IF(Feuil1!G26&lt;&gt;"",ROW(C25)+COLUMN(C25)/1000,""))</f>
        <v/>
      </c>
      <c r="G26" t="str">
        <f ca="1">INDEX(agent,SUMPRODUCT((param1=SMALL(param1,ROW(A25)))*ROW(param1))-1,SUMPRODUCT((param1=SMALL(param1,ROW(A25)))*COLUMN(param1))-1)</f>
        <v>DBA</v>
      </c>
    </row>
    <row r="27" spans="2:7">
      <c r="B27" s="28" t="str">
        <f ca="1">IF(ROW(A26)&gt;ROWS(date),"",IF(Feuil1!E27&lt;&gt;"",ROW(A26)+COLUMN(A26)/1000,""))</f>
        <v/>
      </c>
      <c r="C27" s="28" t="str">
        <f ca="1">IF(ROW(B26)&gt;ROWS(date),"",IF(Feuil1!F27&lt;&gt;"",ROW(B26)+COLUMN(B26)/1000,""))</f>
        <v/>
      </c>
      <c r="D27" s="28" t="str">
        <f ca="1">IF(ROW(C26)&gt;ROWS(date),"",IF(Feuil1!G27&lt;&gt;"",ROW(C26)+COLUMN(C26)/1000,""))</f>
        <v/>
      </c>
      <c r="G27" t="str">
        <f ca="1">INDEX(agent,SUMPRODUCT((param1=SMALL(param1,ROW(A26)))*ROW(param1))-1,SUMPRODUCT((param1=SMALL(param1,ROW(A26)))*COLUMN(param1))-1)</f>
        <v>YFR</v>
      </c>
    </row>
    <row r="28" spans="2:7">
      <c r="B28" s="28" t="str">
        <f ca="1">IF(ROW(A27)&gt;ROWS(date),"",IF(Feuil1!E28&lt;&gt;"",ROW(A27)+COLUMN(A27)/1000,""))</f>
        <v/>
      </c>
      <c r="C28" s="28" t="str">
        <f ca="1">IF(ROW(B27)&gt;ROWS(date),"",IF(Feuil1!F28&lt;&gt;"",ROW(B27)+COLUMN(B27)/1000,""))</f>
        <v/>
      </c>
      <c r="D28" s="28" t="str">
        <f ca="1">IF(ROW(C27)&gt;ROWS(date),"",IF(Feuil1!G28&lt;&gt;"",ROW(C27)+COLUMN(C27)/1000,""))</f>
        <v/>
      </c>
      <c r="G28" t="str">
        <f ca="1">INDEX(agent,SUMPRODUCT((param1=SMALL(param1,ROW(A27)))*ROW(param1))-1,SUMPRODUCT((param1=SMALL(param1,ROW(A27)))*COLUMN(param1))-1)</f>
        <v>DBA</v>
      </c>
    </row>
    <row r="29" spans="2:7">
      <c r="B29" s="28" t="str">
        <f ca="1">IF(ROW(A28)&gt;ROWS(date),"",IF(Feuil1!E29&lt;&gt;"",ROW(A28)+COLUMN(A28)/1000,""))</f>
        <v/>
      </c>
      <c r="C29" s="28" t="str">
        <f ca="1">IF(ROW(B28)&gt;ROWS(date),"",IF(Feuil1!F29&lt;&gt;"",ROW(B28)+COLUMN(B28)/1000,""))</f>
        <v/>
      </c>
      <c r="D29" s="28" t="str">
        <f ca="1">IF(ROW(C28)&gt;ROWS(date),"",IF(Feuil1!G29&lt;&gt;"",ROW(C28)+COLUMN(C28)/1000,""))</f>
        <v/>
      </c>
      <c r="G29" t="str">
        <f ca="1">INDEX(agent,SUMPRODUCT((param1=SMALL(param1,ROW(A28)))*ROW(param1))-1,SUMPRODUCT((param1=SMALL(param1,ROW(A28)))*COLUMN(param1))-1)</f>
        <v>FHO</v>
      </c>
    </row>
    <row r="30" spans="2:7">
      <c r="B30" s="28" t="str">
        <f ca="1">IF(ROW(A29)&gt;ROWS(date),"",IF(Feuil1!E30&lt;&gt;"",ROW(A29)+COLUMN(A29)/1000,""))</f>
        <v/>
      </c>
      <c r="C30" s="28" t="str">
        <f ca="1">IF(ROW(B29)&gt;ROWS(date),"",IF(Feuil1!F30&lt;&gt;"",ROW(B29)+COLUMN(B29)/1000,""))</f>
        <v/>
      </c>
      <c r="D30" s="28" t="str">
        <f ca="1">IF(ROW(C29)&gt;ROWS(date),"",IF(Feuil1!G30&lt;&gt;"",ROW(C29)+COLUMN(C29)/1000,""))</f>
        <v/>
      </c>
      <c r="G30" t="str">
        <f ca="1">INDEX(agent,SUMPRODUCT((param1=SMALL(param1,ROW(A29)))*ROW(param1))-1,SUMPRODUCT((param1=SMALL(param1,ROW(A29)))*COLUMN(param1))-1)</f>
        <v>VAF</v>
      </c>
    </row>
    <row r="31" spans="2:7">
      <c r="B31" s="28" t="str">
        <f ca="1">IF(ROW(A30)&gt;ROWS(date),"",IF(Feuil1!E31&lt;&gt;"",ROW(A30)+COLUMN(A30)/1000,""))</f>
        <v/>
      </c>
      <c r="C31" s="28" t="str">
        <f ca="1">IF(ROW(B30)&gt;ROWS(date),"",IF(Feuil1!F31&lt;&gt;"",ROW(B30)+COLUMN(B30)/1000,""))</f>
        <v/>
      </c>
      <c r="D31" s="28" t="str">
        <f ca="1">IF(ROW(C30)&gt;ROWS(date),"",IF(Feuil1!G31&lt;&gt;"",ROW(C30)+COLUMN(C30)/1000,""))</f>
        <v/>
      </c>
      <c r="G31" t="str">
        <f ca="1">INDEX(agent,SUMPRODUCT((param1=SMALL(param1,ROW(A30)))*ROW(param1))-1,SUMPRODUCT((param1=SMALL(param1,ROW(A30)))*COLUMN(param1))-1)</f>
        <v>BBL</v>
      </c>
    </row>
    <row r="32" spans="2:7">
      <c r="B32" s="28" t="str">
        <f ca="1">IF(ROW(A31)&gt;ROWS(date),"",IF(Feuil1!E32&lt;&gt;"",ROW(A31)+COLUMN(A31)/1000,""))</f>
        <v/>
      </c>
      <c r="C32" s="28" t="str">
        <f ca="1">IF(ROW(B31)&gt;ROWS(date),"",IF(Feuil1!F32&lt;&gt;"",ROW(B31)+COLUMN(B31)/1000,""))</f>
        <v/>
      </c>
      <c r="D32" s="28" t="str">
        <f ca="1">IF(ROW(C31)&gt;ROWS(date),"",IF(Feuil1!G32&lt;&gt;"",ROW(C31)+COLUMN(C31)/1000,""))</f>
        <v/>
      </c>
      <c r="G32" t="str">
        <f ca="1">INDEX(agent,SUMPRODUCT((param1=SMALL(param1,ROW(A31)))*ROW(param1))-1,SUMPRODUCT((param1=SMALL(param1,ROW(A31)))*COLUMN(param1))-1)</f>
        <v>SRI</v>
      </c>
    </row>
    <row r="33" spans="2:7">
      <c r="B33" s="28" t="str">
        <f ca="1">IF(ROW(A32)&gt;ROWS(date),"",IF(Feuil1!E33&lt;&gt;"",ROW(A32)+COLUMN(A32)/1000,""))</f>
        <v/>
      </c>
      <c r="C33" s="28" t="str">
        <f ca="1">IF(ROW(B32)&gt;ROWS(date),"",IF(Feuil1!F33&lt;&gt;"",ROW(B32)+COLUMN(B32)/1000,""))</f>
        <v/>
      </c>
      <c r="D33" s="28" t="str">
        <f ca="1">IF(ROW(C32)&gt;ROWS(date),"",IF(Feuil1!G33&lt;&gt;"",ROW(C32)+COLUMN(C32)/1000,""))</f>
        <v/>
      </c>
      <c r="G33" t="str">
        <f ca="1">INDEX(agent,SUMPRODUCT((param1=SMALL(param1,ROW(A32)))*ROW(param1))-1,SUMPRODUCT((param1=SMALL(param1,ROW(A32)))*COLUMN(param1))-1)</f>
        <v>DBE</v>
      </c>
    </row>
    <row r="34" spans="2:7">
      <c r="B34" s="28" t="str">
        <f ca="1">IF(ROW(A33)&gt;ROWS(date),"",IF(Feuil1!E34&lt;&gt;"",ROW(A33)+COLUMN(A33)/1000,""))</f>
        <v/>
      </c>
      <c r="C34" s="28" t="str">
        <f ca="1">IF(ROW(B33)&gt;ROWS(date),"",IF(Feuil1!F34&lt;&gt;"",ROW(B33)+COLUMN(B33)/1000,""))</f>
        <v/>
      </c>
      <c r="D34" s="28" t="str">
        <f ca="1">IF(ROW(C33)&gt;ROWS(date),"",IF(Feuil1!G34&lt;&gt;"",ROW(C33)+COLUMN(C33)/1000,""))</f>
        <v/>
      </c>
      <c r="G34" t="str">
        <f ca="1">INDEX(agent,SUMPRODUCT((param1=SMALL(param1,ROW(A33)))*ROW(param1))-1,SUMPRODUCT((param1=SMALL(param1,ROW(A33)))*COLUMN(param1))-1)</f>
        <v>BBL</v>
      </c>
    </row>
    <row r="35" spans="2:7">
      <c r="B35" s="28" t="str">
        <f ca="1">IF(ROW(A34)&gt;ROWS(date),"",IF(Feuil1!E35&lt;&gt;"",ROW(A34)+COLUMN(A34)/1000,""))</f>
        <v/>
      </c>
      <c r="C35" s="28" t="str">
        <f ca="1">IF(ROW(B34)&gt;ROWS(date),"",IF(Feuil1!F35&lt;&gt;"",ROW(B34)+COLUMN(B34)/1000,""))</f>
        <v/>
      </c>
      <c r="D35" s="28" t="str">
        <f ca="1">IF(ROW(C34)&gt;ROWS(date),"",IF(Feuil1!G35&lt;&gt;"",ROW(C34)+COLUMN(C34)/1000,""))</f>
        <v/>
      </c>
      <c r="G35" t="str">
        <f ca="1">INDEX(agent,SUMPRODUCT((param1=SMALL(param1,ROW(A34)))*ROW(param1))-1,SUMPRODUCT((param1=SMALL(param1,ROW(A34)))*COLUMN(param1))-1)</f>
        <v>SRI</v>
      </c>
    </row>
    <row r="36" spans="2:7">
      <c r="B36" s="28" t="str">
        <f ca="1">IF(ROW(A35)&gt;ROWS(date),"",IF(Feuil1!E36&lt;&gt;"",ROW(A35)+COLUMN(A35)/1000,""))</f>
        <v/>
      </c>
      <c r="C36" s="28" t="str">
        <f ca="1">IF(ROW(B35)&gt;ROWS(date),"",IF(Feuil1!F36&lt;&gt;"",ROW(B35)+COLUMN(B35)/1000,""))</f>
        <v/>
      </c>
      <c r="D36" s="28" t="str">
        <f ca="1">IF(ROW(C35)&gt;ROWS(date),"",IF(Feuil1!G36&lt;&gt;"",ROW(C35)+COLUMN(C35)/1000,""))</f>
        <v/>
      </c>
      <c r="G36" t="str">
        <f ca="1">INDEX(agent,SUMPRODUCT((param1=SMALL(param1,ROW(A35)))*ROW(param1))-1,SUMPRODUCT((param1=SMALL(param1,ROW(A35)))*COLUMN(param1))-1)</f>
        <v>DBE</v>
      </c>
    </row>
    <row r="37" spans="2:7">
      <c r="B37" s="28" t="str">
        <f ca="1">IF(ROW(A36)&gt;ROWS(date),"",IF(Feuil1!E37&lt;&gt;"",ROW(A36)+COLUMN(A36)/1000,""))</f>
        <v/>
      </c>
      <c r="C37" s="28" t="str">
        <f ca="1">IF(ROW(B36)&gt;ROWS(date),"",IF(Feuil1!F37&lt;&gt;"",ROW(B36)+COLUMN(B36)/1000,""))</f>
        <v/>
      </c>
      <c r="D37" s="28" t="str">
        <f ca="1">IF(ROW(C36)&gt;ROWS(date),"",IF(Feuil1!G37&lt;&gt;"",ROW(C36)+COLUMN(C36)/1000,""))</f>
        <v/>
      </c>
      <c r="G37" t="str">
        <f ca="1">INDEX(agent,SUMPRODUCT((param1=SMALL(param1,ROW(A36)))*ROW(param1))-1,SUMPRODUCT((param1=SMALL(param1,ROW(A36)))*COLUMN(param1))-1)</f>
        <v>BBL</v>
      </c>
    </row>
    <row r="38" spans="2:7">
      <c r="B38" s="28" t="str">
        <f ca="1">IF(ROW(A37)&gt;ROWS(date),"",IF(Feuil1!E38&lt;&gt;"",ROW(A37)+COLUMN(A37)/1000,""))</f>
        <v/>
      </c>
      <c r="C38" s="28" t="str">
        <f ca="1">IF(ROW(B37)&gt;ROWS(date),"",IF(Feuil1!F38&lt;&gt;"",ROW(B37)+COLUMN(B37)/1000,""))</f>
        <v/>
      </c>
      <c r="D38" s="28" t="str">
        <f ca="1">IF(ROW(C37)&gt;ROWS(date),"",IF(Feuil1!G38&lt;&gt;"",ROW(C37)+COLUMN(C37)/1000,""))</f>
        <v/>
      </c>
      <c r="G38" t="str">
        <f ca="1">INDEX(agent,SUMPRODUCT((param1=SMALL(param1,ROW(A37)))*ROW(param1))-1,SUMPRODUCT((param1=SMALL(param1,ROW(A37)))*COLUMN(param1))-1)</f>
        <v>DBA</v>
      </c>
    </row>
    <row r="39" spans="2:7">
      <c r="B39" s="28" t="str">
        <f ca="1">IF(ROW(A38)&gt;ROWS(date),"",IF(Feuil1!E39&lt;&gt;"",ROW(A38)+COLUMN(A38)/1000,""))</f>
        <v/>
      </c>
      <c r="C39" s="28" t="str">
        <f ca="1">IF(ROW(B38)&gt;ROWS(date),"",IF(Feuil1!F39&lt;&gt;"",ROW(B38)+COLUMN(B38)/1000,""))</f>
        <v/>
      </c>
      <c r="D39" s="28" t="str">
        <f ca="1">IF(ROW(C38)&gt;ROWS(date),"",IF(Feuil1!G39&lt;&gt;"",ROW(C38)+COLUMN(C38)/1000,""))</f>
        <v/>
      </c>
      <c r="G39" t="str">
        <f ca="1">INDEX(agent,SUMPRODUCT((param1=SMALL(param1,ROW(A38)))*ROW(param1))-1,SUMPRODUCT((param1=SMALL(param1,ROW(A38)))*COLUMN(param1))-1)</f>
        <v>VAF</v>
      </c>
    </row>
    <row r="40" spans="2:7">
      <c r="B40" s="28" t="str">
        <f ca="1">IF(ROW(A39)&gt;ROWS(date),"",IF(Feuil1!E40&lt;&gt;"",ROW(A39)+COLUMN(A39)/1000,""))</f>
        <v/>
      </c>
      <c r="C40" s="28" t="str">
        <f ca="1">IF(ROW(B39)&gt;ROWS(date),"",IF(Feuil1!F40&lt;&gt;"",ROW(B39)+COLUMN(B39)/1000,""))</f>
        <v/>
      </c>
      <c r="D40" s="28" t="str">
        <f ca="1">IF(ROW(C39)&gt;ROWS(date),"",IF(Feuil1!G40&lt;&gt;"",ROW(C39)+COLUMN(C39)/1000,""))</f>
        <v/>
      </c>
      <c r="G40" t="str">
        <f ca="1">INDEX(agent,SUMPRODUCT((param1=SMALL(param1,ROW(A39)))*ROW(param1))-1,SUMPRODUCT((param1=SMALL(param1,ROW(A39)))*COLUMN(param1))-1)</f>
        <v>FHO</v>
      </c>
    </row>
    <row r="41" spans="2:7">
      <c r="B41" s="28" t="str">
        <f ca="1">IF(ROW(A40)&gt;ROWS(date),"",IF(Feuil1!E41&lt;&gt;"",ROW(A40)+COLUMN(A40)/1000,""))</f>
        <v/>
      </c>
      <c r="C41" s="28" t="str">
        <f ca="1">IF(ROW(B40)&gt;ROWS(date),"",IF(Feuil1!F41&lt;&gt;"",ROW(B40)+COLUMN(B40)/1000,""))</f>
        <v/>
      </c>
      <c r="D41" s="28" t="str">
        <f ca="1">IF(ROW(C40)&gt;ROWS(date),"",IF(Feuil1!G41&lt;&gt;"",ROW(C40)+COLUMN(C40)/1000,""))</f>
        <v/>
      </c>
      <c r="G41" t="str">
        <f ca="1">INDEX(agent,SUMPRODUCT((param1=SMALL(param1,ROW(A40)))*ROW(param1))-1,SUMPRODUCT((param1=SMALL(param1,ROW(A40)))*COLUMN(param1))-1)</f>
        <v>VAF</v>
      </c>
    </row>
    <row r="42" spans="2:7">
      <c r="B42" s="28" t="str">
        <f ca="1">IF(ROW(A41)&gt;ROWS(date),"",IF(Feuil1!E42&lt;&gt;"",ROW(A41)+COLUMN(A41)/1000,""))</f>
        <v/>
      </c>
      <c r="C42" s="28" t="str">
        <f ca="1">IF(ROW(B41)&gt;ROWS(date),"",IF(Feuil1!F42&lt;&gt;"",ROW(B41)+COLUMN(B41)/1000,""))</f>
        <v/>
      </c>
      <c r="D42" s="28" t="str">
        <f ca="1">IF(ROW(C41)&gt;ROWS(date),"",IF(Feuil1!G42&lt;&gt;"",ROW(C41)+COLUMN(C41)/1000,""))</f>
        <v/>
      </c>
      <c r="G42" t="e">
        <f ca="1">INDEX(agent,SUMPRODUCT((param1=SMALL(param1,ROW(A41)))*ROW(param1))-1,SUMPRODUCT((param1=SMALL(param1,ROW(A41)))*COLUMN(param1))-1)</f>
        <v>#NUM!</v>
      </c>
    </row>
    <row r="43" spans="2:7">
      <c r="B43" s="28" t="str">
        <f ca="1">IF(ROW(A42)&gt;ROWS(date),"",IF(Feuil1!E43&lt;&gt;"",ROW(A42)+COLUMN(A42)/1000,""))</f>
        <v/>
      </c>
      <c r="C43" s="28" t="str">
        <f ca="1">IF(ROW(B42)&gt;ROWS(date),"",IF(Feuil1!F43&lt;&gt;"",ROW(B42)+COLUMN(B42)/1000,""))</f>
        <v/>
      </c>
      <c r="D43" s="28" t="str">
        <f ca="1">IF(ROW(C42)&gt;ROWS(date),"",IF(Feuil1!G43&lt;&gt;"",ROW(C42)+COLUMN(C42)/1000,""))</f>
        <v/>
      </c>
      <c r="G43" t="e">
        <f ca="1">INDEX(agent,SUMPRODUCT((param1=SMALL(param1,ROW(A42)))*ROW(param1))-1,SUMPRODUCT((param1=SMALL(param1,ROW(A42)))*COLUMN(param1))-1)</f>
        <v>#NUM!</v>
      </c>
    </row>
    <row r="44" spans="2:7">
      <c r="B44" s="28" t="str">
        <f ca="1">IF(ROW(A43)&gt;ROWS(date),"",IF(Feuil1!E44&lt;&gt;"",ROW(A43)+COLUMN(A43)/1000,""))</f>
        <v/>
      </c>
      <c r="C44" s="28" t="str">
        <f ca="1">IF(ROW(B43)&gt;ROWS(date),"",IF(Feuil1!F44&lt;&gt;"",ROW(B43)+COLUMN(B43)/1000,""))</f>
        <v/>
      </c>
      <c r="D44" s="28" t="str">
        <f ca="1">IF(ROW(C43)&gt;ROWS(date),"",IF(Feuil1!G44&lt;&gt;"",ROW(C43)+COLUMN(C43)/1000,""))</f>
        <v/>
      </c>
      <c r="G44" t="e">
        <f ca="1">INDEX(agent,SUMPRODUCT((param1=SMALL(param1,ROW(A43)))*ROW(param1))-1,SUMPRODUCT((param1=SMALL(param1,ROW(A43)))*COLUMN(param1))-1)</f>
        <v>#NUM!</v>
      </c>
    </row>
    <row r="45" spans="2:7">
      <c r="B45" s="28" t="str">
        <f ca="1">IF(ROW(A44)&gt;ROWS(date),"",IF(Feuil1!E45&lt;&gt;"",ROW(A44)+COLUMN(A44)/1000,""))</f>
        <v/>
      </c>
      <c r="C45" s="28" t="str">
        <f ca="1">IF(ROW(B44)&gt;ROWS(date),"",IF(Feuil1!F45&lt;&gt;"",ROW(B44)+COLUMN(B44)/1000,""))</f>
        <v/>
      </c>
      <c r="D45" s="28" t="str">
        <f ca="1">IF(ROW(C44)&gt;ROWS(date),"",IF(Feuil1!G45&lt;&gt;"",ROW(C44)+COLUMN(C44)/1000,""))</f>
        <v/>
      </c>
      <c r="G45" t="e">
        <f ca="1">INDEX(agent,SUMPRODUCT((param1=SMALL(param1,ROW(A44)))*ROW(param1))-1,SUMPRODUCT((param1=SMALL(param1,ROW(A44)))*COLUMN(param1))-1)</f>
        <v>#NUM!</v>
      </c>
    </row>
    <row r="46" spans="2:7">
      <c r="B46" s="28" t="str">
        <f ca="1">IF(ROW(A45)&gt;ROWS(date),"",IF(Feuil1!E46&lt;&gt;"",ROW(A45)+COLUMN(A45)/1000,""))</f>
        <v/>
      </c>
      <c r="C46" s="28" t="str">
        <f ca="1">IF(ROW(B45)&gt;ROWS(date),"",IF(Feuil1!F46&lt;&gt;"",ROW(B45)+COLUMN(B45)/1000,""))</f>
        <v/>
      </c>
      <c r="D46" s="28" t="str">
        <f ca="1">IF(ROW(C45)&gt;ROWS(date),"",IF(Feuil1!G46&lt;&gt;"",ROW(C45)+COLUMN(C45)/1000,""))</f>
        <v/>
      </c>
      <c r="G46" t="e">
        <f ca="1">INDEX(agent,SUMPRODUCT((param1=SMALL(param1,ROW(A45)))*ROW(param1))-1,SUMPRODUCT((param1=SMALL(param1,ROW(A45)))*COLUMN(param1))-1)</f>
        <v>#NUM!</v>
      </c>
    </row>
    <row r="47" spans="2:7">
      <c r="B47" s="28" t="str">
        <f ca="1">IF(ROW(A46)&gt;ROWS(date),"",IF(Feuil1!E47&lt;&gt;"",ROW(A46)+COLUMN(A46)/1000,""))</f>
        <v/>
      </c>
      <c r="C47" s="28" t="str">
        <f ca="1">IF(ROW(B46)&gt;ROWS(date),"",IF(Feuil1!F47&lt;&gt;"",ROW(B46)+COLUMN(B46)/1000,""))</f>
        <v/>
      </c>
      <c r="D47" s="28" t="str">
        <f ca="1">IF(ROW(C46)&gt;ROWS(date),"",IF(Feuil1!G47&lt;&gt;"",ROW(C46)+COLUMN(C46)/1000,""))</f>
        <v/>
      </c>
      <c r="G47" t="e">
        <f ca="1">INDEX(agent,SUMPRODUCT((param1=SMALL(param1,ROW(A46)))*ROW(param1))-1,SUMPRODUCT((param1=SMALL(param1,ROW(A46)))*COLUMN(param1))-1)</f>
        <v>#NUM!</v>
      </c>
    </row>
    <row r="48" spans="2:7">
      <c r="B48" s="28" t="str">
        <f ca="1">IF(ROW(A47)&gt;ROWS(date),"",IF(Feuil1!E48&lt;&gt;"",ROW(A47)+COLUMN(A47)/1000,""))</f>
        <v/>
      </c>
      <c r="C48" s="28" t="str">
        <f ca="1">IF(ROW(B47)&gt;ROWS(date),"",IF(Feuil1!F48&lt;&gt;"",ROW(B47)+COLUMN(B47)/1000,""))</f>
        <v/>
      </c>
      <c r="D48" s="28" t="str">
        <f ca="1">IF(ROW(C47)&gt;ROWS(date),"",IF(Feuil1!G48&lt;&gt;"",ROW(C47)+COLUMN(C47)/1000,""))</f>
        <v/>
      </c>
      <c r="G48" t="e">
        <f ca="1">INDEX(agent,SUMPRODUCT((param1=SMALL(param1,ROW(A47)))*ROW(param1))-1,SUMPRODUCT((param1=SMALL(param1,ROW(A47)))*COLUMN(param1))-1)</f>
        <v>#NUM!</v>
      </c>
    </row>
    <row r="49" spans="2:7">
      <c r="B49" s="28" t="str">
        <f ca="1">IF(ROW(A48)&gt;ROWS(date),"",IF(Feuil1!E49&lt;&gt;"",ROW(A48)+COLUMN(A48)/1000,""))</f>
        <v/>
      </c>
      <c r="C49" s="28" t="str">
        <f ca="1">IF(ROW(B48)&gt;ROWS(date),"",IF(Feuil1!F49&lt;&gt;"",ROW(B48)+COLUMN(B48)/1000,""))</f>
        <v/>
      </c>
      <c r="D49" s="28" t="str">
        <f ca="1">IF(ROW(C48)&gt;ROWS(date),"",IF(Feuil1!G49&lt;&gt;"",ROW(C48)+COLUMN(C48)/1000,""))</f>
        <v/>
      </c>
      <c r="G49" t="e">
        <f ca="1">INDEX(agent,SUMPRODUCT((param1=SMALL(param1,ROW(A48)))*ROW(param1))-1,SUMPRODUCT((param1=SMALL(param1,ROW(A48)))*COLUMN(param1))-1)</f>
        <v>#NUM!</v>
      </c>
    </row>
    <row r="50" spans="2:7">
      <c r="B50" s="28" t="str">
        <f ca="1">IF(ROW(A49)&gt;ROWS(date),"",IF(Feuil1!E50&lt;&gt;"",ROW(A49)+COLUMN(A49)/1000,""))</f>
        <v/>
      </c>
      <c r="C50" s="28" t="str">
        <f ca="1">IF(ROW(B49)&gt;ROWS(date),"",IF(Feuil1!F50&lt;&gt;"",ROW(B49)+COLUMN(B49)/1000,""))</f>
        <v/>
      </c>
      <c r="D50" s="28" t="str">
        <f ca="1">IF(ROW(C49)&gt;ROWS(date),"",IF(Feuil1!G50&lt;&gt;"",ROW(C49)+COLUMN(C49)/1000,""))</f>
        <v/>
      </c>
      <c r="G50" t="e">
        <f ca="1">INDEX(agent,SUMPRODUCT((param1=SMALL(param1,ROW(A49)))*ROW(param1))-1,SUMPRODUCT((param1=SMALL(param1,ROW(A49)))*COLUMN(param1))-1)</f>
        <v>#NUM!</v>
      </c>
    </row>
    <row r="51" spans="2:7">
      <c r="B51" s="28" t="str">
        <f ca="1">IF(ROW(A50)&gt;ROWS(date),"",IF(Feuil1!E51&lt;&gt;"",ROW(A50)+COLUMN(A50)/1000,""))</f>
        <v/>
      </c>
      <c r="C51" s="28" t="str">
        <f ca="1">IF(ROW(B50)&gt;ROWS(date),"",IF(Feuil1!F51&lt;&gt;"",ROW(B50)+COLUMN(B50)/1000,""))</f>
        <v/>
      </c>
      <c r="D51" s="28" t="str">
        <f ca="1">IF(ROW(C50)&gt;ROWS(date),"",IF(Feuil1!G51&lt;&gt;"",ROW(C50)+COLUMN(C50)/1000,""))</f>
        <v/>
      </c>
      <c r="G51" t="e">
        <f ca="1">INDEX(agent,SUMPRODUCT((param1=SMALL(param1,ROW(A50)))*ROW(param1))-1,SUMPRODUCT((param1=SMALL(param1,ROW(A50)))*COLUMN(param1))-1)</f>
        <v>#NUM!</v>
      </c>
    </row>
    <row r="52" spans="2:7">
      <c r="B52" s="28" t="str">
        <f ca="1">IF(ROW(A51)&gt;ROWS(date),"",IF(Feuil1!E52&lt;&gt;"",ROW(A51)+COLUMN(A51)/1000,""))</f>
        <v/>
      </c>
      <c r="C52" s="28" t="str">
        <f ca="1">IF(ROW(B51)&gt;ROWS(date),"",IF(Feuil1!F52&lt;&gt;"",ROW(B51)+COLUMN(B51)/1000,""))</f>
        <v/>
      </c>
      <c r="D52" s="28" t="str">
        <f ca="1">IF(ROW(C51)&gt;ROWS(date),"",IF(Feuil1!G52&lt;&gt;"",ROW(C51)+COLUMN(C51)/1000,""))</f>
        <v/>
      </c>
      <c r="G52" t="e">
        <f ca="1">INDEX(agent,SUMPRODUCT((param1=SMALL(param1,ROW(A51)))*ROW(param1))-1,SUMPRODUCT((param1=SMALL(param1,ROW(A51)))*COLUMN(param1))-1)</f>
        <v>#NUM!</v>
      </c>
    </row>
    <row r="53" spans="2:7">
      <c r="B53" s="28" t="str">
        <f ca="1">IF(ROW(A52)&gt;ROWS(date),"",IF(Feuil1!E53&lt;&gt;"",ROW(A52)+COLUMN(A52)/1000,""))</f>
        <v/>
      </c>
      <c r="C53" s="28" t="str">
        <f ca="1">IF(ROW(B52)&gt;ROWS(date),"",IF(Feuil1!F53&lt;&gt;"",ROW(B52)+COLUMN(B52)/1000,""))</f>
        <v/>
      </c>
      <c r="D53" s="28" t="str">
        <f ca="1">IF(ROW(C52)&gt;ROWS(date),"",IF(Feuil1!G53&lt;&gt;"",ROW(C52)+COLUMN(C52)/1000,""))</f>
        <v/>
      </c>
      <c r="G53" t="e">
        <f ca="1">INDEX(agent,SUMPRODUCT((param1=SMALL(param1,ROW(A52)))*ROW(param1))-1,SUMPRODUCT((param1=SMALL(param1,ROW(A52)))*COLUMN(param1))-1)</f>
        <v>#NUM!</v>
      </c>
    </row>
    <row r="54" spans="2:7">
      <c r="B54" s="28" t="str">
        <f ca="1">IF(ROW(A53)&gt;ROWS(date),"",IF(Feuil1!E54&lt;&gt;"",ROW(A53)+COLUMN(A53)/1000,""))</f>
        <v/>
      </c>
      <c r="C54" s="28" t="str">
        <f ca="1">IF(ROW(B53)&gt;ROWS(date),"",IF(Feuil1!F54&lt;&gt;"",ROW(B53)+COLUMN(B53)/1000,""))</f>
        <v/>
      </c>
      <c r="D54" s="28" t="str">
        <f ca="1">IF(ROW(C53)&gt;ROWS(date),"",IF(Feuil1!G54&lt;&gt;"",ROW(C53)+COLUMN(C53)/1000,""))</f>
        <v/>
      </c>
      <c r="G54" t="e">
        <f ca="1">INDEX(agent,SUMPRODUCT((param1=SMALL(param1,ROW(A53)))*ROW(param1))-1,SUMPRODUCT((param1=SMALL(param1,ROW(A53)))*COLUMN(param1))-1)</f>
        <v>#NUM!</v>
      </c>
    </row>
    <row r="55" spans="2:7">
      <c r="B55" s="28" t="str">
        <f ca="1">IF(ROW(A54)&gt;ROWS(date),"",IF(Feuil1!E55&lt;&gt;"",ROW(A54)+COLUMN(A54)/1000,""))</f>
        <v/>
      </c>
      <c r="C55" s="28" t="str">
        <f ca="1">IF(ROW(B54)&gt;ROWS(date),"",IF(Feuil1!F55&lt;&gt;"",ROW(B54)+COLUMN(B54)/1000,""))</f>
        <v/>
      </c>
      <c r="D55" s="28" t="str">
        <f ca="1">IF(ROW(C54)&gt;ROWS(date),"",IF(Feuil1!G55&lt;&gt;"",ROW(C54)+COLUMN(C54)/1000,""))</f>
        <v/>
      </c>
      <c r="G55" t="e">
        <f ca="1">INDEX(agent,SUMPRODUCT((param1=SMALL(param1,ROW(A54)))*ROW(param1))-1,SUMPRODUCT((param1=SMALL(param1,ROW(A54)))*COLUMN(param1))-1)</f>
        <v>#NUM!</v>
      </c>
    </row>
    <row r="56" spans="2:7">
      <c r="B56" s="28" t="str">
        <f ca="1">IF(ROW(A55)&gt;ROWS(date),"",IF(Feuil1!E56&lt;&gt;"",ROW(A55)+COLUMN(A55)/1000,""))</f>
        <v/>
      </c>
      <c r="C56" s="28" t="str">
        <f ca="1">IF(ROW(B55)&gt;ROWS(date),"",IF(Feuil1!F56&lt;&gt;"",ROW(B55)+COLUMN(B55)/1000,""))</f>
        <v/>
      </c>
      <c r="D56" s="28" t="str">
        <f ca="1">IF(ROW(C55)&gt;ROWS(date),"",IF(Feuil1!G56&lt;&gt;"",ROW(C55)+COLUMN(C55)/1000,""))</f>
        <v/>
      </c>
      <c r="G56" t="e">
        <f ca="1">INDEX(agent,SUMPRODUCT((param1=SMALL(param1,ROW(A55)))*ROW(param1))-1,SUMPRODUCT((param1=SMALL(param1,ROW(A55)))*COLUMN(param1))-1)</f>
        <v>#NUM!</v>
      </c>
    </row>
    <row r="57" spans="2:7">
      <c r="B57" s="28" t="str">
        <f ca="1">IF(ROW(A56)&gt;ROWS(date),"",IF(Feuil1!E57&lt;&gt;"",ROW(A56)+COLUMN(A56)/1000,""))</f>
        <v/>
      </c>
      <c r="C57" s="28" t="str">
        <f ca="1">IF(ROW(B56)&gt;ROWS(date),"",IF(Feuil1!F57&lt;&gt;"",ROW(B56)+COLUMN(B56)/1000,""))</f>
        <v/>
      </c>
      <c r="D57" s="28" t="str">
        <f ca="1">IF(ROW(C56)&gt;ROWS(date),"",IF(Feuil1!G57&lt;&gt;"",ROW(C56)+COLUMN(C56)/1000,""))</f>
        <v/>
      </c>
      <c r="G57" t="e">
        <f ca="1">INDEX(agent,SUMPRODUCT((param1=SMALL(param1,ROW(A56)))*ROW(param1))-1,SUMPRODUCT((param1=SMALL(param1,ROW(A56)))*COLUMN(param1))-1)</f>
        <v>#NUM!</v>
      </c>
    </row>
    <row r="58" spans="2:7">
      <c r="B58" s="28" t="str">
        <f ca="1">IF(ROW(A57)&gt;ROWS(date),"",IF(Feuil1!E58&lt;&gt;"",ROW(A57)+COLUMN(A57)/1000,""))</f>
        <v/>
      </c>
      <c r="C58" s="28" t="str">
        <f ca="1">IF(ROW(B57)&gt;ROWS(date),"",IF(Feuil1!F58&lt;&gt;"",ROW(B57)+COLUMN(B57)/1000,""))</f>
        <v/>
      </c>
      <c r="D58" s="28" t="str">
        <f ca="1">IF(ROW(C57)&gt;ROWS(date),"",IF(Feuil1!G58&lt;&gt;"",ROW(C57)+COLUMN(C57)/1000,""))</f>
        <v/>
      </c>
      <c r="G58" t="e">
        <f ca="1">INDEX(agent,SUMPRODUCT((param1=SMALL(param1,ROW(A57)))*ROW(param1))-1,SUMPRODUCT((param1=SMALL(param1,ROW(A57)))*COLUMN(param1))-1)</f>
        <v>#NUM!</v>
      </c>
    </row>
    <row r="59" spans="2:7">
      <c r="B59" s="28" t="str">
        <f ca="1">IF(ROW(A58)&gt;ROWS(date),"",IF(Feuil1!E59&lt;&gt;"",ROW(A58)+COLUMN(A58)/1000,""))</f>
        <v/>
      </c>
      <c r="C59" s="28" t="str">
        <f ca="1">IF(ROW(B58)&gt;ROWS(date),"",IF(Feuil1!F59&lt;&gt;"",ROW(B58)+COLUMN(B58)/1000,""))</f>
        <v/>
      </c>
      <c r="D59" s="28" t="str">
        <f ca="1">IF(ROW(C58)&gt;ROWS(date),"",IF(Feuil1!G59&lt;&gt;"",ROW(C58)+COLUMN(C58)/1000,""))</f>
        <v/>
      </c>
      <c r="G59" t="e">
        <f ca="1">INDEX(agent,SUMPRODUCT((param1=SMALL(param1,ROW(A58)))*ROW(param1))-1,SUMPRODUCT((param1=SMALL(param1,ROW(A58)))*COLUMN(param1))-1)</f>
        <v>#NUM!</v>
      </c>
    </row>
    <row r="60" spans="2:7">
      <c r="B60" s="28" t="str">
        <f ca="1">IF(ROW(A59)&gt;ROWS(date),"",IF(Feuil1!E60&lt;&gt;"",ROW(A59)+COLUMN(A59)/1000,""))</f>
        <v/>
      </c>
      <c r="C60" s="28" t="str">
        <f ca="1">IF(ROW(B59)&gt;ROWS(date),"",IF(Feuil1!F60&lt;&gt;"",ROW(B59)+COLUMN(B59)/1000,""))</f>
        <v/>
      </c>
      <c r="D60" s="28" t="str">
        <f ca="1">IF(ROW(C59)&gt;ROWS(date),"",IF(Feuil1!G60&lt;&gt;"",ROW(C59)+COLUMN(C59)/1000,""))</f>
        <v/>
      </c>
      <c r="G60" t="e">
        <f ca="1">INDEX(agent,SUMPRODUCT((param1=SMALL(param1,ROW(A59)))*ROW(param1))-1,SUMPRODUCT((param1=SMALL(param1,ROW(A59)))*COLUMN(param1))-1)</f>
        <v>#NUM!</v>
      </c>
    </row>
    <row r="61" spans="2:7">
      <c r="B61" s="28" t="str">
        <f ca="1">IF(ROW(A60)&gt;ROWS(date),"",IF(Feuil1!E61&lt;&gt;"",ROW(A60)+COLUMN(A60)/1000,""))</f>
        <v/>
      </c>
      <c r="C61" s="28" t="str">
        <f ca="1">IF(ROW(B60)&gt;ROWS(date),"",IF(Feuil1!F61&lt;&gt;"",ROW(B60)+COLUMN(B60)/1000,""))</f>
        <v/>
      </c>
      <c r="D61" s="28" t="str">
        <f ca="1">IF(ROW(C60)&gt;ROWS(date),"",IF(Feuil1!G61&lt;&gt;"",ROW(C60)+COLUMN(C60)/1000,""))</f>
        <v/>
      </c>
      <c r="G61" t="e">
        <f ca="1">INDEX(agent,SUMPRODUCT((param1=SMALL(param1,ROW(A60)))*ROW(param1))-1,SUMPRODUCT((param1=SMALL(param1,ROW(A60)))*COLUMN(param1))-1)</f>
        <v>#NUM!</v>
      </c>
    </row>
    <row r="62" spans="2:7">
      <c r="B62" s="28" t="str">
        <f ca="1">IF(ROW(A61)&gt;ROWS(date),"",IF(Feuil1!E62&lt;&gt;"",ROW(A61)+COLUMN(A61)/1000,""))</f>
        <v/>
      </c>
      <c r="C62" s="28" t="str">
        <f ca="1">IF(ROW(B61)&gt;ROWS(date),"",IF(Feuil1!F62&lt;&gt;"",ROW(B61)+COLUMN(B61)/1000,""))</f>
        <v/>
      </c>
      <c r="D62" s="28" t="str">
        <f ca="1">IF(ROW(C61)&gt;ROWS(date),"",IF(Feuil1!G62&lt;&gt;"",ROW(C61)+COLUMN(C61)/1000,""))</f>
        <v/>
      </c>
      <c r="G62" t="e">
        <f ca="1">INDEX(agent,SUMPRODUCT((param1=SMALL(param1,ROW(A61)))*ROW(param1))-1,SUMPRODUCT((param1=SMALL(param1,ROW(A61)))*COLUMN(param1))-1)</f>
        <v>#NUM!</v>
      </c>
    </row>
    <row r="63" spans="2:7">
      <c r="B63" s="28" t="str">
        <f ca="1">IF(ROW(A62)&gt;ROWS(date),"",IF(Feuil1!E63&lt;&gt;"",ROW(A62)+COLUMN(A62)/1000,""))</f>
        <v/>
      </c>
      <c r="C63" s="28" t="str">
        <f ca="1">IF(ROW(B62)&gt;ROWS(date),"",IF(Feuil1!F63&lt;&gt;"",ROW(B62)+COLUMN(B62)/1000,""))</f>
        <v/>
      </c>
      <c r="D63" s="28" t="str">
        <f ca="1">IF(ROW(C62)&gt;ROWS(date),"",IF(Feuil1!G63&lt;&gt;"",ROW(C62)+COLUMN(C62)/1000,""))</f>
        <v/>
      </c>
      <c r="G63" t="e">
        <f ca="1">INDEX(agent,SUMPRODUCT((param1=SMALL(param1,ROW(A62)))*ROW(param1))-1,SUMPRODUCT((param1=SMALL(param1,ROW(A62)))*COLUMN(param1))-1)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tulipe</cp:lastModifiedBy>
  <dcterms:created xsi:type="dcterms:W3CDTF">2020-04-06T07:17:03Z</dcterms:created>
  <dcterms:modified xsi:type="dcterms:W3CDTF">2020-04-07T11:32:52Z</dcterms:modified>
</cp:coreProperties>
</file>