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codeName="ThisWorkbook"/>
  <bookViews>
    <workbookView xWindow="-120" yWindow="-120" windowWidth="19420" windowHeight="11020" tabRatio="816" activeTab="10"/>
  </bookViews>
  <sheets>
    <sheet name="Janvier" sheetId="4" r:id="rId1"/>
    <sheet name="Février" sheetId="6" r:id="rId2"/>
    <sheet name="Mars" sheetId="7" r:id="rId3"/>
    <sheet name="Avril" sheetId="8" r:id="rId4"/>
    <sheet name="Mai" sheetId="9" r:id="rId5"/>
    <sheet name="Juin" sheetId="10" r:id="rId6"/>
    <sheet name="Juillet" sheetId="11" r:id="rId7"/>
    <sheet name="Août" sheetId="12" r:id="rId8"/>
    <sheet name="Septembre" sheetId="13" r:id="rId9"/>
    <sheet name="Octobre" sheetId="14" r:id="rId10"/>
    <sheet name="Novembre" sheetId="15" r:id="rId11"/>
    <sheet name="Décembre" sheetId="16" r:id="rId12"/>
    <sheet name="données" sheetId="5" r:id="rId13"/>
  </sheets>
  <definedNames>
    <definedName name="annéeencours">données!$M$2</definedName>
    <definedName name="base">données!$B$1:$J$1</definedName>
    <definedName name="coutchat">données!$H$2:$H$17</definedName>
    <definedName name="coutchien">données!$D$2:$D$18</definedName>
    <definedName name="coutnac">données!$L$2:$L$17</definedName>
    <definedName name="dept">données!$B$2</definedName>
    <definedName name="listechat">données!$F$2:$F$17</definedName>
    <definedName name="listechien">données!$B$2:$B$18</definedName>
    <definedName name="listenac">données!$J$2:$J$17</definedName>
  </definedNames>
  <calcPr calcId="124519" iterateDelta="1E-4"/>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3" i="16"/>
  <c r="A3" i="15"/>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3" i="14"/>
  <c r="A3" i="13"/>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3" i="12"/>
  <c r="A3" i="1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3" i="10"/>
  <c r="A3" i="9"/>
  <c r="A3" i="8"/>
  <c r="A3" i="7"/>
  <c r="A3" i="6"/>
  <c r="A3" i="4"/>
  <c r="AH3" i="16"/>
  <c r="AH3" i="15"/>
  <c r="AH3" i="14"/>
  <c r="AH3" i="13"/>
  <c r="AH3" i="12"/>
  <c r="AH3" i="11"/>
  <c r="AH3" i="10"/>
  <c r="AH3" i="9"/>
  <c r="AH3" i="8"/>
  <c r="AH3" i="7"/>
  <c r="AH3" i="6"/>
  <c r="C4" i="16"/>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C4" i="14"/>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C4" i="12"/>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C4" i="10"/>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C4" i="9"/>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C4" i="8"/>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C4" i="7"/>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C4" i="6"/>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3" i="4"/>
  <c r="AH27" i="14"/>
  <c r="AH26"/>
  <c r="AH25"/>
  <c r="AH24"/>
  <c r="AH23"/>
  <c r="AH22"/>
  <c r="AH21"/>
  <c r="AH20"/>
  <c r="AH19"/>
  <c r="AH18"/>
  <c r="AH17"/>
  <c r="AH16"/>
  <c r="AH15"/>
  <c r="AH14"/>
  <c r="AH13"/>
  <c r="AH12"/>
  <c r="AH11"/>
  <c r="AH10"/>
  <c r="AH9"/>
  <c r="AH8"/>
  <c r="AH7"/>
  <c r="AH6"/>
  <c r="AH27" i="16"/>
  <c r="AH26"/>
  <c r="AH25"/>
  <c r="AH24"/>
  <c r="AH23"/>
  <c r="AH22"/>
  <c r="AH21"/>
  <c r="AH20"/>
  <c r="AH19"/>
  <c r="AH18"/>
  <c r="AH17"/>
  <c r="AH16"/>
  <c r="AH15"/>
  <c r="AH14"/>
  <c r="AH13"/>
  <c r="AH12"/>
  <c r="AH11"/>
  <c r="AH10"/>
  <c r="AH9"/>
  <c r="AH8"/>
  <c r="AH7"/>
  <c r="AH6"/>
  <c r="AH27" i="15"/>
  <c r="AH26"/>
  <c r="AH25"/>
  <c r="AH24"/>
  <c r="AH23"/>
  <c r="AH22"/>
  <c r="AH21"/>
  <c r="AH20"/>
  <c r="AH19"/>
  <c r="AH18"/>
  <c r="AH17"/>
  <c r="AH16"/>
  <c r="AH15"/>
  <c r="AH14"/>
  <c r="AH13"/>
  <c r="AH12"/>
  <c r="AH11"/>
  <c r="AH10"/>
  <c r="AH9"/>
  <c r="AH8"/>
  <c r="AH7"/>
  <c r="AH6"/>
  <c r="AH27" i="13"/>
  <c r="AH26"/>
  <c r="AH25"/>
  <c r="AH24"/>
  <c r="AH23"/>
  <c r="AH22"/>
  <c r="AH21"/>
  <c r="AH20"/>
  <c r="AH19"/>
  <c r="AH18"/>
  <c r="AH17"/>
  <c r="AH16"/>
  <c r="AH15"/>
  <c r="AH14"/>
  <c r="AH13"/>
  <c r="AH12"/>
  <c r="AH11"/>
  <c r="AH10"/>
  <c r="AH9"/>
  <c r="AH8"/>
  <c r="AH7"/>
  <c r="AH6"/>
  <c r="AH27" i="12"/>
  <c r="AH26"/>
  <c r="AH25"/>
  <c r="AH24"/>
  <c r="AH23"/>
  <c r="AH22"/>
  <c r="AH21"/>
  <c r="AH20"/>
  <c r="AH19"/>
  <c r="AH18"/>
  <c r="AH17"/>
  <c r="AH16"/>
  <c r="AH15"/>
  <c r="AH14"/>
  <c r="AH13"/>
  <c r="AH12"/>
  <c r="AH11"/>
  <c r="AH10"/>
  <c r="AH9"/>
  <c r="AH8"/>
  <c r="AH7"/>
  <c r="AH6"/>
  <c r="AH27" i="11"/>
  <c r="AH26"/>
  <c r="AH25"/>
  <c r="AH24"/>
  <c r="AH23"/>
  <c r="AH22"/>
  <c r="AH21"/>
  <c r="AH20"/>
  <c r="AH19"/>
  <c r="AH18"/>
  <c r="AH17"/>
  <c r="AH16"/>
  <c r="AH15"/>
  <c r="AH14"/>
  <c r="AH13"/>
  <c r="AH12"/>
  <c r="AH11"/>
  <c r="AH10"/>
  <c r="AH9"/>
  <c r="AH8"/>
  <c r="AH7"/>
  <c r="AH6"/>
  <c r="AH27" i="10"/>
  <c r="AH26"/>
  <c r="AH25"/>
  <c r="AH24"/>
  <c r="AH23"/>
  <c r="AH22"/>
  <c r="AH21"/>
  <c r="AH20"/>
  <c r="AH19"/>
  <c r="AH18"/>
  <c r="AH17"/>
  <c r="AH16"/>
  <c r="AH15"/>
  <c r="AH14"/>
  <c r="AH13"/>
  <c r="AH12"/>
  <c r="AH11"/>
  <c r="AH10"/>
  <c r="AH9"/>
  <c r="AH8"/>
  <c r="AH7"/>
  <c r="AH6"/>
  <c r="AH27" i="9"/>
  <c r="AH26"/>
  <c r="AH25"/>
  <c r="AH24"/>
  <c r="AH23"/>
  <c r="AH22"/>
  <c r="AH21"/>
  <c r="AH20"/>
  <c r="AH19"/>
  <c r="AH18"/>
  <c r="AH17"/>
  <c r="AH16"/>
  <c r="AH15"/>
  <c r="AH14"/>
  <c r="AH13"/>
  <c r="AH12"/>
  <c r="AH11"/>
  <c r="AH10"/>
  <c r="AH9"/>
  <c r="AH8"/>
  <c r="AH7"/>
  <c r="AH6"/>
  <c r="AH27" i="8"/>
  <c r="AH26"/>
  <c r="AH25"/>
  <c r="AH24"/>
  <c r="AH23"/>
  <c r="AH22"/>
  <c r="AH21"/>
  <c r="AH20"/>
  <c r="AH19"/>
  <c r="AH18"/>
  <c r="AH17"/>
  <c r="AH16"/>
  <c r="AH15"/>
  <c r="AH14"/>
  <c r="AH13"/>
  <c r="AH12"/>
  <c r="AH11"/>
  <c r="AH10"/>
  <c r="AH9"/>
  <c r="AH8"/>
  <c r="AH7"/>
  <c r="AH6"/>
  <c r="AH27" i="7"/>
  <c r="AH26"/>
  <c r="AH25"/>
  <c r="AH24"/>
  <c r="AH23"/>
  <c r="AH22"/>
  <c r="AH21"/>
  <c r="AH20"/>
  <c r="AH19"/>
  <c r="AH18"/>
  <c r="AH17"/>
  <c r="AH16"/>
  <c r="AH15"/>
  <c r="AH14"/>
  <c r="AH13"/>
  <c r="AH12"/>
  <c r="AH11"/>
  <c r="AH10"/>
  <c r="AH9"/>
  <c r="AH8"/>
  <c r="AH7"/>
  <c r="AH6"/>
  <c r="AH27" i="6"/>
  <c r="AH26"/>
  <c r="AH25"/>
  <c r="AH24"/>
  <c r="AH23"/>
  <c r="AH22"/>
  <c r="AH21"/>
  <c r="AH20"/>
  <c r="AH19"/>
  <c r="AH18"/>
  <c r="AH17"/>
  <c r="AH16"/>
  <c r="AH15"/>
  <c r="AH14"/>
  <c r="AH13"/>
  <c r="AH12"/>
  <c r="AH11"/>
  <c r="AH10"/>
  <c r="AH9"/>
  <c r="AH8"/>
  <c r="AH7"/>
  <c r="AH6"/>
  <c r="C4" i="4" l="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7"/>
  <c r="AH8"/>
  <c r="AH9"/>
  <c r="AH10"/>
  <c r="AH11"/>
  <c r="AH12"/>
  <c r="AH13"/>
  <c r="AH14"/>
  <c r="AH15"/>
  <c r="AH16"/>
  <c r="AH17"/>
  <c r="AH18"/>
  <c r="AH19"/>
  <c r="AH20"/>
  <c r="AH21"/>
  <c r="AH22"/>
  <c r="AH23"/>
  <c r="AH24"/>
  <c r="AH25"/>
  <c r="AH26"/>
  <c r="AH27"/>
  <c r="AH6"/>
  <c r="AI15" i="14"/>
  <c r="AI27" i="15"/>
  <c r="AI17" i="13"/>
  <c r="AI7" i="12"/>
  <c r="AI19" i="10"/>
  <c r="AI9" i="9"/>
  <c r="AI21" i="7"/>
  <c r="AI11" i="6"/>
  <c r="AI18" i="14"/>
  <c r="AI8" i="16"/>
  <c r="AI20" i="13"/>
  <c r="AI10" i="12"/>
  <c r="AI22" i="10"/>
  <c r="AI12" i="9"/>
  <c r="AI25" i="14"/>
  <c r="AI15" i="16"/>
  <c r="AI27" i="13"/>
  <c r="AI17" i="12"/>
  <c r="AI7" i="11"/>
  <c r="AI19" i="9"/>
  <c r="AI9" i="8"/>
  <c r="AI21" i="6"/>
  <c r="AI10"/>
  <c r="AI18" i="16"/>
  <c r="AI8" i="15"/>
  <c r="AI20" i="12"/>
  <c r="AI10" i="11"/>
  <c r="AI22" i="9"/>
  <c r="AI12" i="8"/>
  <c r="AI6" i="6"/>
  <c r="AI27" i="14"/>
  <c r="AI17" i="16"/>
  <c r="AI13" i="13"/>
  <c r="AI15" i="10"/>
  <c r="AI17" i="7"/>
  <c r="AI14" i="14"/>
  <c r="AI16" i="13"/>
  <c r="AI18" i="10"/>
  <c r="AI21" i="14"/>
  <c r="AI23" i="13"/>
  <c r="AI25" i="10"/>
  <c r="AI27" i="7"/>
  <c r="AI8" i="14"/>
  <c r="AI6" i="11"/>
  <c r="AI15" i="15"/>
  <c r="AI17" i="11"/>
  <c r="AI19" i="8"/>
  <c r="AI26" i="6"/>
  <c r="AI18" i="15"/>
  <c r="AI20" i="11"/>
  <c r="AI14" i="8"/>
  <c r="AI25" i="15"/>
  <c r="AI27" i="11"/>
  <c r="AI7" i="9"/>
  <c r="AI9" i="6"/>
  <c r="AI6" i="16"/>
  <c r="AI8" i="12"/>
  <c r="AI10" i="9"/>
  <c r="AI10" i="8"/>
  <c r="AI22" i="11"/>
  <c r="AI22" i="8"/>
  <c r="AI7" i="14"/>
  <c r="AI19" i="15"/>
  <c r="AI9" i="13"/>
  <c r="AI27" i="10"/>
  <c r="AI7" i="8"/>
  <c r="AI26" i="14"/>
  <c r="AI6" i="15"/>
  <c r="AI8" i="11"/>
  <c r="AI6" i="7"/>
  <c r="AI13" i="15"/>
  <c r="AI15" i="11"/>
  <c r="AI17" i="8"/>
  <c r="AI22" i="6"/>
  <c r="AI16" i="15"/>
  <c r="AI18" i="11"/>
  <c r="AI20" i="8"/>
  <c r="AI18" i="6"/>
  <c r="AI7" i="15"/>
  <c r="AI11" i="8"/>
  <c r="AI10" i="15"/>
  <c r="AI20" i="7"/>
  <c r="AI19" i="11"/>
  <c r="AI8" i="7"/>
  <c r="AI14"/>
  <c r="AI13" i="9"/>
  <c r="AI12" i="16"/>
  <c r="AI16" i="9"/>
  <c r="AI21" i="12"/>
  <c r="AI25" i="6"/>
  <c r="AI24" i="12"/>
  <c r="AI12" i="6"/>
  <c r="AI8" i="8"/>
  <c r="AI11" i="10"/>
  <c r="AI13" i="7"/>
  <c r="AI10" i="14"/>
  <c r="AI12" i="13"/>
  <c r="AI14" i="10"/>
  <c r="AI17" i="14"/>
  <c r="AI19" i="13"/>
  <c r="AI21" i="10"/>
  <c r="AI23" i="7"/>
  <c r="AI20" i="14"/>
  <c r="AI22" i="13"/>
  <c r="AI24" i="10"/>
  <c r="AI26" i="7"/>
  <c r="AI19" i="14"/>
  <c r="AI19" i="12"/>
  <c r="AI23" i="6"/>
  <c r="AI22" i="12"/>
  <c r="AI27" i="16"/>
  <c r="AI9" i="10"/>
  <c r="AI20" i="15"/>
  <c r="AI21" i="13"/>
  <c r="AI25" i="7"/>
  <c r="AI24" i="13"/>
  <c r="AI8" i="6"/>
  <c r="AI11" i="11"/>
  <c r="AI16" i="6"/>
  <c r="AI14" i="11"/>
  <c r="AI24" i="14"/>
  <c r="AI7" i="4"/>
  <c r="AI26"/>
  <c r="AI12"/>
  <c r="AI22"/>
  <c r="AI14"/>
  <c r="AI18"/>
  <c r="AI6"/>
  <c r="AI8"/>
  <c r="AI10"/>
  <c r="AI27"/>
  <c r="AI19"/>
  <c r="AI16"/>
  <c r="AI21" i="16"/>
  <c r="AI11" i="15"/>
  <c r="AI23" i="12"/>
  <c r="AI13" i="11"/>
  <c r="AI25" i="9"/>
  <c r="AI15" i="8"/>
  <c r="AI27" i="6"/>
  <c r="AI20"/>
  <c r="AI24" i="16"/>
  <c r="AI14" i="15"/>
  <c r="AI26" i="12"/>
  <c r="AI16" i="11"/>
  <c r="AI6" i="10"/>
  <c r="AI6" i="8"/>
  <c r="AI9" i="14"/>
  <c r="AI21" i="15"/>
  <c r="AI11" i="13"/>
  <c r="AI23" i="11"/>
  <c r="AI13" i="10"/>
  <c r="AI25" i="8"/>
  <c r="AI15" i="7"/>
  <c r="AI16"/>
  <c r="AI12" i="14"/>
  <c r="AI24" i="15"/>
  <c r="AI14" i="13"/>
  <c r="AI26" i="11"/>
  <c r="AI16" i="10"/>
  <c r="AI6" i="9"/>
  <c r="AI18" i="7"/>
  <c r="AI24"/>
  <c r="AI11" i="14"/>
  <c r="AI23" i="15"/>
  <c r="AI25" i="11"/>
  <c r="AI27" i="8"/>
  <c r="AI7" i="6"/>
  <c r="AI26" i="15"/>
  <c r="AI6" i="12"/>
  <c r="AI8" i="9"/>
  <c r="AI11" i="16"/>
  <c r="AI13" i="12"/>
  <c r="AI15" i="9"/>
  <c r="AI17" i="6"/>
  <c r="AI26" i="13"/>
  <c r="AI10" i="7"/>
  <c r="AI27" i="12"/>
  <c r="AI7" i="10"/>
  <c r="AI9" i="7"/>
  <c r="AI6" i="14"/>
  <c r="AI8" i="13"/>
  <c r="AI10" i="10"/>
  <c r="AI13" i="14"/>
  <c r="AI15" i="13"/>
  <c r="AI17" i="10"/>
  <c r="AI19" i="7"/>
  <c r="AI16" i="14"/>
  <c r="AI18" i="13"/>
  <c r="AI20" i="10"/>
  <c r="AI22" i="7"/>
  <c r="AI14" i="16"/>
  <c r="AI24" i="8"/>
  <c r="AI23" i="14"/>
  <c r="AI13" i="16"/>
  <c r="AI25" i="13"/>
  <c r="AI15" i="12"/>
  <c r="AI17" i="9"/>
  <c r="AI19" i="6"/>
  <c r="AI16" i="16"/>
  <c r="AI18" i="12"/>
  <c r="AI20" i="9"/>
  <c r="AI23" i="16"/>
  <c r="AI25" i="12"/>
  <c r="AI27" i="9"/>
  <c r="AI7" i="7"/>
  <c r="AI26" i="16"/>
  <c r="AI6" i="13"/>
  <c r="AI8" i="10"/>
  <c r="AI24" i="6"/>
  <c r="AI25" i="16"/>
  <c r="AI9" i="11"/>
  <c r="AI14" i="6"/>
  <c r="AI12" i="11"/>
  <c r="AI17" i="15"/>
  <c r="AI21" i="8"/>
  <c r="AI16" i="12"/>
  <c r="AI11"/>
  <c r="AI15" i="6"/>
  <c r="AI14" i="12"/>
  <c r="AI19" i="16"/>
  <c r="AI23" i="9"/>
  <c r="AI22" i="16"/>
  <c r="AI26" i="9"/>
  <c r="AI10" i="13"/>
  <c r="AI21" i="11"/>
  <c r="AI23" i="8"/>
  <c r="AI12" i="7"/>
  <c r="AI22" i="15"/>
  <c r="AI24" i="11"/>
  <c r="AI26" i="8"/>
  <c r="AI7" i="16"/>
  <c r="AI9" i="12"/>
  <c r="AI11" i="9"/>
  <c r="AI13" i="6"/>
  <c r="AI10" i="16"/>
  <c r="AI12" i="12"/>
  <c r="AI14" i="9"/>
  <c r="AI18" i="8"/>
  <c r="AI9" i="16"/>
  <c r="AI21" i="9"/>
  <c r="AI20" i="16"/>
  <c r="AI24" i="9"/>
  <c r="AI7" i="13"/>
  <c r="AI11" i="7"/>
  <c r="AI18" i="9"/>
  <c r="AI23" i="10"/>
  <c r="AI22" i="14"/>
  <c r="AI26" i="10"/>
  <c r="AI9" i="15"/>
  <c r="AI13" i="8"/>
  <c r="AI12" i="15"/>
  <c r="AI16" i="8"/>
  <c r="AI12" i="10"/>
  <c r="AI11" i="4"/>
  <c r="AI21"/>
  <c r="AI23"/>
  <c r="AI17"/>
  <c r="AI9"/>
  <c r="AI15"/>
  <c r="AI20"/>
  <c r="AI25"/>
  <c r="AI13"/>
  <c r="AI24"/>
  <c r="C3" i="8" l="1"/>
  <c r="C3" i="7"/>
  <c r="C3" i="6"/>
  <c r="C3" i="4"/>
</calcChain>
</file>

<file path=xl/sharedStrings.xml><?xml version="1.0" encoding="utf-8"?>
<sst xmlns="http://schemas.openxmlformats.org/spreadsheetml/2006/main" count="546" uniqueCount="112">
  <si>
    <t>Janvier</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</si>
  <si>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</si>
  <si>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</si>
  <si>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</si>
  <si>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</si>
  <si>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</si>
  <si>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</si>
  <si>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</si>
  <si>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</si>
  <si>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</si>
  <si>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</si>
  <si>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</si>
  <si>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</si>
  <si>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</si>
  <si>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</si>
  <si>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</si>
  <si>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</si>
  <si>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</si>
  <si>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</si>
  <si>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</si>
  <si>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</si>
  <si>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</si>
  <si>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</si>
  <si>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</si>
  <si>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</si>
  <si>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</si>
  <si>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</si>
  <si>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</si>
  <si>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</si>
  <si>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</si>
  <si>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</si>
  <si>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</si>
  <si>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Total jour</t>
  </si>
  <si>
    <t>Total €</t>
  </si>
  <si>
    <t>VF1</t>
  </si>
  <si>
    <t>EXEMPLE POUR PLANNING</t>
  </si>
  <si>
    <t>G</t>
  </si>
  <si>
    <t>VC1</t>
  </si>
  <si>
    <t>matin</t>
  </si>
  <si>
    <t>VC2</t>
  </si>
  <si>
    <t>midi</t>
  </si>
  <si>
    <t>VC3</t>
  </si>
  <si>
    <t>après-midi</t>
  </si>
  <si>
    <t>VC4</t>
  </si>
  <si>
    <t>soir</t>
  </si>
  <si>
    <t>VC5</t>
  </si>
  <si>
    <t>matin/midi</t>
  </si>
  <si>
    <t>VC6</t>
  </si>
  <si>
    <t>matin/après-midi</t>
  </si>
  <si>
    <t>VC7</t>
  </si>
  <si>
    <t>matin/soir</t>
  </si>
  <si>
    <t>VC8</t>
  </si>
  <si>
    <t>midi/soir</t>
  </si>
  <si>
    <t>VC9</t>
  </si>
  <si>
    <t>après-midi/soir</t>
  </si>
  <si>
    <t>VC10</t>
  </si>
  <si>
    <t>matin/midi/soir</t>
  </si>
  <si>
    <t>VC11</t>
  </si>
  <si>
    <t>matin/après-midi/soir</t>
  </si>
  <si>
    <t>chien</t>
  </si>
  <si>
    <t>chat</t>
  </si>
  <si>
    <t>VF2</t>
  </si>
  <si>
    <t>VF3</t>
  </si>
  <si>
    <t>VF4</t>
  </si>
  <si>
    <t>VF5</t>
  </si>
  <si>
    <t>VF6</t>
  </si>
  <si>
    <t>VF7</t>
  </si>
  <si>
    <t>VF8</t>
  </si>
  <si>
    <t>VF9</t>
  </si>
  <si>
    <t>VF10</t>
  </si>
  <si>
    <t>VF11</t>
  </si>
  <si>
    <t>Garde</t>
  </si>
  <si>
    <t>Colonne1</t>
  </si>
  <si>
    <t>VC12</t>
  </si>
  <si>
    <t>Tarif personnalisé</t>
  </si>
  <si>
    <t>VF12</t>
  </si>
  <si>
    <t>VF13</t>
  </si>
  <si>
    <t>VF14</t>
  </si>
  <si>
    <t>VC13</t>
  </si>
  <si>
    <t>VC14</t>
  </si>
  <si>
    <t>VC15</t>
  </si>
  <si>
    <t>VC16</t>
  </si>
  <si>
    <t>VF15</t>
  </si>
  <si>
    <t>VN1</t>
  </si>
  <si>
    <t>VN2</t>
  </si>
  <si>
    <t>VN3</t>
  </si>
  <si>
    <t>VN4</t>
  </si>
  <si>
    <t>VN5</t>
  </si>
  <si>
    <t>VN6</t>
  </si>
  <si>
    <t>VN7</t>
  </si>
  <si>
    <t>VN8</t>
  </si>
  <si>
    <t>VN9</t>
  </si>
  <si>
    <t>VN10</t>
  </si>
  <si>
    <t>VN11</t>
  </si>
  <si>
    <t>VN12</t>
  </si>
  <si>
    <t>VN13</t>
  </si>
  <si>
    <t>VN14</t>
  </si>
  <si>
    <t>VN15</t>
  </si>
  <si>
    <t>Décembre</t>
  </si>
  <si>
    <t>Novembre</t>
  </si>
  <si>
    <t>Octobre</t>
  </si>
  <si>
    <t>Septembre</t>
  </si>
  <si>
    <t>Juillet</t>
  </si>
  <si>
    <t>Juin</t>
  </si>
  <si>
    <t>Mai</t>
  </si>
  <si>
    <t>Avril</t>
  </si>
  <si>
    <t>Mars</t>
  </si>
  <si>
    <t>nac</t>
  </si>
  <si>
    <t>Février</t>
  </si>
  <si>
    <t>Août</t>
  </si>
  <si>
    <t>année en cours</t>
  </si>
  <si>
    <t>noms de l'animal</t>
  </si>
</sst>
</file>

<file path=xl/styles.xml><?xml version="1.0" encoding="utf-8"?>
<styleSheet xmlns="http://schemas.openxmlformats.org/spreadsheetml/2006/main">
  <numFmts count="3">
    <numFmt numFmtId="6" formatCode="#,##0\ &quot;€&quot;;[Red]\-#,##0\ &quot;€&quot;"/>
    <numFmt numFmtId="44" formatCode="_-* #,##0.00\ &quot;€&quot;_-;\-* #,##0.00\ &quot;€&quot;_-;_-* &quot;-&quot;??\ &quot;€&quot;_-;_-@_-"/>
    <numFmt numFmtId="164" formatCode="ddd"/>
  </numFmts>
  <fonts count="18">
    <font>
      <sz val="11"/>
      <color theme="1"/>
      <name val="Calibri"/>
      <family val="2"/>
      <scheme val="minor"/>
    </font>
    <font>
      <sz val="11"/>
      <color theme="1"/>
      <name val="Calibri"/>
      <family val="2"/>
      <scheme val="minor"/>
    </font>
    <font>
      <b/>
      <sz val="11"/>
      <color theme="1"/>
      <name val="Calibri"/>
      <family val="2"/>
      <scheme val="minor"/>
    </font>
    <font>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
      <b/>
      <sz val="18"/>
      <color rgb="FF0070C0"/>
      <name val="Calibri"/>
      <family val="2"/>
      <scheme val="minor"/>
    </font>
    <font>
      <b/>
      <sz val="24"/>
      <color rgb="FFFF0000"/>
      <name val="Calibri"/>
      <family val="2"/>
      <scheme val="minor"/>
    </font>
    <font>
      <sz val="11"/>
      <color rgb="FF4A5359"/>
      <name val="Arial"/>
      <family val="2"/>
    </font>
    <font>
      <sz val="8"/>
      <name val="Calibri"/>
      <family val="2"/>
      <scheme val="minor"/>
    </font>
    <font>
      <b/>
      <sz val="11"/>
      <color theme="0"/>
      <name val="Calibri"/>
      <family val="2"/>
      <scheme val="minor"/>
    </font>
    <font>
      <b/>
      <sz val="18"/>
      <color theme="1"/>
      <name val="Calibri"/>
      <family val="2"/>
      <scheme val="minor"/>
    </font>
    <font>
      <sz val="14"/>
      <color theme="1"/>
      <name val="Calibri"/>
      <family val="2"/>
      <scheme val="minor"/>
    </font>
    <font>
      <sz val="20"/>
      <color theme="1"/>
      <name val="Aharoni"/>
    </font>
    <font>
      <b/>
      <sz val="11"/>
      <name val="Calibri"/>
      <family val="2"/>
      <scheme val="minor"/>
    </font>
  </fonts>
  <fills count="30">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rgb="FF0070C0"/>
        <bgColor indexed="64"/>
      </patternFill>
    </fill>
    <fill>
      <patternFill patternType="solid">
        <fgColor theme="0"/>
        <bgColor indexed="64"/>
      </patternFill>
    </fill>
    <fill>
      <patternFill patternType="solid">
        <fgColor theme="0" tint="-4.9989318521683403E-2"/>
        <bgColor indexed="64"/>
      </patternFill>
    </fill>
    <fill>
      <patternFill patternType="solid">
        <fgColor theme="1" tint="0.499984740745262"/>
        <bgColor indexed="64"/>
      </patternFill>
    </fill>
    <fill>
      <patternFill patternType="solid">
        <fgColor rgb="FFFFFF00"/>
        <bgColor indexed="64"/>
      </patternFill>
    </fill>
    <fill>
      <patternFill patternType="solid">
        <fgColor theme="0" tint="-4.9989318521683403E-2"/>
        <bgColor theme="4" tint="0.79992065187536243"/>
      </patternFill>
    </fill>
    <fill>
      <patternFill patternType="solid">
        <fgColor theme="0" tint="-0.14996795556505021"/>
        <bgColor indexed="64"/>
      </patternFill>
    </fill>
    <fill>
      <patternFill patternType="solid">
        <fgColor theme="0" tint="-0.14999847407452621"/>
        <bgColor indexed="64"/>
      </patternFill>
    </fill>
    <fill>
      <patternFill patternType="solid">
        <fgColor theme="2" tint="-0.249977111117893"/>
        <bgColor indexed="64"/>
      </patternFill>
    </fill>
  </fills>
  <borders count="8">
    <border>
      <left/>
      <right/>
      <top/>
      <bottom/>
      <diagonal/>
    </border>
    <border>
      <left/>
      <right/>
      <top/>
      <bottom style="thin">
        <color theme="0"/>
      </bottom>
      <diagonal/>
    </border>
    <border>
      <left style="thin">
        <color theme="0"/>
      </left>
      <right style="thin">
        <color theme="0"/>
      </right>
      <top style="thin">
        <color theme="0"/>
      </top>
      <bottom style="thin">
        <color theme="0"/>
      </bottom>
      <diagonal/>
    </border>
    <border>
      <left style="thin">
        <color indexed="64"/>
      </left>
      <right style="thin">
        <color indexed="64"/>
      </right>
      <top style="thin">
        <color indexed="64"/>
      </top>
      <bottom style="thin">
        <color indexed="64"/>
      </bottom>
      <diagonal/>
    </border>
    <border>
      <left/>
      <right style="thin">
        <color theme="0"/>
      </right>
      <top style="thin">
        <color theme="0"/>
      </top>
      <bottom style="thin">
        <color theme="0"/>
      </bottom>
      <diagonal/>
    </border>
    <border>
      <left/>
      <right style="thin">
        <color theme="0"/>
      </right>
      <top/>
      <bottom/>
      <diagonal/>
    </border>
    <border>
      <left/>
      <right/>
      <top/>
      <bottom style="thin">
        <color theme="2" tint="-9.9917600024414813E-2"/>
      </bottom>
      <diagonal/>
    </border>
    <border>
      <left/>
      <right/>
      <top/>
      <bottom style="thin">
        <color theme="2" tint="-9.9948118533890809E-2"/>
      </bottom>
      <diagonal/>
    </border>
  </borders>
  <cellStyleXfs count="29">
    <xf numFmtId="0" fontId="0" fillId="0" borderId="0">
      <alignment horizontal="left" vertical="center"/>
    </xf>
    <xf numFmtId="0" fontId="7" fillId="0" borderId="0" applyNumberFormat="0" applyFill="0" applyBorder="0" applyProtection="0">
      <alignment vertical="top"/>
    </xf>
    <xf numFmtId="0" fontId="5" fillId="0" borderId="0" applyNumberFormat="0" applyFill="0" applyBorder="0" applyProtection="0">
      <alignment vertical="top"/>
    </xf>
    <xf numFmtId="0" fontId="6" fillId="2" borderId="0" applyNumberFormat="0" applyBorder="0" applyProtection="0">
      <alignment horizontal="center" vertical="center"/>
    </xf>
    <xf numFmtId="0" fontId="2" fillId="20" borderId="0" applyNumberFormat="0" applyProtection="0">
      <alignment horizontal="right" vertical="center" indent="1"/>
    </xf>
    <xf numFmtId="0" fontId="3" fillId="0" borderId="0" applyNumberFormat="0" applyFill="0" applyBorder="0" applyProtection="0">
      <alignment horizontal="left" vertical="center" indent="2"/>
    </xf>
    <xf numFmtId="0" fontId="4" fillId="3" borderId="0" applyNumberFormat="0" applyBorder="0" applyAlignment="0" applyProtection="0"/>
    <xf numFmtId="0" fontId="1" fillId="4" borderId="0" applyNumberFormat="0" applyBorder="0" applyProtection="0">
      <alignment horizontal="center" vertical="center"/>
    </xf>
    <xf numFmtId="0" fontId="2" fillId="9" borderId="0" applyNumberFormat="0" applyBorder="0" applyAlignment="0" applyProtection="0"/>
    <xf numFmtId="0" fontId="1" fillId="5" borderId="0" applyNumberFormat="0" applyBorder="0" applyAlignment="0" applyProtection="0"/>
    <xf numFmtId="0" fontId="4" fillId="7" borderId="0" applyNumberFormat="0" applyBorder="0" applyAlignment="0" applyProtection="0"/>
    <xf numFmtId="0" fontId="1" fillId="6" borderId="0" applyNumberFormat="0" applyBorder="0" applyAlignment="0" applyProtection="0"/>
    <xf numFmtId="0" fontId="2" fillId="15" borderId="0" applyNumberFormat="0" applyBorder="0" applyAlignment="0" applyProtection="0"/>
    <xf numFmtId="0" fontId="1" fillId="8" borderId="0" applyNumberFormat="0" applyBorder="0" applyAlignment="0" applyProtection="0"/>
    <xf numFmtId="0" fontId="4" fillId="15" borderId="0" applyNumberFormat="0" applyBorder="0" applyAlignment="0" applyProtection="0"/>
    <xf numFmtId="0" fontId="1" fillId="18" borderId="0" applyNumberFormat="0" applyBorder="0" applyAlignment="0" applyProtection="0"/>
    <xf numFmtId="0" fontId="2" fillId="17"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2" fillId="10" borderId="0" applyNumberFormat="0" applyBorder="0" applyAlignment="0" applyProtection="0"/>
    <xf numFmtId="0" fontId="4" fillId="11" borderId="0" applyNumberFormat="0" applyBorder="0" applyAlignment="0" applyProtection="0"/>
    <xf numFmtId="0" fontId="1" fillId="2" borderId="0" applyNumberFormat="0" applyBorder="0" applyAlignment="0" applyProtection="0"/>
    <xf numFmtId="0" fontId="2" fillId="12" borderId="0" applyNumberFormat="0" applyBorder="0" applyProtection="0">
      <alignment horizontal="left" vertical="center" indent="1"/>
    </xf>
    <xf numFmtId="0" fontId="2" fillId="13" borderId="0" applyNumberFormat="0" applyBorder="0" applyAlignment="0" applyProtection="0"/>
    <xf numFmtId="0" fontId="2" fillId="14" borderId="0" applyNumberFormat="0" applyBorder="0" applyAlignment="0" applyProtection="0"/>
    <xf numFmtId="1" fontId="1" fillId="0" borderId="0" applyFill="0" applyBorder="0" applyProtection="0">
      <alignment horizontal="center" vertical="center"/>
    </xf>
    <xf numFmtId="0" fontId="1" fillId="0" borderId="0" applyNumberFormat="0" applyFill="0" applyBorder="0">
      <alignment horizontal="left" vertical="center" wrapText="1" indent="2"/>
    </xf>
    <xf numFmtId="0" fontId="8" fillId="0" borderId="0">
      <alignment horizontal="center"/>
    </xf>
    <xf numFmtId="44" fontId="1" fillId="0" borderId="0" applyFont="0" applyFill="0" applyBorder="0" applyAlignment="0" applyProtection="0"/>
  </cellStyleXfs>
  <cellXfs count="43">
    <xf numFmtId="0" fontId="0" fillId="0" borderId="0" xfId="0">
      <alignment horizontal="left" vertical="center"/>
    </xf>
    <xf numFmtId="0" fontId="0" fillId="0" borderId="0" xfId="0" applyProtection="1">
      <alignment horizontal="left" vertical="center"/>
    </xf>
    <xf numFmtId="0" fontId="6" fillId="2" borderId="0" xfId="3" applyProtection="1">
      <alignment horizontal="center" vertical="center"/>
    </xf>
    <xf numFmtId="0" fontId="8" fillId="0" borderId="0" xfId="27" applyProtection="1">
      <alignment horizontal="center"/>
    </xf>
    <xf numFmtId="0" fontId="2" fillId="2" borderId="0" xfId="21" applyFont="1" applyBorder="1" applyAlignment="1" applyProtection="1">
      <alignment horizontal="center" vertical="center"/>
    </xf>
    <xf numFmtId="0" fontId="9" fillId="2" borderId="0" xfId="3" applyFont="1" applyProtection="1">
      <alignment horizontal="center" vertical="center"/>
    </xf>
    <xf numFmtId="0" fontId="0" fillId="0" borderId="0" xfId="0" applyNumberFormat="1" applyFill="1" applyProtection="1">
      <alignment horizontal="left" vertical="center"/>
    </xf>
    <xf numFmtId="0" fontId="0" fillId="24" borderId="0" xfId="21" applyFont="1" applyFill="1" applyBorder="1" applyAlignment="1" applyProtection="1">
      <alignment horizontal="center" vertical="center"/>
    </xf>
    <xf numFmtId="0" fontId="4" fillId="24" borderId="0" xfId="21" applyFont="1" applyFill="1" applyBorder="1" applyAlignment="1" applyProtection="1">
      <alignment horizontal="center" vertical="center"/>
    </xf>
    <xf numFmtId="0" fontId="0" fillId="0" borderId="1" xfId="0" applyBorder="1">
      <alignment horizontal="left" vertical="center"/>
    </xf>
    <xf numFmtId="1" fontId="1" fillId="0" borderId="2" xfId="25" applyFill="1" applyBorder="1" applyProtection="1">
      <alignment horizontal="center" vertical="center"/>
    </xf>
    <xf numFmtId="0" fontId="6" fillId="22" borderId="0" xfId="3" applyFill="1" applyProtection="1">
      <alignment horizontal="center" vertical="center"/>
    </xf>
    <xf numFmtId="0" fontId="0" fillId="23" borderId="0" xfId="0" applyFill="1">
      <alignment horizontal="left" vertical="center"/>
    </xf>
    <xf numFmtId="0" fontId="11" fillId="0" borderId="0" xfId="0" applyFont="1">
      <alignment horizontal="left" vertical="center"/>
    </xf>
    <xf numFmtId="6" fontId="0" fillId="0" borderId="0" xfId="0" applyNumberFormat="1">
      <alignment horizontal="left" vertical="center"/>
    </xf>
    <xf numFmtId="0" fontId="0" fillId="0" borderId="0" xfId="0" applyFill="1" applyProtection="1">
      <alignment horizontal="left" vertical="center"/>
    </xf>
    <xf numFmtId="44" fontId="0" fillId="23" borderId="2" xfId="28" applyFont="1" applyFill="1" applyBorder="1" applyAlignment="1" applyProtection="1">
      <alignment horizontal="center" vertical="center"/>
    </xf>
    <xf numFmtId="0" fontId="11" fillId="25" borderId="0" xfId="0" applyFont="1" applyFill="1">
      <alignment horizontal="left" vertical="center"/>
    </xf>
    <xf numFmtId="0" fontId="0" fillId="25" borderId="0" xfId="0" applyFill="1">
      <alignment horizontal="left" vertical="center"/>
    </xf>
    <xf numFmtId="6" fontId="0" fillId="25" borderId="0" xfId="0" applyNumberFormat="1" applyFill="1">
      <alignment horizontal="left" vertical="center"/>
    </xf>
    <xf numFmtId="0" fontId="11" fillId="22" borderId="0" xfId="0" applyFont="1" applyFill="1">
      <alignment horizontal="left" vertical="center"/>
    </xf>
    <xf numFmtId="0" fontId="0" fillId="22" borderId="0" xfId="0" applyFill="1">
      <alignment horizontal="left" vertical="center"/>
    </xf>
    <xf numFmtId="6" fontId="0" fillId="22" borderId="0" xfId="0" applyNumberFormat="1" applyFill="1">
      <alignment horizontal="left" vertical="center"/>
    </xf>
    <xf numFmtId="164" fontId="0" fillId="0" borderId="0" xfId="0" applyNumberFormat="1" applyAlignment="1" applyProtection="1">
      <alignment horizontal="center" vertical="center"/>
    </xf>
    <xf numFmtId="0" fontId="13" fillId="2" borderId="5" xfId="21" applyFont="1" applyFill="1" applyBorder="1" applyAlignment="1">
      <alignment horizontal="center" vertical="center"/>
    </xf>
    <xf numFmtId="0" fontId="4" fillId="21" borderId="5" xfId="0" applyFont="1" applyFill="1" applyBorder="1" applyAlignment="1">
      <alignment horizontal="center" vertical="center"/>
    </xf>
    <xf numFmtId="0" fontId="4" fillId="24" borderId="0" xfId="21" applyFont="1" applyFill="1" applyBorder="1" applyAlignment="1">
      <alignment horizontal="center" vertical="center"/>
    </xf>
    <xf numFmtId="0" fontId="0" fillId="0" borderId="6" xfId="0" applyFont="1" applyFill="1" applyBorder="1">
      <alignment horizontal="left" vertical="center"/>
    </xf>
    <xf numFmtId="0" fontId="0" fillId="26" borderId="4" xfId="0" applyFont="1" applyFill="1" applyBorder="1" applyAlignment="1">
      <alignment horizontal="center" vertical="center"/>
    </xf>
    <xf numFmtId="1" fontId="0" fillId="26" borderId="2" xfId="25" applyNumberFormat="1" applyFont="1" applyFill="1" applyBorder="1" applyAlignment="1">
      <alignment horizontal="center" vertical="center"/>
    </xf>
    <xf numFmtId="44" fontId="0" fillId="23" borderId="2" xfId="28" applyNumberFormat="1" applyFont="1" applyFill="1" applyBorder="1" applyAlignment="1">
      <alignment horizontal="center" vertical="center"/>
    </xf>
    <xf numFmtId="0" fontId="0" fillId="27" borderId="4" xfId="0" applyFont="1" applyFill="1" applyBorder="1" applyAlignment="1">
      <alignment horizontal="center" vertical="center"/>
    </xf>
    <xf numFmtId="1" fontId="0" fillId="27" borderId="2" xfId="25" applyNumberFormat="1" applyFont="1" applyFill="1" applyBorder="1" applyAlignment="1">
      <alignment horizontal="center" vertical="center"/>
    </xf>
    <xf numFmtId="0" fontId="0" fillId="0" borderId="6" xfId="0" applyNumberFormat="1" applyFont="1" applyFill="1" applyBorder="1">
      <alignment horizontal="left" vertical="center"/>
    </xf>
    <xf numFmtId="0" fontId="0" fillId="0" borderId="7" xfId="0" applyFont="1" applyFill="1" applyBorder="1">
      <alignment horizontal="left" vertical="center"/>
    </xf>
    <xf numFmtId="0" fontId="14" fillId="0" borderId="0" xfId="0" applyFont="1" applyAlignment="1">
      <alignment horizontal="center" vertical="center"/>
    </xf>
    <xf numFmtId="0" fontId="15" fillId="0" borderId="0" xfId="0" applyFont="1" applyAlignment="1">
      <alignment horizontal="center" vertical="center"/>
    </xf>
    <xf numFmtId="0" fontId="16" fillId="0" borderId="0" xfId="0" applyFont="1" applyProtection="1">
      <alignment horizontal="left" vertical="center"/>
    </xf>
    <xf numFmtId="0" fontId="0" fillId="28" borderId="4" xfId="0" applyFont="1" applyFill="1" applyBorder="1" applyAlignment="1">
      <alignment horizontal="center" vertical="center"/>
    </xf>
    <xf numFmtId="0" fontId="0" fillId="23" borderId="4" xfId="0" applyFont="1" applyFill="1" applyBorder="1" applyAlignment="1">
      <alignment horizontal="center" vertical="center"/>
    </xf>
    <xf numFmtId="0" fontId="0" fillId="29" borderId="3" xfId="0" applyFont="1" applyFill="1" applyBorder="1">
      <alignment horizontal="left" vertical="center"/>
    </xf>
    <xf numFmtId="0" fontId="17" fillId="0" borderId="0" xfId="0" applyFont="1" applyAlignment="1">
      <alignment horizontal="center" vertical="center"/>
    </xf>
    <xf numFmtId="0" fontId="10" fillId="2" borderId="0" xfId="3" applyFont="1" applyProtection="1">
      <alignment horizontal="center" vertical="center"/>
    </xf>
  </cellXfs>
  <cellStyles count="29">
    <cellStyle name="20 % - Accent1" xfId="15" builtinId="30" customBuiltin="1"/>
    <cellStyle name="20 % - Accent3" xfId="21" builtinId="38" customBuiltin="1"/>
    <cellStyle name="20 % - Accent4" xfId="7" builtinId="42"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3" xfId="23" builtinId="40" customBuiltin="1"/>
    <cellStyle name="60 % - Accent4" xfId="9" builtinId="44"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6" xfId="10" builtinId="49" customBuiltin="1"/>
    <cellStyle name="Employé" xfId="26"/>
    <cellStyle name="Étiquette" xfId="27"/>
    <cellStyle name="Monétaire" xfId="28" builtinId="4"/>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s>
  <dxfs count="143">
    <dxf>
      <fill>
        <patternFill>
          <bgColor rgb="FF00B0F0"/>
        </patternFill>
      </fill>
    </dxf>
    <dxf>
      <fill>
        <patternFill>
          <bgColor rgb="FF00B050"/>
        </patternFill>
      </fill>
    </dxf>
    <dxf>
      <fill>
        <patternFill>
          <bgColor rgb="FF00B0F0"/>
        </patternFill>
      </fill>
    </dxf>
    <dxf>
      <fill>
        <patternFill>
          <bgColor rgb="FF92D050"/>
        </patternFill>
      </fill>
    </dxf>
    <dxf>
      <fill>
        <patternFill>
          <bgColor theme="3" tint="0.499984740745262"/>
        </patternFill>
      </fill>
    </dxf>
    <dxf>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numFmt numFmtId="1" formatCode="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font>
        <b val="0"/>
        <i val="0"/>
        <strike val="0"/>
        <condense val="0"/>
        <extend val="0"/>
        <outline val="0"/>
        <shadow val="0"/>
        <u val="none"/>
        <vertAlign val="baseline"/>
        <sz val="11"/>
        <color theme="1"/>
        <name val="Calibri"/>
        <scheme val="minor"/>
      </font>
      <numFmt numFmtId="165" formatCode="0;0;"/>
      <fill>
        <patternFill patternType="none">
          <fgColor indexed="64"/>
          <bgColor indexed="65"/>
        </patternFill>
      </fill>
      <alignment horizontal="center" vertical="center" textRotation="0" wrapText="0" indent="0" relativeIndent="255"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tint="-0.14996795556505021"/>
        </patternFill>
      </fill>
      <alignment horizontal="center" vertical="center" textRotation="0" wrapText="0" indent="0" relativeIndent="255" justifyLastLine="0" shrinkToFit="0" readingOrder="0"/>
      <border diagonalUp="0" diagonalDown="0">
        <left/>
        <right style="thin">
          <color theme="0"/>
        </right>
        <top style="thin">
          <color theme="0"/>
        </top>
        <bottom style="thin">
          <color theme="0"/>
        </bottom>
        <vertical/>
        <horizontal/>
      </border>
      <protection locked="1" hidden="0"/>
    </dxf>
    <dxf>
      <numFmt numFmtId="0" formatCode="General"/>
      <fill>
        <patternFill patternType="solid">
          <fgColor indexed="64"/>
          <bgColor theme="2" tint="-0.249977111117893"/>
        </patternFill>
      </fill>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relativeIndent="255" justifyLastLine="0" shrinkToFit="0" readingOrder="0"/>
      <border diagonalUp="0" diagonalDown="0" outline="0">
        <left/>
        <right/>
        <top/>
        <bottom/>
      </border>
      <protection locked="1" hidden="0"/>
    </dxf>
    <dxf>
      <fill>
        <patternFill patternType="none">
          <fgColor indexed="64"/>
          <bgColor indexed="65"/>
        </patternFill>
      </fill>
      <protection locked="1" hidden="0"/>
    </dxf>
    <dxf>
      <protection locked="1" hidden="0"/>
    </dxf>
    <dxf>
      <protection locked="1" hidden="0"/>
    </dxf>
    <dxf>
      <protection locked="1" hidden="0"/>
    </dxf>
    <dxf>
      <fill>
        <patternFill>
          <bgColor rgb="FF00B0F0"/>
        </patternFill>
      </fill>
    </dxf>
    <dxf>
      <fill>
        <patternFill>
          <bgColor rgb="FF00B050"/>
        </patternFill>
      </fill>
    </dxf>
    <dxf>
      <fill>
        <patternFill>
          <bgColor rgb="FF00B0F0"/>
        </patternFill>
      </fill>
    </dxf>
    <dxf>
      <fill>
        <patternFill>
          <bgColor rgb="FF92D050"/>
        </patternFill>
      </fill>
    </dxf>
    <dxf>
      <fill>
        <patternFill>
          <bgColor theme="3" tint="0.499984740745262"/>
        </patternFill>
      </fill>
    </dxf>
    <dxf>
      <fill>
        <patternFill>
          <bgColor rgb="FF00B0F0"/>
        </patternFill>
      </fill>
    </dxf>
    <dxf>
      <fill>
        <patternFill>
          <bgColor rgb="FF00B050"/>
        </patternFill>
      </fill>
    </dxf>
    <dxf>
      <fill>
        <patternFill>
          <bgColor rgb="FF00B0F0"/>
        </patternFill>
      </fill>
    </dxf>
    <dxf>
      <fill>
        <patternFill>
          <bgColor rgb="FF92D050"/>
        </patternFill>
      </fill>
    </dxf>
    <dxf>
      <fill>
        <patternFill>
          <bgColor theme="3" tint="0.499984740745262"/>
        </patternFill>
      </fill>
    </dxf>
    <dxf>
      <fill>
        <patternFill>
          <bgColor rgb="FF00B0F0"/>
        </patternFill>
      </fill>
    </dxf>
    <dxf>
      <fill>
        <patternFill>
          <bgColor rgb="FF00B050"/>
        </patternFill>
      </fill>
    </dxf>
    <dxf>
      <fill>
        <patternFill>
          <bgColor rgb="FF00B0F0"/>
        </patternFill>
      </fill>
    </dxf>
    <dxf>
      <fill>
        <patternFill>
          <bgColor rgb="FF92D050"/>
        </patternFill>
      </fill>
    </dxf>
    <dxf>
      <fill>
        <patternFill>
          <bgColor theme="3" tint="0.499984740745262"/>
        </patternFill>
      </fill>
    </dxf>
    <dxf>
      <fill>
        <patternFill>
          <bgColor rgb="FF00B0F0"/>
        </patternFill>
      </fill>
    </dxf>
    <dxf>
      <fill>
        <patternFill>
          <bgColor rgb="FF00B050"/>
        </patternFill>
      </fill>
    </dxf>
    <dxf>
      <fill>
        <patternFill>
          <bgColor rgb="FF00B0F0"/>
        </patternFill>
      </fill>
    </dxf>
    <dxf>
      <fill>
        <patternFill>
          <bgColor rgb="FF92D050"/>
        </patternFill>
      </fill>
    </dxf>
    <dxf>
      <fill>
        <patternFill>
          <bgColor theme="3" tint="0.499984740745262"/>
        </patternFill>
      </fill>
    </dxf>
    <dxf>
      <fill>
        <patternFill>
          <bgColor rgb="FF00B0F0"/>
        </patternFill>
      </fill>
    </dxf>
    <dxf>
      <fill>
        <patternFill>
          <bgColor rgb="FF00B050"/>
        </patternFill>
      </fill>
    </dxf>
    <dxf>
      <fill>
        <patternFill>
          <bgColor rgb="FF00B0F0"/>
        </patternFill>
      </fill>
    </dxf>
    <dxf>
      <fill>
        <patternFill>
          <bgColor rgb="FF92D050"/>
        </patternFill>
      </fill>
    </dxf>
    <dxf>
      <fill>
        <patternFill>
          <bgColor theme="3" tint="0.499984740745262"/>
        </patternFill>
      </fill>
    </dxf>
    <dxf>
      <fill>
        <patternFill>
          <bgColor rgb="FF00B0F0"/>
        </patternFill>
      </fill>
    </dxf>
    <dxf>
      <fill>
        <patternFill>
          <bgColor rgb="FF00B050"/>
        </patternFill>
      </fill>
    </dxf>
    <dxf>
      <fill>
        <patternFill>
          <bgColor rgb="FF00B0F0"/>
        </patternFill>
      </fill>
    </dxf>
    <dxf>
      <fill>
        <patternFill>
          <bgColor rgb="FF92D050"/>
        </patternFill>
      </fill>
    </dxf>
    <dxf>
      <fill>
        <patternFill>
          <bgColor theme="3" tint="0.499984740745262"/>
        </patternFill>
      </fill>
    </dxf>
    <dxf>
      <fill>
        <patternFill>
          <bgColor rgb="FF00B0F0"/>
        </patternFill>
      </fill>
    </dxf>
    <dxf>
      <fill>
        <patternFill>
          <bgColor rgb="FF00B050"/>
        </patternFill>
      </fill>
    </dxf>
    <dxf>
      <fill>
        <patternFill>
          <bgColor rgb="FF00B0F0"/>
        </patternFill>
      </fill>
    </dxf>
    <dxf>
      <fill>
        <patternFill>
          <bgColor rgb="FF92D050"/>
        </patternFill>
      </fill>
    </dxf>
    <dxf>
      <fill>
        <patternFill>
          <bgColor theme="3" tint="0.499984740745262"/>
        </patternFill>
      </fill>
    </dxf>
    <dxf>
      <fill>
        <patternFill>
          <bgColor rgb="FF00B0F0"/>
        </patternFill>
      </fill>
    </dxf>
    <dxf>
      <fill>
        <patternFill>
          <bgColor rgb="FF00B050"/>
        </patternFill>
      </fill>
    </dxf>
    <dxf>
      <fill>
        <patternFill>
          <bgColor rgb="FF00B0F0"/>
        </patternFill>
      </fill>
    </dxf>
    <dxf>
      <fill>
        <patternFill>
          <bgColor rgb="FF92D050"/>
        </patternFill>
      </fill>
    </dxf>
    <dxf>
      <fill>
        <patternFill>
          <bgColor theme="3" tint="0.499984740745262"/>
        </patternFill>
      </fill>
    </dxf>
    <dxf>
      <fill>
        <patternFill>
          <bgColor rgb="FF00B0F0"/>
        </patternFill>
      </fill>
    </dxf>
    <dxf>
      <fill>
        <patternFill>
          <bgColor rgb="FF00B050"/>
        </patternFill>
      </fill>
    </dxf>
    <dxf>
      <fill>
        <patternFill>
          <bgColor rgb="FF00B0F0"/>
        </patternFill>
      </fill>
    </dxf>
    <dxf>
      <fill>
        <patternFill>
          <bgColor rgb="FF92D050"/>
        </patternFill>
      </fill>
    </dxf>
    <dxf>
      <fill>
        <patternFill>
          <bgColor theme="3" tint="0.499984740745262"/>
        </patternFill>
      </fill>
    </dxf>
    <dxf>
      <fill>
        <patternFill>
          <bgColor rgb="FF00B0F0"/>
        </patternFill>
      </fill>
    </dxf>
    <dxf>
      <fill>
        <patternFill>
          <bgColor rgb="FF00B050"/>
        </patternFill>
      </fill>
    </dxf>
    <dxf>
      <fill>
        <patternFill>
          <bgColor rgb="FF00B0F0"/>
        </patternFill>
      </fill>
    </dxf>
    <dxf>
      <fill>
        <patternFill>
          <bgColor rgb="FF92D050"/>
        </patternFill>
      </fill>
    </dxf>
    <dxf>
      <fill>
        <patternFill>
          <bgColor theme="3" tint="0.499984740745262"/>
        </patternFill>
      </fill>
    </dxf>
    <dxf>
      <fill>
        <patternFill>
          <bgColor rgb="FF00B0F0"/>
        </patternFill>
      </fill>
    </dxf>
    <dxf>
      <fill>
        <patternFill>
          <bgColor rgb="FF00B050"/>
        </patternFill>
      </fill>
    </dxf>
    <dxf>
      <fill>
        <patternFill>
          <bgColor rgb="FF00B0F0"/>
        </patternFill>
      </fill>
    </dxf>
    <dxf>
      <fill>
        <patternFill>
          <bgColor rgb="FF92D050"/>
        </patternFill>
      </fill>
    </dxf>
    <dxf>
      <fill>
        <patternFill>
          <bgColor theme="3" tint="0.499984740745262"/>
        </patternFill>
      </fill>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TableStyle="Tableau des absences des employés" defaultPivotStyle="PivotStyleLight16">
    <tableStyle name="Tableau des absences des employés" pivot="0" count="13">
      <tableStyleElement type="wholeTable" dxfId="142"/>
      <tableStyleElement type="headerRow" dxfId="141"/>
      <tableStyleElement type="totalRow" dxfId="140"/>
      <tableStyleElement type="firstColumn" dxfId="139"/>
      <tableStyleElement type="lastColumn" dxfId="138"/>
      <tableStyleElement type="firstRowStripe" dxfId="137"/>
      <tableStyleElement type="secondRowStripe" dxfId="136"/>
      <tableStyleElement type="firstColumnStripe" dxfId="135"/>
      <tableStyleElement type="secondColumnStripe" dxfId="134"/>
      <tableStyleElement type="firstHeaderCell" dxfId="133"/>
      <tableStyleElement type="lastHeaderCell" dxfId="132"/>
      <tableStyleElement type="firstTotalCell" dxfId="131"/>
      <tableStyleElement type="lastTotalCell" dxfId="130"/>
    </tableStyle>
  </tableStyles>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ables/table1.xml><?xml version="1.0" encoding="utf-8"?>
<table xmlns="http://schemas.openxmlformats.org/spreadsheetml/2006/main" id="10" name="Janvier11" displayName="Janvier11" ref="A5:AI27" totalsRowShown="0" headerRowDxfId="74" dataDxfId="73" totalsRowDxfId="72">
  <tableColumns count="35">
    <tableColumn id="1" name="noms de l'animal" dataDxfId="71" totalsRowDxfId="70"/>
    <tableColumn id="66" name="Colonne1" dataDxfId="69"/>
    <tableColumn id="2" name="1" dataDxfId="68" totalsRowDxfId="67" dataCellStyle="Total"/>
    <tableColumn id="3" name="2" dataDxfId="66" totalsRowDxfId="65" dataCellStyle="Total"/>
    <tableColumn id="4" name="3" dataDxfId="64" totalsRowDxfId="63" dataCellStyle="Total"/>
    <tableColumn id="5" name="4" dataDxfId="62" totalsRowDxfId="61" dataCellStyle="Total"/>
    <tableColumn id="6" name="5" dataDxfId="60" totalsRowDxfId="59" dataCellStyle="Total"/>
    <tableColumn id="7" name="6" dataDxfId="58" totalsRowDxfId="57" dataCellStyle="Total"/>
    <tableColumn id="8" name="7" dataDxfId="56" totalsRowDxfId="55" dataCellStyle="Total"/>
    <tableColumn id="9" name="8" dataDxfId="54" totalsRowDxfId="53" dataCellStyle="Total"/>
    <tableColumn id="10" name="9" dataDxfId="52" totalsRowDxfId="51" dataCellStyle="Total"/>
    <tableColumn id="11" name="10" dataDxfId="50" totalsRowDxfId="49" dataCellStyle="Total"/>
    <tableColumn id="12" name="11" dataDxfId="48" totalsRowDxfId="47" dataCellStyle="Total"/>
    <tableColumn id="13" name="12" dataDxfId="46" totalsRowDxfId="45" dataCellStyle="Total"/>
    <tableColumn id="14" name="13" dataDxfId="44" totalsRowDxfId="43" dataCellStyle="Total"/>
    <tableColumn id="15" name="14" dataDxfId="42" totalsRowDxfId="41" dataCellStyle="Total"/>
    <tableColumn id="16" name="15" dataDxfId="40" totalsRowDxfId="39" dataCellStyle="Total"/>
    <tableColumn id="17" name="16" dataDxfId="38" totalsRowDxfId="37" dataCellStyle="Total"/>
    <tableColumn id="18" name="17" dataDxfId="36" totalsRowDxfId="35" dataCellStyle="Total"/>
    <tableColumn id="19" name="18" dataDxfId="34" totalsRowDxfId="33" dataCellStyle="Total"/>
    <tableColumn id="20" name="19" dataDxfId="32" totalsRowDxfId="31" dataCellStyle="Total"/>
    <tableColumn id="21" name="20" dataDxfId="30" totalsRowDxfId="29" dataCellStyle="Total"/>
    <tableColumn id="22" name="21" dataDxfId="28" totalsRowDxfId="27" dataCellStyle="Total"/>
    <tableColumn id="23" name="22" dataDxfId="26" totalsRowDxfId="25" dataCellStyle="Total"/>
    <tableColumn id="24" name="23" dataDxfId="24" totalsRowDxfId="23" dataCellStyle="Total"/>
    <tableColumn id="25" name="24" dataDxfId="22" totalsRowDxfId="21" dataCellStyle="Total"/>
    <tableColumn id="26" name="25" dataDxfId="20" totalsRowDxfId="19" dataCellStyle="Total"/>
    <tableColumn id="27" name="26" dataDxfId="18" totalsRowDxfId="17" dataCellStyle="Total"/>
    <tableColumn id="28" name="27" dataDxfId="16" totalsRowDxfId="15" dataCellStyle="Total"/>
    <tableColumn id="29" name="28" dataDxfId="14" totalsRowDxfId="13" dataCellStyle="Total"/>
    <tableColumn id="30" name="29" dataDxfId="12" totalsRowDxfId="11" dataCellStyle="Total"/>
    <tableColumn id="31" name="30" dataDxfId="10" totalsRowDxfId="9" dataCellStyle="Total"/>
    <tableColumn id="32" name="31" dataDxfId="8" totalsRowDxfId="7" dataCellStyle="Total"/>
    <tableColumn id="33" name="Total jour" dataDxfId="6" dataCellStyle="Total">
      <calculatedColumnFormula>COUNTA(Janvier11[[#This Row],[1]:[31]])</calculatedColumnFormula>
    </tableColumn>
    <tableColumn id="34" name="Total €" dataDxfId="5" dataCellStyle="Total">
      <calculatedColumnFormula>IFERROR(SUMPRODUCT(SUMIF(INDIRECT("liste"&amp;$B6),Janvier11[[#This Row],[1]:[31]],INDIRECT("cout"&amp;$B6))),"")</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heme/theme1.xml><?xml version="1.0" encoding="utf-8"?>
<a:theme xmlns:a="http://schemas.openxmlformats.org/drawingml/2006/main" name="Office Theme">
  <a:themeElements>
    <a:clrScheme name="Employee Absense Schedule">
      <a:dk1>
        <a:sysClr val="windowText" lastClr="000000"/>
      </a:dk1>
      <a:lt1>
        <a:sysClr val="window" lastClr="FFFFFF"/>
      </a:lt1>
      <a:dk2>
        <a:srgbClr val="4B180E"/>
      </a:dk2>
      <a:lt2>
        <a:srgbClr val="F1F2E8"/>
      </a:lt2>
      <a:accent1>
        <a:srgbClr val="A53423"/>
      </a:accent1>
      <a:accent2>
        <a:srgbClr val="E68130"/>
      </a:accent2>
      <a:accent3>
        <a:srgbClr val="9BB05D"/>
      </a:accent3>
      <a:accent4>
        <a:srgbClr val="CC9900"/>
      </a:accent4>
      <a:accent5>
        <a:srgbClr val="4F66AF"/>
      </a:accent5>
      <a:accent6>
        <a:srgbClr val="D0D2D3"/>
      </a:accent6>
      <a:hlink>
        <a:srgbClr val="4F66AF"/>
      </a:hlink>
      <a:folHlink>
        <a:srgbClr val="6B9AC6"/>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sheetPr codeName="Feuil1">
    <tabColor rgb="FFFF0000"/>
    <pageSetUpPr fitToPage="1"/>
  </sheetPr>
  <dimension ref="A1:AK27"/>
  <sheetViews>
    <sheetView zoomScale="80" zoomScaleNormal="80" workbookViewId="0">
      <selection activeCell="A5" sqref="A5"/>
    </sheetView>
  </sheetViews>
  <sheetFormatPr baseColWidth="10" defaultColWidth="9.1796875" defaultRowHeight="30" customHeight="1"/>
  <cols>
    <col min="1" max="1" width="21.54296875" style="1" customWidth="1"/>
    <col min="2" max="2" width="8.1796875" style="1" customWidth="1"/>
    <col min="3" max="33" width="5" style="1" customWidth="1"/>
    <col min="34" max="34" width="9.81640625" style="1" customWidth="1"/>
    <col min="35" max="35" width="15" customWidth="1"/>
  </cols>
  <sheetData>
    <row r="1" spans="1:37" ht="15" customHeight="1">
      <c r="AH1" s="3"/>
    </row>
    <row r="2" spans="1:37" ht="15" customHeight="1">
      <c r="AH2" s="3"/>
    </row>
    <row r="3" spans="1:37" ht="30" customHeight="1">
      <c r="A3" s="36" t="str">
        <f>données!N2</f>
        <v>Janvier</v>
      </c>
      <c r="B3" s="5"/>
      <c r="C3" s="42" t="str">
        <f ca="1">"chiffre d'affaires du mois:        "&amp;TEXT(SUM(AI6:AI27 )," # ##0,00 €")</f>
        <v>chiffre d'affaires du mois:         0,00 €</v>
      </c>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c r="AF3" s="42"/>
      <c r="AG3" s="42"/>
      <c r="AH3" s="35">
        <f>annéeencours</f>
        <v>2019</v>
      </c>
      <c r="AI3" s="12"/>
    </row>
    <row r="4" spans="1:37" ht="15" customHeight="1">
      <c r="A4" s="2"/>
      <c r="B4" s="2"/>
      <c r="C4" s="23">
        <f>DATE(annéeencours,MONTH(1&amp;A3),1)</f>
        <v>43466</v>
      </c>
      <c r="D4" s="23">
        <f>C4+1</f>
        <v>43467</v>
      </c>
      <c r="E4" s="23">
        <f t="shared" ref="E4:AG4" si="0">D4+1</f>
        <v>43468</v>
      </c>
      <c r="F4" s="23">
        <f t="shared" si="0"/>
        <v>43469</v>
      </c>
      <c r="G4" s="23">
        <f t="shared" si="0"/>
        <v>43470</v>
      </c>
      <c r="H4" s="23">
        <f t="shared" si="0"/>
        <v>43471</v>
      </c>
      <c r="I4" s="23">
        <f t="shared" si="0"/>
        <v>43472</v>
      </c>
      <c r="J4" s="23">
        <f t="shared" si="0"/>
        <v>43473</v>
      </c>
      <c r="K4" s="23">
        <f t="shared" si="0"/>
        <v>43474</v>
      </c>
      <c r="L4" s="23">
        <f t="shared" si="0"/>
        <v>43475</v>
      </c>
      <c r="M4" s="23">
        <f t="shared" si="0"/>
        <v>43476</v>
      </c>
      <c r="N4" s="23">
        <f t="shared" si="0"/>
        <v>43477</v>
      </c>
      <c r="O4" s="23">
        <f t="shared" si="0"/>
        <v>43478</v>
      </c>
      <c r="P4" s="23">
        <f t="shared" si="0"/>
        <v>43479</v>
      </c>
      <c r="Q4" s="23">
        <f t="shared" si="0"/>
        <v>43480</v>
      </c>
      <c r="R4" s="23">
        <f t="shared" si="0"/>
        <v>43481</v>
      </c>
      <c r="S4" s="23">
        <f t="shared" si="0"/>
        <v>43482</v>
      </c>
      <c r="T4" s="23">
        <f t="shared" si="0"/>
        <v>43483</v>
      </c>
      <c r="U4" s="23">
        <f t="shared" si="0"/>
        <v>43484</v>
      </c>
      <c r="V4" s="23">
        <f t="shared" si="0"/>
        <v>43485</v>
      </c>
      <c r="W4" s="23">
        <f t="shared" si="0"/>
        <v>43486</v>
      </c>
      <c r="X4" s="23">
        <f t="shared" si="0"/>
        <v>43487</v>
      </c>
      <c r="Y4" s="23">
        <f t="shared" si="0"/>
        <v>43488</v>
      </c>
      <c r="Z4" s="23">
        <f t="shared" si="0"/>
        <v>43489</v>
      </c>
      <c r="AA4" s="23">
        <f t="shared" si="0"/>
        <v>43490</v>
      </c>
      <c r="AB4" s="23">
        <f t="shared" si="0"/>
        <v>43491</v>
      </c>
      <c r="AC4" s="23">
        <f t="shared" si="0"/>
        <v>43492</v>
      </c>
      <c r="AD4" s="23">
        <f t="shared" si="0"/>
        <v>43493</v>
      </c>
      <c r="AE4" s="23">
        <f t="shared" si="0"/>
        <v>43494</v>
      </c>
      <c r="AF4" s="23">
        <f t="shared" si="0"/>
        <v>43495</v>
      </c>
      <c r="AG4" s="23">
        <f t="shared" si="0"/>
        <v>43496</v>
      </c>
      <c r="AH4" s="11"/>
    </row>
    <row r="5" spans="1:37" ht="15" customHeight="1">
      <c r="A5" s="41" t="s">
        <v>111</v>
      </c>
      <c r="B5" s="24" t="s">
        <v>72</v>
      </c>
      <c r="C5" s="25">
        <v>1</v>
      </c>
      <c r="D5" s="25" t="s">
        <v>2</v>
      </c>
      <c r="E5" s="25" t="s">
        <v>3</v>
      </c>
      <c r="F5" s="25" t="s">
        <v>4</v>
      </c>
      <c r="G5" s="25" t="s">
        <v>5</v>
      </c>
      <c r="H5" s="25" t="s">
        <v>6</v>
      </c>
      <c r="I5" s="25" t="s">
        <v>7</v>
      </c>
      <c r="J5" s="25" t="s">
        <v>8</v>
      </c>
      <c r="K5" s="25" t="s">
        <v>9</v>
      </c>
      <c r="L5" s="25" t="s">
        <v>10</v>
      </c>
      <c r="M5" s="25" t="s">
        <v>11</v>
      </c>
      <c r="N5" s="25" t="s">
        <v>12</v>
      </c>
      <c r="O5" s="25" t="s">
        <v>13</v>
      </c>
      <c r="P5" s="25" t="s">
        <v>14</v>
      </c>
      <c r="Q5" s="25" t="s">
        <v>15</v>
      </c>
      <c r="R5" s="25" t="s">
        <v>16</v>
      </c>
      <c r="S5" s="25" t="s">
        <v>17</v>
      </c>
      <c r="T5" s="25" t="s">
        <v>18</v>
      </c>
      <c r="U5" s="25" t="s">
        <v>19</v>
      </c>
      <c r="V5" s="25" t="s">
        <v>20</v>
      </c>
      <c r="W5" s="25" t="s">
        <v>21</v>
      </c>
      <c r="X5" s="25" t="s">
        <v>22</v>
      </c>
      <c r="Y5" s="25" t="s">
        <v>23</v>
      </c>
      <c r="Z5" s="25" t="s">
        <v>24</v>
      </c>
      <c r="AA5" s="25" t="s">
        <v>25</v>
      </c>
      <c r="AB5" s="25" t="s">
        <v>26</v>
      </c>
      <c r="AC5" s="25" t="s">
        <v>27</v>
      </c>
      <c r="AD5" s="25" t="s">
        <v>28</v>
      </c>
      <c r="AE5" s="25" t="s">
        <v>29</v>
      </c>
      <c r="AF5" s="25" t="s">
        <v>30</v>
      </c>
      <c r="AG5" s="25" t="s">
        <v>31</v>
      </c>
      <c r="AH5" s="26" t="s">
        <v>32</v>
      </c>
      <c r="AI5" s="26" t="s">
        <v>33</v>
      </c>
    </row>
    <row r="6" spans="1:37" ht="30" customHeight="1">
      <c r="A6" s="27"/>
      <c r="B6" s="40"/>
      <c r="C6" s="39"/>
      <c r="D6" s="39"/>
      <c r="E6" s="39"/>
      <c r="F6" s="39"/>
      <c r="G6" s="39"/>
      <c r="H6" s="39"/>
      <c r="I6" s="39"/>
      <c r="J6" s="39"/>
      <c r="K6" s="39"/>
      <c r="L6" s="39"/>
      <c r="M6" s="39"/>
      <c r="N6" s="39"/>
      <c r="O6" s="39"/>
      <c r="P6" s="39"/>
      <c r="Q6" s="39"/>
      <c r="R6" s="39"/>
      <c r="S6" s="39"/>
      <c r="T6" s="39"/>
      <c r="U6" s="39"/>
      <c r="V6" s="39"/>
      <c r="W6" s="39"/>
      <c r="X6" s="39"/>
      <c r="Y6" s="39"/>
      <c r="Z6" s="39"/>
      <c r="AA6" s="39"/>
      <c r="AB6" s="39"/>
      <c r="AC6" s="39"/>
      <c r="AD6" s="39"/>
      <c r="AE6" s="39"/>
      <c r="AF6" s="39"/>
      <c r="AG6" s="39"/>
      <c r="AH6" s="29">
        <f>COUNTA(Janvier!$C6:$AG6)</f>
        <v>0</v>
      </c>
      <c r="AI6" s="30" t="str">
        <f ca="1">IFERROR(SUMPRODUCT(SUMIF(INDIRECT("liste"&amp;$B6),Janvier!$C6:$AG6,INDIRECT("cout"&amp;$B6))),"")</f>
        <v/>
      </c>
    </row>
    <row r="7" spans="1:37" ht="30" customHeight="1">
      <c r="A7" s="27"/>
      <c r="B7" s="40"/>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1"/>
      <c r="AF7" s="38"/>
      <c r="AG7" s="38"/>
      <c r="AH7" s="32">
        <f>COUNTA(Janvier!$C7:$AG7)</f>
        <v>0</v>
      </c>
      <c r="AI7" s="30" t="str">
        <f ca="1">IFERROR(SUMPRODUCT(SUMIF(INDIRECT("liste"&amp;$B7),Janvier!$C7:$AG7,INDIRECT("cout"&amp;$B7))),"")</f>
        <v/>
      </c>
    </row>
    <row r="8" spans="1:37" ht="30" customHeight="1">
      <c r="A8" s="27"/>
      <c r="B8" s="40"/>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39"/>
      <c r="AH8" s="29">
        <f>COUNTA(Janvier!$C8:$AG8)</f>
        <v>0</v>
      </c>
      <c r="AI8" s="30" t="str">
        <f ca="1">IFERROR(SUMPRODUCT(SUMIF(INDIRECT("liste"&amp;$B8),Janvier!$C8:$AG8,INDIRECT("cout"&amp;$B8))),"")</f>
        <v/>
      </c>
    </row>
    <row r="9" spans="1:37" ht="30" customHeight="1">
      <c r="A9" s="27"/>
      <c r="B9" s="40"/>
      <c r="C9" s="31"/>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2">
        <f>COUNTA(Janvier!$C9:$AG9)</f>
        <v>0</v>
      </c>
      <c r="AI9" s="30" t="str">
        <f ca="1">IFERROR(SUMPRODUCT(SUMIF(INDIRECT("liste"&amp;$B9),Janvier!$C9:$AG9,INDIRECT("cout"&amp;$B9))),"")</f>
        <v/>
      </c>
    </row>
    <row r="10" spans="1:37" ht="30" customHeight="1">
      <c r="A10" s="27"/>
      <c r="B10" s="40"/>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9">
        <f>COUNTA(Janvier!$C10:$AG10)</f>
        <v>0</v>
      </c>
      <c r="AI10" s="30" t="str">
        <f ca="1">IFERROR(SUMPRODUCT(SUMIF(INDIRECT("liste"&amp;$B10),Janvier!$C10:$AG10,INDIRECT("cout"&amp;$B10))),"")</f>
        <v/>
      </c>
      <c r="AK10" s="9"/>
    </row>
    <row r="11" spans="1:37" ht="30" customHeight="1">
      <c r="A11" s="33"/>
      <c r="B11" s="40"/>
      <c r="C11" s="31"/>
      <c r="D11" s="31"/>
      <c r="E11" s="31"/>
      <c r="F11" s="31"/>
      <c r="G11" s="31"/>
      <c r="H11" s="31"/>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2">
        <f>COUNTA(Janvier!$C11:$AG11)</f>
        <v>0</v>
      </c>
      <c r="AI11" s="30" t="str">
        <f ca="1">IFERROR(SUMPRODUCT(SUMIF(INDIRECT("liste"&amp;$B11),Janvier!$C11:$AG11,INDIRECT("cout"&amp;$B11))),"")</f>
        <v/>
      </c>
    </row>
    <row r="12" spans="1:37" ht="30" customHeight="1">
      <c r="A12" s="33"/>
      <c r="B12" s="40"/>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9">
        <f>COUNTA(Janvier!$C12:$AG12)</f>
        <v>0</v>
      </c>
      <c r="AI12" s="30" t="str">
        <f ca="1">IFERROR(SUMPRODUCT(SUMIF(INDIRECT("liste"&amp;$B12),Janvier!$C12:$AG12,INDIRECT("cout"&amp;$B12))),"")</f>
        <v/>
      </c>
    </row>
    <row r="13" spans="1:37" ht="30" customHeight="1">
      <c r="A13" s="33"/>
      <c r="B13" s="40"/>
      <c r="C13" s="31"/>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2">
        <f>COUNTA(Janvier!$C13:$AG13)</f>
        <v>0</v>
      </c>
      <c r="AI13" s="30" t="str">
        <f ca="1">IFERROR(SUMPRODUCT(SUMIF(INDIRECT("liste"&amp;$B13),Janvier!$C13:$AG13,INDIRECT("cout"&amp;$B13))),"")</f>
        <v/>
      </c>
    </row>
    <row r="14" spans="1:37" ht="30" customHeight="1">
      <c r="A14" s="27"/>
      <c r="B14" s="40"/>
      <c r="C14" s="28"/>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9">
        <f>COUNTA(Janvier!$C14:$AG14)</f>
        <v>0</v>
      </c>
      <c r="AI14" s="30" t="str">
        <f ca="1">IFERROR(SUMPRODUCT(SUMIF(INDIRECT("liste"&amp;$B14),Janvier!$C14:$AG14,INDIRECT("cout"&amp;$B14))),"")</f>
        <v/>
      </c>
    </row>
    <row r="15" spans="1:37" ht="30" customHeight="1">
      <c r="A15" s="27"/>
      <c r="B15" s="40"/>
      <c r="C15" s="31"/>
      <c r="D15" s="31"/>
      <c r="E15" s="31"/>
      <c r="F15" s="31"/>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2">
        <f>COUNTA(Janvier!$C15:$AG15)</f>
        <v>0</v>
      </c>
      <c r="AI15" s="30" t="str">
        <f ca="1">IFERROR(SUMPRODUCT(SUMIF(INDIRECT("liste"&amp;$B15),Janvier!$C15:$AG15,INDIRECT("cout"&amp;$B15))),"")</f>
        <v/>
      </c>
    </row>
    <row r="16" spans="1:37" ht="30" customHeight="1">
      <c r="A16" s="27"/>
      <c r="B16" s="40"/>
      <c r="C16" s="28"/>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9">
        <f>COUNTA(Janvier!$C16:$AG16)</f>
        <v>0</v>
      </c>
      <c r="AI16" s="30" t="str">
        <f ca="1">IFERROR(SUMPRODUCT(SUMIF(INDIRECT("liste"&amp;$B16),Janvier!$C16:$AG16,INDIRECT("cout"&amp;$B16))),"")</f>
        <v/>
      </c>
    </row>
    <row r="17" spans="1:35" ht="30" customHeight="1">
      <c r="A17" s="27"/>
      <c r="B17" s="40"/>
      <c r="C17" s="31"/>
      <c r="D17" s="31"/>
      <c r="E17" s="31"/>
      <c r="F17" s="31"/>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2">
        <f>COUNTA(Janvier!$C17:$AG17)</f>
        <v>0</v>
      </c>
      <c r="AI17" s="30" t="str">
        <f ca="1">IFERROR(SUMPRODUCT(SUMIF(INDIRECT("liste"&amp;$B17),Janvier!$C17:$AG17,INDIRECT("cout"&amp;$B17))),"")</f>
        <v/>
      </c>
    </row>
    <row r="18" spans="1:35" ht="30" customHeight="1">
      <c r="A18" s="27"/>
      <c r="B18" s="40"/>
      <c r="C18" s="28"/>
      <c r="D18" s="28"/>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9">
        <f>COUNTA(Janvier!$C18:$AG18)</f>
        <v>0</v>
      </c>
      <c r="AI18" s="30" t="str">
        <f ca="1">IFERROR(SUMPRODUCT(SUMIF(INDIRECT("liste"&amp;$B18),Janvier!$C18:$AG18,INDIRECT("cout"&amp;$B18))),"")</f>
        <v/>
      </c>
    </row>
    <row r="19" spans="1:35" ht="30" customHeight="1">
      <c r="A19" s="27"/>
      <c r="B19" s="40"/>
      <c r="C19" s="31"/>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2">
        <f>COUNTA(Janvier!$C19:$AG19)</f>
        <v>0</v>
      </c>
      <c r="AI19" s="30" t="str">
        <f ca="1">IFERROR(SUMPRODUCT(SUMIF(INDIRECT("liste"&amp;$B19),Janvier!$C19:$AG19,INDIRECT("cout"&amp;$B19))),"")</f>
        <v/>
      </c>
    </row>
    <row r="20" spans="1:35" ht="30" customHeight="1">
      <c r="A20" s="27"/>
      <c r="B20" s="40"/>
      <c r="C20" s="28"/>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29">
        <f>COUNTA(Janvier!$C20:$AG20)</f>
        <v>0</v>
      </c>
      <c r="AI20" s="30" t="str">
        <f ca="1">IFERROR(SUMPRODUCT(SUMIF(INDIRECT("liste"&amp;$B20),Janvier!$C20:$AG20,INDIRECT("cout"&amp;$B20))),"")</f>
        <v/>
      </c>
    </row>
    <row r="21" spans="1:35" ht="30" customHeight="1">
      <c r="A21" s="27"/>
      <c r="B21" s="40"/>
      <c r="C21" s="31"/>
      <c r="D21" s="31"/>
      <c r="E21" s="31"/>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2">
        <f>COUNTA(Janvier!$C21:$AG21)</f>
        <v>0</v>
      </c>
      <c r="AI21" s="30" t="str">
        <f ca="1">IFERROR(SUMPRODUCT(SUMIF(INDIRECT("liste"&amp;$B21),Janvier!$C21:$AG21,INDIRECT("cout"&amp;$B21))),"")</f>
        <v/>
      </c>
    </row>
    <row r="22" spans="1:35" ht="30" customHeight="1">
      <c r="A22" s="27"/>
      <c r="B22" s="40"/>
      <c r="C22" s="28"/>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9">
        <f>COUNTA(Janvier!$C22:$AG22)</f>
        <v>0</v>
      </c>
      <c r="AI22" s="30" t="str">
        <f ca="1">IFERROR(SUMPRODUCT(SUMIF(INDIRECT("liste"&amp;$B22),Janvier!$C22:$AG22,INDIRECT("cout"&amp;$B22))),"")</f>
        <v/>
      </c>
    </row>
    <row r="23" spans="1:35" ht="30" customHeight="1">
      <c r="A23" s="27"/>
      <c r="B23" s="40"/>
      <c r="C23" s="31"/>
      <c r="D23" s="31"/>
      <c r="E23" s="31"/>
      <c r="F23" s="31"/>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2">
        <f>COUNTA(Janvier!$C23:$AG23)</f>
        <v>0</v>
      </c>
      <c r="AI23" s="30" t="str">
        <f ca="1">IFERROR(SUMPRODUCT(SUMIF(INDIRECT("liste"&amp;$B23),Janvier!$C23:$AG23,INDIRECT("cout"&amp;$B23))),"")</f>
        <v/>
      </c>
    </row>
    <row r="24" spans="1:35" ht="30" customHeight="1">
      <c r="A24" s="27"/>
      <c r="B24" s="40"/>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9">
        <f>COUNTA(Janvier!$C24:$AG24)</f>
        <v>0</v>
      </c>
      <c r="AI24" s="30" t="str">
        <f ca="1">IFERROR(SUMPRODUCT(SUMIF(INDIRECT("liste"&amp;$B24),Janvier!$C24:$AG24,INDIRECT("cout"&amp;$B24))),"")</f>
        <v/>
      </c>
    </row>
    <row r="25" spans="1:35" ht="30" customHeight="1">
      <c r="A25" s="27"/>
      <c r="B25" s="40"/>
      <c r="C25" s="31"/>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2">
        <f>COUNTA(Janvier!$C25:$AG25)</f>
        <v>0</v>
      </c>
      <c r="AI25" s="30" t="str">
        <f ca="1">IFERROR(SUMPRODUCT(SUMIF(INDIRECT("liste"&amp;$B25),Janvier!$C25:$AG25,INDIRECT("cout"&amp;$B25))),"")</f>
        <v/>
      </c>
    </row>
    <row r="26" spans="1:35" ht="30" customHeight="1">
      <c r="A26" s="27"/>
      <c r="B26" s="40"/>
      <c r="C26" s="28"/>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9">
        <f>COUNTA(Janvier!$C26:$AG26)</f>
        <v>0</v>
      </c>
      <c r="AI26" s="30" t="str">
        <f ca="1">IFERROR(SUMPRODUCT(SUMIF(INDIRECT("liste"&amp;$B26),Janvier!$C26:$AG26,INDIRECT("cout"&amp;$B26))),"")</f>
        <v/>
      </c>
    </row>
    <row r="27" spans="1:35" ht="30" customHeight="1">
      <c r="A27" s="34"/>
      <c r="B27" s="40"/>
      <c r="C27" s="31"/>
      <c r="D27" s="31"/>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2">
        <f>COUNTA(Janvier!$C27:$AG27)</f>
        <v>0</v>
      </c>
      <c r="AI27" s="30" t="str">
        <f ca="1">IFERROR(SUMPRODUCT(SUMIF(INDIRECT("liste"&amp;$B27),Janvier!$C27:$AG27,INDIRECT("cout"&amp;$B27))),"")</f>
        <v/>
      </c>
    </row>
  </sheetData>
  <mergeCells count="1">
    <mergeCell ref="C3:AG3"/>
  </mergeCells>
  <conditionalFormatting sqref="C6:AG27">
    <cfRule type="expression" dxfId="129" priority="3">
      <formula>AND($B6="nac")</formula>
    </cfRule>
  </conditionalFormatting>
  <conditionalFormatting sqref="AH6:AH27">
    <cfRule type="dataBar" priority="176">
      <dataBar>
        <cfvo type="num" val="0"/>
        <cfvo type="num" val="31"/>
        <color theme="2" tint="-0.249977111117893"/>
      </dataBar>
      <extLst>
        <ext xmlns:x14="http://schemas.microsoft.com/office/spreadsheetml/2009/9/main" uri="{B025F937-C7B1-47D3-B67F-A62EFF666E3E}">
          <x14:id>{ECCE2C3C-1B01-4700-B60E-DAAAB19A9C1A}</x14:id>
        </ext>
      </extLst>
    </cfRule>
  </conditionalFormatting>
  <conditionalFormatting sqref="AI6:AI27">
    <cfRule type="dataBar" priority="8">
      <dataBar>
        <cfvo type="num" val="0"/>
        <cfvo type="num" val="31"/>
        <color theme="2" tint="-0.249977111117893"/>
      </dataBar>
      <extLst>
        <ext xmlns:x14="http://schemas.microsoft.com/office/spreadsheetml/2009/9/main" uri="{B025F937-C7B1-47D3-B67F-A62EFF666E3E}">
          <x14:id>{94E787E6-EF85-4744-88B2-63E7B9F9EB65}</x14:id>
        </ext>
      </extLst>
    </cfRule>
  </conditionalFormatting>
  <conditionalFormatting sqref="C7:AG27">
    <cfRule type="expression" dxfId="128" priority="4">
      <formula>AND($B7="chat")</formula>
    </cfRule>
    <cfRule type="expression" dxfId="127" priority="5">
      <formula>AND($B7="chien")</formula>
    </cfRule>
  </conditionalFormatting>
  <conditionalFormatting sqref="C6:AG6">
    <cfRule type="expression" dxfId="126" priority="1">
      <formula>AND($B6="chat")</formula>
    </cfRule>
    <cfRule type="expression" dxfId="125" priority="2">
      <formula>AND($B6="chien")</formula>
    </cfRule>
  </conditionalFormatting>
  <dataValidations xWindow="268" yWindow="282" count="6">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5"/>
    <dataValidation allowBlank="1" showInputMessage="1" showErrorMessage="1" prompt="Calcule automatiquement le nombre total de jours d’absence d’un employé durant ce mois" sqref="AH5:AI5"/>
    <dataValidation allowBlank="1" showInputMessage="1" showErrorMessage="1" prompt="Mois de ce calendrier des absences. Mettez à jour l’année dans la cellule AH4. Suivez les totaux mensuels dans la dernière cellule du tableau. Entrez les noms des employés dans la colonne B du tableau" sqref="B3"/>
    <dataValidation allowBlank="1" showInputMessage="1" showErrorMessage="1" prompt="Entrez l’année dans la cellule ci-dessous" sqref="AH1:AH2"/>
    <dataValidation type="list" allowBlank="1" showInputMessage="1" showErrorMessage="1" sqref="C6:AG27">
      <formula1>INDIRECT("liste"&amp;$B6)</formula1>
    </dataValidation>
    <dataValidation type="list" allowBlank="1" showInputMessage="1" showErrorMessage="1" sqref="B6:B27">
      <formula1>"chien,chat,nac"</formula1>
    </dataValidation>
  </dataValidations>
  <printOptions horizontalCentered="1"/>
  <pageMargins left="0.25" right="0.25" top="0.75" bottom="0.75" header="0.3" footer="0.3"/>
  <pageSetup paperSize="9" scale="62" fitToHeight="0" orientation="landscape" r:id="rId1"/>
  <headerFooter differentFirst="1">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ECCE2C3C-1B01-4700-B60E-DAAAB19A9C1A}">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94E787E6-EF85-4744-88B2-63E7B9F9EB65}">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2.xml><?xml version="1.0" encoding="utf-8"?>
<worksheet xmlns="http://schemas.openxmlformats.org/spreadsheetml/2006/main" xmlns:r="http://schemas.openxmlformats.org/officeDocument/2006/relationships">
  <sheetPr codeName="Feuil2">
    <tabColor rgb="FF0070C0"/>
  </sheetPr>
  <dimension ref="A1:AK27"/>
  <sheetViews>
    <sheetView zoomScale="80" zoomScaleNormal="80" workbookViewId="0">
      <selection activeCell="A6" sqref="A6"/>
    </sheetView>
  </sheetViews>
  <sheetFormatPr baseColWidth="10" defaultColWidth="9.1796875" defaultRowHeight="14.5"/>
  <cols>
    <col min="1" max="1" width="21.1796875" style="1" customWidth="1"/>
    <col min="2" max="2" width="8.1796875" style="1" customWidth="1"/>
    <col min="3" max="33" width="5" style="1" customWidth="1"/>
    <col min="34" max="34" width="9.81640625" style="1" customWidth="1"/>
    <col min="35" max="35" width="15" customWidth="1"/>
  </cols>
  <sheetData>
    <row r="1" spans="1:37" ht="15" customHeight="1">
      <c r="AH1" s="3"/>
    </row>
    <row r="2" spans="1:37" ht="15" customHeight="1">
      <c r="AH2" s="3"/>
    </row>
    <row r="3" spans="1:37" ht="30" customHeight="1">
      <c r="A3" s="36" t="str">
        <f>données!N3</f>
        <v>Février</v>
      </c>
      <c r="B3" s="5"/>
      <c r="C3" s="42" t="str">
        <f ca="1">"chiffre d'affaires du mois:        "&amp;TEXT(SUM(AI6:AI27 )," # ##0,00 €")</f>
        <v>chiffre d'affaires du mois:         0,00 €</v>
      </c>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c r="AF3" s="42"/>
      <c r="AG3" s="42"/>
      <c r="AH3" s="35">
        <f>annéeencours</f>
        <v>2019</v>
      </c>
      <c r="AI3" s="12"/>
    </row>
    <row r="4" spans="1:37" ht="15" customHeight="1">
      <c r="A4" s="2"/>
      <c r="B4" s="2"/>
      <c r="C4" s="23">
        <f>DATE(annéeencours,MONTH(1&amp;A3),1)</f>
        <v>43497</v>
      </c>
      <c r="D4" s="23">
        <f>C4+1</f>
        <v>43498</v>
      </c>
      <c r="E4" s="23">
        <f t="shared" ref="E4:AC4" si="0">D4+1</f>
        <v>43499</v>
      </c>
      <c r="F4" s="23">
        <f t="shared" si="0"/>
        <v>43500</v>
      </c>
      <c r="G4" s="23">
        <f t="shared" si="0"/>
        <v>43501</v>
      </c>
      <c r="H4" s="23">
        <f t="shared" si="0"/>
        <v>43502</v>
      </c>
      <c r="I4" s="23">
        <f t="shared" si="0"/>
        <v>43503</v>
      </c>
      <c r="J4" s="23">
        <f t="shared" si="0"/>
        <v>43504</v>
      </c>
      <c r="K4" s="23">
        <f t="shared" si="0"/>
        <v>43505</v>
      </c>
      <c r="L4" s="23">
        <f t="shared" si="0"/>
        <v>43506</v>
      </c>
      <c r="M4" s="23">
        <f t="shared" si="0"/>
        <v>43507</v>
      </c>
      <c r="N4" s="23">
        <f t="shared" si="0"/>
        <v>43508</v>
      </c>
      <c r="O4" s="23">
        <f t="shared" si="0"/>
        <v>43509</v>
      </c>
      <c r="P4" s="23">
        <f t="shared" si="0"/>
        <v>43510</v>
      </c>
      <c r="Q4" s="23">
        <f t="shared" si="0"/>
        <v>43511</v>
      </c>
      <c r="R4" s="23">
        <f t="shared" si="0"/>
        <v>43512</v>
      </c>
      <c r="S4" s="23">
        <f t="shared" si="0"/>
        <v>43513</v>
      </c>
      <c r="T4" s="23">
        <f t="shared" si="0"/>
        <v>43514</v>
      </c>
      <c r="U4" s="23">
        <f t="shared" si="0"/>
        <v>43515</v>
      </c>
      <c r="V4" s="23">
        <f t="shared" si="0"/>
        <v>43516</v>
      </c>
      <c r="W4" s="23">
        <f t="shared" si="0"/>
        <v>43517</v>
      </c>
      <c r="X4" s="23">
        <f t="shared" si="0"/>
        <v>43518</v>
      </c>
      <c r="Y4" s="23">
        <f t="shared" si="0"/>
        <v>43519</v>
      </c>
      <c r="Z4" s="23">
        <f t="shared" si="0"/>
        <v>43520</v>
      </c>
      <c r="AA4" s="23">
        <f t="shared" si="0"/>
        <v>43521</v>
      </c>
      <c r="AB4" s="23">
        <f t="shared" si="0"/>
        <v>43522</v>
      </c>
      <c r="AC4" s="23">
        <f t="shared" si="0"/>
        <v>43523</v>
      </c>
      <c r="AD4" s="23">
        <f>IF(MONTH(AC4+1)&gt;MONTH(1&amp;$A3),"",AC4+1)</f>
        <v>43524</v>
      </c>
      <c r="AE4" s="23" t="str">
        <f>IFERROR(IF(MONTH(AD4+1)&lt;&gt;MONTH(1&amp;$A3),"",AD4+1),"")</f>
        <v/>
      </c>
      <c r="AF4" s="23" t="str">
        <f t="shared" ref="AF4:AG4" si="1">IFERROR(IF(MONTH(AE4+1)&lt;&gt;MONTH(1&amp;$A3),"",AE4+1),"")</f>
        <v/>
      </c>
      <c r="AG4" s="23" t="str">
        <f t="shared" si="1"/>
        <v/>
      </c>
      <c r="AH4" s="11"/>
    </row>
    <row r="5" spans="1:37" ht="15" customHeight="1">
      <c r="A5" s="41" t="s">
        <v>111</v>
      </c>
      <c r="B5" s="24" t="s">
        <v>72</v>
      </c>
      <c r="C5" s="25" t="s">
        <v>1</v>
      </c>
      <c r="D5" s="25" t="s">
        <v>2</v>
      </c>
      <c r="E5" s="25" t="s">
        <v>3</v>
      </c>
      <c r="F5" s="25" t="s">
        <v>4</v>
      </c>
      <c r="G5" s="25" t="s">
        <v>5</v>
      </c>
      <c r="H5" s="25" t="s">
        <v>6</v>
      </c>
      <c r="I5" s="25" t="s">
        <v>7</v>
      </c>
      <c r="J5" s="25" t="s">
        <v>8</v>
      </c>
      <c r="K5" s="25" t="s">
        <v>9</v>
      </c>
      <c r="L5" s="25" t="s">
        <v>10</v>
      </c>
      <c r="M5" s="25" t="s">
        <v>11</v>
      </c>
      <c r="N5" s="25" t="s">
        <v>12</v>
      </c>
      <c r="O5" s="25" t="s">
        <v>13</v>
      </c>
      <c r="P5" s="25" t="s">
        <v>14</v>
      </c>
      <c r="Q5" s="25" t="s">
        <v>15</v>
      </c>
      <c r="R5" s="25" t="s">
        <v>16</v>
      </c>
      <c r="S5" s="25" t="s">
        <v>17</v>
      </c>
      <c r="T5" s="25" t="s">
        <v>18</v>
      </c>
      <c r="U5" s="25" t="s">
        <v>19</v>
      </c>
      <c r="V5" s="25" t="s">
        <v>20</v>
      </c>
      <c r="W5" s="25" t="s">
        <v>21</v>
      </c>
      <c r="X5" s="25" t="s">
        <v>22</v>
      </c>
      <c r="Y5" s="25" t="s">
        <v>23</v>
      </c>
      <c r="Z5" s="25" t="s">
        <v>24</v>
      </c>
      <c r="AA5" s="25" t="s">
        <v>25</v>
      </c>
      <c r="AB5" s="25" t="s">
        <v>26</v>
      </c>
      <c r="AC5" s="25" t="s">
        <v>27</v>
      </c>
      <c r="AD5" s="25" t="s">
        <v>28</v>
      </c>
      <c r="AE5" s="25" t="s">
        <v>29</v>
      </c>
      <c r="AF5" s="25" t="s">
        <v>30</v>
      </c>
      <c r="AG5" s="25" t="s">
        <v>31</v>
      </c>
      <c r="AH5" s="26" t="s">
        <v>32</v>
      </c>
      <c r="AI5" s="26" t="s">
        <v>33</v>
      </c>
    </row>
    <row r="6" spans="1:37" ht="30" customHeight="1">
      <c r="A6" s="27"/>
      <c r="B6" s="40"/>
      <c r="C6" s="39"/>
      <c r="D6" s="39"/>
      <c r="E6" s="39"/>
      <c r="F6" s="39"/>
      <c r="G6" s="39"/>
      <c r="H6" s="39"/>
      <c r="I6" s="39"/>
      <c r="J6" s="39"/>
      <c r="K6" s="39"/>
      <c r="L6" s="39"/>
      <c r="M6" s="39"/>
      <c r="N6" s="39"/>
      <c r="O6" s="39"/>
      <c r="P6" s="39"/>
      <c r="Q6" s="39"/>
      <c r="R6" s="39"/>
      <c r="S6" s="39"/>
      <c r="T6" s="39"/>
      <c r="U6" s="39"/>
      <c r="V6" s="39"/>
      <c r="W6" s="39"/>
      <c r="X6" s="39"/>
      <c r="Y6" s="39"/>
      <c r="Z6" s="39"/>
      <c r="AA6" s="39"/>
      <c r="AB6" s="39"/>
      <c r="AC6" s="39"/>
      <c r="AD6" s="39"/>
      <c r="AE6" s="39"/>
      <c r="AF6" s="39"/>
      <c r="AG6" s="39"/>
      <c r="AH6" s="29">
        <f>COUNTA(Février!$C6:$AG6)</f>
        <v>0</v>
      </c>
      <c r="AI6" s="30" t="str">
        <f ca="1">IFERROR(SUMPRODUCT(SUMIF(INDIRECT("liste"&amp;$B6),Février!$C6:$AG6,INDIRECT("cout"&amp;$B6))),"")</f>
        <v/>
      </c>
    </row>
    <row r="7" spans="1:37" ht="30" customHeight="1">
      <c r="A7" s="27"/>
      <c r="B7" s="40"/>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1"/>
      <c r="AF7" s="38"/>
      <c r="AG7" s="38"/>
      <c r="AH7" s="32">
        <f>COUNTA(Février!$C7:$AG7)</f>
        <v>0</v>
      </c>
      <c r="AI7" s="30" t="str">
        <f ca="1">IFERROR(SUMPRODUCT(SUMIF(INDIRECT("liste"&amp;$B7),Février!$C7:$AG7,INDIRECT("cout"&amp;$B7))),"")</f>
        <v/>
      </c>
    </row>
    <row r="8" spans="1:37" ht="30" customHeight="1">
      <c r="A8" s="27"/>
      <c r="B8" s="40"/>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39"/>
      <c r="AH8" s="29">
        <f>COUNTA(Février!$C8:$AG8)</f>
        <v>0</v>
      </c>
      <c r="AI8" s="30" t="str">
        <f ca="1">IFERROR(SUMPRODUCT(SUMIF(INDIRECT("liste"&amp;$B8),Février!$C8:$AG8,INDIRECT("cout"&amp;$B8))),"")</f>
        <v/>
      </c>
    </row>
    <row r="9" spans="1:37" ht="30" customHeight="1">
      <c r="A9" s="27"/>
      <c r="B9" s="40"/>
      <c r="C9" s="31"/>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2">
        <f>COUNTA(Février!$C9:$AG9)</f>
        <v>0</v>
      </c>
      <c r="AI9" s="30" t="str">
        <f ca="1">IFERROR(SUMPRODUCT(SUMIF(INDIRECT("liste"&amp;$B9),Février!$C9:$AG9,INDIRECT("cout"&amp;$B9))),"")</f>
        <v/>
      </c>
    </row>
    <row r="10" spans="1:37" ht="30" customHeight="1">
      <c r="A10" s="27"/>
      <c r="B10" s="40"/>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9">
        <f>COUNTA(Février!$C10:$AG10)</f>
        <v>0</v>
      </c>
      <c r="AI10" s="30" t="str">
        <f ca="1">IFERROR(SUMPRODUCT(SUMIF(INDIRECT("liste"&amp;$B10),Février!$C10:$AG10,INDIRECT("cout"&amp;$B10))),"")</f>
        <v/>
      </c>
      <c r="AK10" s="9"/>
    </row>
    <row r="11" spans="1:37" ht="30" customHeight="1">
      <c r="A11" s="33"/>
      <c r="B11" s="40"/>
      <c r="C11" s="31"/>
      <c r="D11" s="31"/>
      <c r="E11" s="31"/>
      <c r="F11" s="31"/>
      <c r="G11" s="31"/>
      <c r="H11" s="31"/>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2">
        <f>COUNTA(Février!$C11:$AG11)</f>
        <v>0</v>
      </c>
      <c r="AI11" s="30" t="str">
        <f ca="1">IFERROR(SUMPRODUCT(SUMIF(INDIRECT("liste"&amp;$B11),Février!$C11:$AG11,INDIRECT("cout"&amp;$B11))),"")</f>
        <v/>
      </c>
    </row>
    <row r="12" spans="1:37" ht="30" customHeight="1">
      <c r="A12" s="33"/>
      <c r="B12" s="40"/>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9">
        <f>COUNTA(Février!$C12:$AG12)</f>
        <v>0</v>
      </c>
      <c r="AI12" s="30" t="str">
        <f ca="1">IFERROR(SUMPRODUCT(SUMIF(INDIRECT("liste"&amp;$B12),Février!$C12:$AG12,INDIRECT("cout"&amp;$B12))),"")</f>
        <v/>
      </c>
    </row>
    <row r="13" spans="1:37" ht="30" customHeight="1">
      <c r="A13" s="33"/>
      <c r="B13" s="40"/>
      <c r="C13" s="31"/>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2">
        <f>COUNTA(Février!$C13:$AG13)</f>
        <v>0</v>
      </c>
      <c r="AI13" s="30" t="str">
        <f ca="1">IFERROR(SUMPRODUCT(SUMIF(INDIRECT("liste"&amp;$B13),Février!$C13:$AG13,INDIRECT("cout"&amp;$B13))),"")</f>
        <v/>
      </c>
    </row>
    <row r="14" spans="1:37" ht="30" customHeight="1">
      <c r="A14" s="27"/>
      <c r="B14" s="40"/>
      <c r="C14" s="28"/>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9">
        <f>COUNTA(Février!$C14:$AG14)</f>
        <v>0</v>
      </c>
      <c r="AI14" s="30" t="str">
        <f ca="1">IFERROR(SUMPRODUCT(SUMIF(INDIRECT("liste"&amp;$B14),Février!$C14:$AG14,INDIRECT("cout"&amp;$B14))),"")</f>
        <v/>
      </c>
    </row>
    <row r="15" spans="1:37" ht="30" customHeight="1">
      <c r="A15" s="27"/>
      <c r="B15" s="40"/>
      <c r="C15" s="31"/>
      <c r="D15" s="31"/>
      <c r="E15" s="31"/>
      <c r="F15" s="31"/>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2">
        <f>COUNTA(Février!$C15:$AG15)</f>
        <v>0</v>
      </c>
      <c r="AI15" s="30" t="str">
        <f ca="1">IFERROR(SUMPRODUCT(SUMIF(INDIRECT("liste"&amp;$B15),Février!$C15:$AG15,INDIRECT("cout"&amp;$B15))),"")</f>
        <v/>
      </c>
    </row>
    <row r="16" spans="1:37" ht="30" customHeight="1">
      <c r="A16" s="27"/>
      <c r="B16" s="40"/>
      <c r="C16" s="28"/>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9">
        <f>COUNTA(Février!$C16:$AG16)</f>
        <v>0</v>
      </c>
      <c r="AI16" s="30" t="str">
        <f ca="1">IFERROR(SUMPRODUCT(SUMIF(INDIRECT("liste"&amp;$B16),Février!$C16:$AG16,INDIRECT("cout"&amp;$B16))),"")</f>
        <v/>
      </c>
    </row>
    <row r="17" spans="1:35" ht="30" customHeight="1">
      <c r="A17" s="27"/>
      <c r="B17" s="40"/>
      <c r="C17" s="31"/>
      <c r="D17" s="31"/>
      <c r="E17" s="31"/>
      <c r="F17" s="31"/>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2">
        <f>COUNTA(Février!$C17:$AG17)</f>
        <v>0</v>
      </c>
      <c r="AI17" s="30" t="str">
        <f ca="1">IFERROR(SUMPRODUCT(SUMIF(INDIRECT("liste"&amp;$B17),Février!$C17:$AG17,INDIRECT("cout"&amp;$B17))),"")</f>
        <v/>
      </c>
    </row>
    <row r="18" spans="1:35" ht="30" customHeight="1">
      <c r="A18" s="27"/>
      <c r="B18" s="40"/>
      <c r="C18" s="28"/>
      <c r="D18" s="28"/>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9">
        <f>COUNTA(Février!$C18:$AG18)</f>
        <v>0</v>
      </c>
      <c r="AI18" s="30" t="str">
        <f ca="1">IFERROR(SUMPRODUCT(SUMIF(INDIRECT("liste"&amp;$B18),Février!$C18:$AG18,INDIRECT("cout"&amp;$B18))),"")</f>
        <v/>
      </c>
    </row>
    <row r="19" spans="1:35" ht="30" customHeight="1">
      <c r="A19" s="27"/>
      <c r="B19" s="40"/>
      <c r="C19" s="31"/>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2">
        <f>COUNTA(Février!$C19:$AG19)</f>
        <v>0</v>
      </c>
      <c r="AI19" s="30" t="str">
        <f ca="1">IFERROR(SUMPRODUCT(SUMIF(INDIRECT("liste"&amp;$B19),Février!$C19:$AG19,INDIRECT("cout"&amp;$B19))),"")</f>
        <v/>
      </c>
    </row>
    <row r="20" spans="1:35" ht="30" customHeight="1">
      <c r="A20" s="27"/>
      <c r="B20" s="40"/>
      <c r="C20" s="28"/>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29">
        <f>COUNTA(Février!$C20:$AG20)</f>
        <v>0</v>
      </c>
      <c r="AI20" s="30" t="str">
        <f ca="1">IFERROR(SUMPRODUCT(SUMIF(INDIRECT("liste"&amp;$B20),Février!$C20:$AG20,INDIRECT("cout"&amp;$B20))),"")</f>
        <v/>
      </c>
    </row>
    <row r="21" spans="1:35" ht="30" customHeight="1">
      <c r="A21" s="27"/>
      <c r="B21" s="40"/>
      <c r="C21" s="31"/>
      <c r="D21" s="31"/>
      <c r="E21" s="31"/>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2">
        <f>COUNTA(Février!$C21:$AG21)</f>
        <v>0</v>
      </c>
      <c r="AI21" s="30" t="str">
        <f ca="1">IFERROR(SUMPRODUCT(SUMIF(INDIRECT("liste"&amp;$B21),Février!$C21:$AG21,INDIRECT("cout"&amp;$B21))),"")</f>
        <v/>
      </c>
    </row>
    <row r="22" spans="1:35" ht="30" customHeight="1">
      <c r="A22" s="27"/>
      <c r="B22" s="40"/>
      <c r="C22" s="28"/>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9">
        <f>COUNTA(Février!$C22:$AG22)</f>
        <v>0</v>
      </c>
      <c r="AI22" s="30" t="str">
        <f ca="1">IFERROR(SUMPRODUCT(SUMIF(INDIRECT("liste"&amp;$B22),Février!$C22:$AG22,INDIRECT("cout"&amp;$B22))),"")</f>
        <v/>
      </c>
    </row>
    <row r="23" spans="1:35" ht="30" customHeight="1">
      <c r="A23" s="27"/>
      <c r="B23" s="40"/>
      <c r="C23" s="31"/>
      <c r="D23" s="31"/>
      <c r="E23" s="31"/>
      <c r="F23" s="31"/>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2">
        <f>COUNTA(Février!$C23:$AG23)</f>
        <v>0</v>
      </c>
      <c r="AI23" s="30" t="str">
        <f ca="1">IFERROR(SUMPRODUCT(SUMIF(INDIRECT("liste"&amp;$B23),Février!$C23:$AG23,INDIRECT("cout"&amp;$B23))),"")</f>
        <v/>
      </c>
    </row>
    <row r="24" spans="1:35" ht="30" customHeight="1">
      <c r="A24" s="27"/>
      <c r="B24" s="40"/>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9">
        <f>COUNTA(Février!$C24:$AG24)</f>
        <v>0</v>
      </c>
      <c r="AI24" s="30" t="str">
        <f ca="1">IFERROR(SUMPRODUCT(SUMIF(INDIRECT("liste"&amp;$B24),Février!$C24:$AG24,INDIRECT("cout"&amp;$B24))),"")</f>
        <v/>
      </c>
    </row>
    <row r="25" spans="1:35" ht="30" customHeight="1">
      <c r="A25" s="27"/>
      <c r="B25" s="40"/>
      <c r="C25" s="31"/>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2">
        <f>COUNTA(Février!$C25:$AG25)</f>
        <v>0</v>
      </c>
      <c r="AI25" s="30" t="str">
        <f ca="1">IFERROR(SUMPRODUCT(SUMIF(INDIRECT("liste"&amp;$B25),Février!$C25:$AG25,INDIRECT("cout"&amp;$B25))),"")</f>
        <v/>
      </c>
    </row>
    <row r="26" spans="1:35" ht="30" customHeight="1">
      <c r="A26" s="27"/>
      <c r="B26" s="40"/>
      <c r="C26" s="28"/>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9">
        <f>COUNTA(Février!$C26:$AG26)</f>
        <v>0</v>
      </c>
      <c r="AI26" s="30" t="str">
        <f ca="1">IFERROR(SUMPRODUCT(SUMIF(INDIRECT("liste"&amp;$B26),Février!$C26:$AG26,INDIRECT("cout"&amp;$B26))),"")</f>
        <v/>
      </c>
    </row>
    <row r="27" spans="1:35" ht="30" customHeight="1">
      <c r="A27" s="34"/>
      <c r="B27" s="40"/>
      <c r="C27" s="31"/>
      <c r="D27" s="31"/>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2">
        <f>COUNTA(Février!$C27:$AG27)</f>
        <v>0</v>
      </c>
      <c r="AI27" s="30" t="str">
        <f ca="1">IFERROR(SUMPRODUCT(SUMIF(INDIRECT("liste"&amp;$B27),Février!$C27:$AG27,INDIRECT("cout"&amp;$B27))),"")</f>
        <v/>
      </c>
    </row>
  </sheetData>
  <mergeCells count="1">
    <mergeCell ref="C3:AG3"/>
  </mergeCells>
  <conditionalFormatting sqref="AH6:AH27">
    <cfRule type="dataBar" priority="22">
      <dataBar>
        <cfvo type="num" val="0"/>
        <cfvo type="num" val="31"/>
        <color theme="2" tint="-0.249977111117893"/>
      </dataBar>
      <extLst>
        <ext xmlns:x14="http://schemas.microsoft.com/office/spreadsheetml/2009/9/main" uri="{B025F937-C7B1-47D3-B67F-A62EFF666E3E}">
          <x14:id>{B1B51658-C035-4EB8-BDBA-E54DF88BA12B}</x14:id>
        </ext>
      </extLst>
    </cfRule>
  </conditionalFormatting>
  <conditionalFormatting sqref="AI6:AI27">
    <cfRule type="dataBar" priority="15">
      <dataBar>
        <cfvo type="num" val="0"/>
        <cfvo type="num" val="31"/>
        <color theme="2" tint="-0.249977111117893"/>
      </dataBar>
      <extLst>
        <ext xmlns:x14="http://schemas.microsoft.com/office/spreadsheetml/2009/9/main" uri="{B025F937-C7B1-47D3-B67F-A62EFF666E3E}">
          <x14:id>{B14B17D1-4F95-46EE-BA5E-F160DC84DD87}</x14:id>
        </ext>
      </extLst>
    </cfRule>
  </conditionalFormatting>
  <conditionalFormatting sqref="C6:AG27">
    <cfRule type="expression" dxfId="124" priority="3">
      <formula>AND($B6="nac")</formula>
    </cfRule>
  </conditionalFormatting>
  <conditionalFormatting sqref="C7:AG27">
    <cfRule type="expression" dxfId="123" priority="4">
      <formula>AND($B7="chat")</formula>
    </cfRule>
    <cfRule type="expression" dxfId="122" priority="5">
      <formula>AND($B7="chien")</formula>
    </cfRule>
  </conditionalFormatting>
  <conditionalFormatting sqref="C6:AG6">
    <cfRule type="expression" dxfId="121" priority="1">
      <formula>AND($B6="chat")</formula>
    </cfRule>
    <cfRule type="expression" dxfId="120" priority="2">
      <formula>AND($B6="chien")</formula>
    </cfRule>
  </conditionalFormatting>
  <dataValidations count="7">
    <dataValidation type="list" allowBlank="1" showInputMessage="1" showErrorMessage="1" sqref="C6:AG27">
      <formula1>INDIRECT("liste"&amp;$B6)</formula1>
    </dataValidation>
    <dataValidation allowBlank="1" showInputMessage="1" showErrorMessage="1" prompt="Entrez l’année dans la cellule ci-dessous" sqref="AH1:AH2"/>
    <dataValidation allowBlank="1" showInputMessage="1" showErrorMessage="1" prompt="Mois de ce calendrier des absences. Mettez à jour l’année dans la cellule AH4. Suivez les totaux mensuels dans la dernière cellule du tableau. Entrez les noms des employés dans la colonne B du tableau" sqref="B3"/>
    <dataValidation allowBlank="1" showInputMessage="1" showErrorMessage="1" prompt="Calcule automatiquement le nombre total de jours d’absence d’un employé durant ce mois" sqref="AH5:AI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5"/>
    <dataValidation type="list" allowBlank="1" showInputMessage="1" showErrorMessage="1" sqref="B6:B27">
      <formula1>"chien,chat,nac"</formula1>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B1B51658-C035-4EB8-BDBA-E54DF88BA12B}">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B14B17D1-4F95-46EE-BA5E-F160DC84DD87}">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3.xml><?xml version="1.0" encoding="utf-8"?>
<worksheet xmlns="http://schemas.openxmlformats.org/spreadsheetml/2006/main" xmlns:r="http://schemas.openxmlformats.org/officeDocument/2006/relationships">
  <sheetPr codeName="Feuil3">
    <tabColor rgb="FFFF0000"/>
  </sheetPr>
  <dimension ref="A1:AK27"/>
  <sheetViews>
    <sheetView zoomScale="80" zoomScaleNormal="80" workbookViewId="0">
      <selection activeCell="A5" sqref="A5"/>
    </sheetView>
  </sheetViews>
  <sheetFormatPr baseColWidth="10" defaultColWidth="9.1796875" defaultRowHeight="14.5"/>
  <cols>
    <col min="1" max="1" width="21.1796875" style="1" customWidth="1"/>
    <col min="2" max="2" width="8.1796875" style="1" customWidth="1"/>
    <col min="3" max="33" width="5" style="1" customWidth="1"/>
    <col min="34" max="34" width="9.81640625" style="1" customWidth="1"/>
    <col min="35" max="35" width="15" customWidth="1"/>
  </cols>
  <sheetData>
    <row r="1" spans="1:37" ht="15" customHeight="1">
      <c r="AH1" s="3"/>
    </row>
    <row r="2" spans="1:37" ht="15" customHeight="1">
      <c r="AH2" s="3"/>
    </row>
    <row r="3" spans="1:37" ht="30" customHeight="1">
      <c r="A3" s="36" t="str">
        <f>données!N4</f>
        <v>Mars</v>
      </c>
      <c r="B3" s="5"/>
      <c r="C3" s="42" t="str">
        <f ca="1">"chiffre d'affaires du mois:        "&amp;TEXT(SUM(AI6:AI27 )," # ##0,00 €")</f>
        <v>chiffre d'affaires du mois:         0,00 €</v>
      </c>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c r="AF3" s="42"/>
      <c r="AG3" s="42"/>
      <c r="AH3" s="35">
        <f>annéeencours</f>
        <v>2019</v>
      </c>
      <c r="AI3" s="12"/>
    </row>
    <row r="4" spans="1:37" ht="15" customHeight="1">
      <c r="A4" s="2"/>
      <c r="B4" s="2"/>
      <c r="C4" s="23">
        <f>DATE(annéeencours,MONTH(1&amp;A3),1)</f>
        <v>43525</v>
      </c>
      <c r="D4" s="23">
        <f>C4+1</f>
        <v>43526</v>
      </c>
      <c r="E4" s="23">
        <f t="shared" ref="E4:AG4" si="0">D4+1</f>
        <v>43527</v>
      </c>
      <c r="F4" s="23">
        <f t="shared" si="0"/>
        <v>43528</v>
      </c>
      <c r="G4" s="23">
        <f t="shared" si="0"/>
        <v>43529</v>
      </c>
      <c r="H4" s="23">
        <f t="shared" si="0"/>
        <v>43530</v>
      </c>
      <c r="I4" s="23">
        <f t="shared" si="0"/>
        <v>43531</v>
      </c>
      <c r="J4" s="23">
        <f t="shared" si="0"/>
        <v>43532</v>
      </c>
      <c r="K4" s="23">
        <f t="shared" si="0"/>
        <v>43533</v>
      </c>
      <c r="L4" s="23">
        <f t="shared" si="0"/>
        <v>43534</v>
      </c>
      <c r="M4" s="23">
        <f t="shared" si="0"/>
        <v>43535</v>
      </c>
      <c r="N4" s="23">
        <f t="shared" si="0"/>
        <v>43536</v>
      </c>
      <c r="O4" s="23">
        <f t="shared" si="0"/>
        <v>43537</v>
      </c>
      <c r="P4" s="23">
        <f t="shared" si="0"/>
        <v>43538</v>
      </c>
      <c r="Q4" s="23">
        <f t="shared" si="0"/>
        <v>43539</v>
      </c>
      <c r="R4" s="23">
        <f t="shared" si="0"/>
        <v>43540</v>
      </c>
      <c r="S4" s="23">
        <f t="shared" si="0"/>
        <v>43541</v>
      </c>
      <c r="T4" s="23">
        <f t="shared" si="0"/>
        <v>43542</v>
      </c>
      <c r="U4" s="23">
        <f t="shared" si="0"/>
        <v>43543</v>
      </c>
      <c r="V4" s="23">
        <f t="shared" si="0"/>
        <v>43544</v>
      </c>
      <c r="W4" s="23">
        <f t="shared" si="0"/>
        <v>43545</v>
      </c>
      <c r="X4" s="23">
        <f t="shared" si="0"/>
        <v>43546</v>
      </c>
      <c r="Y4" s="23">
        <f t="shared" si="0"/>
        <v>43547</v>
      </c>
      <c r="Z4" s="23">
        <f t="shared" si="0"/>
        <v>43548</v>
      </c>
      <c r="AA4" s="23">
        <f t="shared" si="0"/>
        <v>43549</v>
      </c>
      <c r="AB4" s="23">
        <f t="shared" si="0"/>
        <v>43550</v>
      </c>
      <c r="AC4" s="23">
        <f t="shared" si="0"/>
        <v>43551</v>
      </c>
      <c r="AD4" s="23">
        <f t="shared" si="0"/>
        <v>43552</v>
      </c>
      <c r="AE4" s="23">
        <f t="shared" si="0"/>
        <v>43553</v>
      </c>
      <c r="AF4" s="23">
        <f t="shared" si="0"/>
        <v>43554</v>
      </c>
      <c r="AG4" s="23">
        <f t="shared" si="0"/>
        <v>43555</v>
      </c>
      <c r="AH4" s="11"/>
    </row>
    <row r="5" spans="1:37" ht="15" customHeight="1">
      <c r="A5" s="41" t="s">
        <v>111</v>
      </c>
      <c r="B5" s="24" t="s">
        <v>72</v>
      </c>
      <c r="C5" s="25" t="s">
        <v>1</v>
      </c>
      <c r="D5" s="25" t="s">
        <v>2</v>
      </c>
      <c r="E5" s="25" t="s">
        <v>3</v>
      </c>
      <c r="F5" s="25" t="s">
        <v>4</v>
      </c>
      <c r="G5" s="25" t="s">
        <v>5</v>
      </c>
      <c r="H5" s="25" t="s">
        <v>6</v>
      </c>
      <c r="I5" s="25" t="s">
        <v>7</v>
      </c>
      <c r="J5" s="25" t="s">
        <v>8</v>
      </c>
      <c r="K5" s="25" t="s">
        <v>9</v>
      </c>
      <c r="L5" s="25" t="s">
        <v>10</v>
      </c>
      <c r="M5" s="25" t="s">
        <v>11</v>
      </c>
      <c r="N5" s="25" t="s">
        <v>12</v>
      </c>
      <c r="O5" s="25" t="s">
        <v>13</v>
      </c>
      <c r="P5" s="25" t="s">
        <v>14</v>
      </c>
      <c r="Q5" s="25" t="s">
        <v>15</v>
      </c>
      <c r="R5" s="25" t="s">
        <v>16</v>
      </c>
      <c r="S5" s="25" t="s">
        <v>17</v>
      </c>
      <c r="T5" s="25" t="s">
        <v>18</v>
      </c>
      <c r="U5" s="25" t="s">
        <v>19</v>
      </c>
      <c r="V5" s="25" t="s">
        <v>20</v>
      </c>
      <c r="W5" s="25" t="s">
        <v>21</v>
      </c>
      <c r="X5" s="25" t="s">
        <v>22</v>
      </c>
      <c r="Y5" s="25" t="s">
        <v>23</v>
      </c>
      <c r="Z5" s="25" t="s">
        <v>24</v>
      </c>
      <c r="AA5" s="25" t="s">
        <v>25</v>
      </c>
      <c r="AB5" s="25" t="s">
        <v>26</v>
      </c>
      <c r="AC5" s="25" t="s">
        <v>27</v>
      </c>
      <c r="AD5" s="25" t="s">
        <v>28</v>
      </c>
      <c r="AE5" s="25" t="s">
        <v>29</v>
      </c>
      <c r="AF5" s="25" t="s">
        <v>30</v>
      </c>
      <c r="AG5" s="25" t="s">
        <v>31</v>
      </c>
      <c r="AH5" s="26" t="s">
        <v>32</v>
      </c>
      <c r="AI5" s="26" t="s">
        <v>33</v>
      </c>
    </row>
    <row r="6" spans="1:37" ht="30" customHeight="1">
      <c r="A6" s="27"/>
      <c r="B6" s="40"/>
      <c r="C6" s="39"/>
      <c r="D6" s="39"/>
      <c r="E6" s="39"/>
      <c r="F6" s="39"/>
      <c r="G6" s="39"/>
      <c r="H6" s="39"/>
      <c r="I6" s="39"/>
      <c r="J6" s="39"/>
      <c r="K6" s="39"/>
      <c r="L6" s="39"/>
      <c r="M6" s="39"/>
      <c r="N6" s="39"/>
      <c r="O6" s="39"/>
      <c r="P6" s="39"/>
      <c r="Q6" s="39"/>
      <c r="R6" s="39"/>
      <c r="S6" s="39"/>
      <c r="T6" s="39"/>
      <c r="U6" s="39"/>
      <c r="V6" s="39"/>
      <c r="W6" s="39"/>
      <c r="X6" s="39"/>
      <c r="Y6" s="39"/>
      <c r="Z6" s="39"/>
      <c r="AA6" s="39"/>
      <c r="AB6" s="39"/>
      <c r="AC6" s="39"/>
      <c r="AD6" s="39"/>
      <c r="AE6" s="39"/>
      <c r="AF6" s="39"/>
      <c r="AG6" s="39"/>
      <c r="AH6" s="29">
        <f>COUNTA(Mars!$C6:$AG6)</f>
        <v>0</v>
      </c>
      <c r="AI6" s="30" t="str">
        <f ca="1">IFERROR(SUMPRODUCT(SUMIF(INDIRECT("liste"&amp;$B6),Mars!$C6:$AG6,INDIRECT("cout"&amp;$B6))),"")</f>
        <v/>
      </c>
    </row>
    <row r="7" spans="1:37" ht="30" customHeight="1">
      <c r="A7" s="27"/>
      <c r="B7" s="40"/>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1"/>
      <c r="AF7" s="38"/>
      <c r="AG7" s="38"/>
      <c r="AH7" s="32">
        <f>COUNTA(Mars!$C7:$AG7)</f>
        <v>0</v>
      </c>
      <c r="AI7" s="30" t="str">
        <f ca="1">IFERROR(SUMPRODUCT(SUMIF(INDIRECT("liste"&amp;$B7),Mars!$C7:$AG7,INDIRECT("cout"&amp;$B7))),"")</f>
        <v/>
      </c>
    </row>
    <row r="8" spans="1:37" ht="30" customHeight="1">
      <c r="A8" s="27"/>
      <c r="B8" s="40"/>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39"/>
      <c r="AH8" s="29">
        <f>COUNTA(Mars!$C8:$AG8)</f>
        <v>0</v>
      </c>
      <c r="AI8" s="30" t="str">
        <f ca="1">IFERROR(SUMPRODUCT(SUMIF(INDIRECT("liste"&amp;$B8),Mars!$C8:$AG8,INDIRECT("cout"&amp;$B8))),"")</f>
        <v/>
      </c>
    </row>
    <row r="9" spans="1:37" ht="30" customHeight="1">
      <c r="A9" s="27"/>
      <c r="B9" s="40"/>
      <c r="C9" s="31"/>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2">
        <f>COUNTA(Mars!$C9:$AG9)</f>
        <v>0</v>
      </c>
      <c r="AI9" s="30" t="str">
        <f ca="1">IFERROR(SUMPRODUCT(SUMIF(INDIRECT("liste"&amp;$B9),Mars!$C9:$AG9,INDIRECT("cout"&amp;$B9))),"")</f>
        <v/>
      </c>
    </row>
    <row r="10" spans="1:37" ht="30" customHeight="1">
      <c r="A10" s="27"/>
      <c r="B10" s="40"/>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9">
        <f>COUNTA(Mars!$C10:$AG10)</f>
        <v>0</v>
      </c>
      <c r="AI10" s="30" t="str">
        <f ca="1">IFERROR(SUMPRODUCT(SUMIF(INDIRECT("liste"&amp;$B10),Mars!$C10:$AG10,INDIRECT("cout"&amp;$B10))),"")</f>
        <v/>
      </c>
      <c r="AK10" s="9"/>
    </row>
    <row r="11" spans="1:37" ht="30" customHeight="1">
      <c r="A11" s="33"/>
      <c r="B11" s="40"/>
      <c r="C11" s="31"/>
      <c r="D11" s="31"/>
      <c r="E11" s="31"/>
      <c r="F11" s="31"/>
      <c r="G11" s="31"/>
      <c r="H11" s="31"/>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2">
        <f>COUNTA(Mars!$C11:$AG11)</f>
        <v>0</v>
      </c>
      <c r="AI11" s="30" t="str">
        <f ca="1">IFERROR(SUMPRODUCT(SUMIF(INDIRECT("liste"&amp;$B11),Mars!$C11:$AG11,INDIRECT("cout"&amp;$B11))),"")</f>
        <v/>
      </c>
    </row>
    <row r="12" spans="1:37" ht="30" customHeight="1">
      <c r="A12" s="33"/>
      <c r="B12" s="40"/>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9">
        <f>COUNTA(Mars!$C12:$AG12)</f>
        <v>0</v>
      </c>
      <c r="AI12" s="30" t="str">
        <f ca="1">IFERROR(SUMPRODUCT(SUMIF(INDIRECT("liste"&amp;$B12),Mars!$C12:$AG12,INDIRECT("cout"&amp;$B12))),"")</f>
        <v/>
      </c>
    </row>
    <row r="13" spans="1:37" ht="30" customHeight="1">
      <c r="A13" s="33"/>
      <c r="B13" s="40"/>
      <c r="C13" s="31"/>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2">
        <f>COUNTA(Mars!$C13:$AG13)</f>
        <v>0</v>
      </c>
      <c r="AI13" s="30" t="str">
        <f ca="1">IFERROR(SUMPRODUCT(SUMIF(INDIRECT("liste"&amp;$B13),Mars!$C13:$AG13,INDIRECT("cout"&amp;$B13))),"")</f>
        <v/>
      </c>
    </row>
    <row r="14" spans="1:37" ht="30" customHeight="1">
      <c r="A14" s="27"/>
      <c r="B14" s="40"/>
      <c r="C14" s="28"/>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9">
        <f>COUNTA(Mars!$C14:$AG14)</f>
        <v>0</v>
      </c>
      <c r="AI14" s="30" t="str">
        <f ca="1">IFERROR(SUMPRODUCT(SUMIF(INDIRECT("liste"&amp;$B14),Mars!$C14:$AG14,INDIRECT("cout"&amp;$B14))),"")</f>
        <v/>
      </c>
    </row>
    <row r="15" spans="1:37" ht="30" customHeight="1">
      <c r="A15" s="27"/>
      <c r="B15" s="40"/>
      <c r="C15" s="31"/>
      <c r="D15" s="31"/>
      <c r="E15" s="31"/>
      <c r="F15" s="31"/>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2">
        <f>COUNTA(Mars!$C15:$AG15)</f>
        <v>0</v>
      </c>
      <c r="AI15" s="30" t="str">
        <f ca="1">IFERROR(SUMPRODUCT(SUMIF(INDIRECT("liste"&amp;$B15),Mars!$C15:$AG15,INDIRECT("cout"&amp;$B15))),"")</f>
        <v/>
      </c>
    </row>
    <row r="16" spans="1:37" ht="30" customHeight="1">
      <c r="A16" s="27"/>
      <c r="B16" s="40"/>
      <c r="C16" s="28"/>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9">
        <f>COUNTA(Mars!$C16:$AG16)</f>
        <v>0</v>
      </c>
      <c r="AI16" s="30" t="str">
        <f ca="1">IFERROR(SUMPRODUCT(SUMIF(INDIRECT("liste"&amp;$B16),Mars!$C16:$AG16,INDIRECT("cout"&amp;$B16))),"")</f>
        <v/>
      </c>
    </row>
    <row r="17" spans="1:35" ht="30" customHeight="1">
      <c r="A17" s="27"/>
      <c r="B17" s="40"/>
      <c r="C17" s="31"/>
      <c r="D17" s="31"/>
      <c r="E17" s="31"/>
      <c r="F17" s="31"/>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2">
        <f>COUNTA(Mars!$C17:$AG17)</f>
        <v>0</v>
      </c>
      <c r="AI17" s="30" t="str">
        <f ca="1">IFERROR(SUMPRODUCT(SUMIF(INDIRECT("liste"&amp;$B17),Mars!$C17:$AG17,INDIRECT("cout"&amp;$B17))),"")</f>
        <v/>
      </c>
    </row>
    <row r="18" spans="1:35" ht="30" customHeight="1">
      <c r="A18" s="27"/>
      <c r="B18" s="40"/>
      <c r="C18" s="28"/>
      <c r="D18" s="28"/>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9">
        <f>COUNTA(Mars!$C18:$AG18)</f>
        <v>0</v>
      </c>
      <c r="AI18" s="30" t="str">
        <f ca="1">IFERROR(SUMPRODUCT(SUMIF(INDIRECT("liste"&amp;$B18),Mars!$C18:$AG18,INDIRECT("cout"&amp;$B18))),"")</f>
        <v/>
      </c>
    </row>
    <row r="19" spans="1:35" ht="30" customHeight="1">
      <c r="A19" s="27"/>
      <c r="B19" s="40"/>
      <c r="C19" s="31"/>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2">
        <f>COUNTA(Mars!$C19:$AG19)</f>
        <v>0</v>
      </c>
      <c r="AI19" s="30" t="str">
        <f ca="1">IFERROR(SUMPRODUCT(SUMIF(INDIRECT("liste"&amp;$B19),Mars!$C19:$AG19,INDIRECT("cout"&amp;$B19))),"")</f>
        <v/>
      </c>
    </row>
    <row r="20" spans="1:35" ht="30" customHeight="1">
      <c r="A20" s="27"/>
      <c r="B20" s="40"/>
      <c r="C20" s="28"/>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29">
        <f>COUNTA(Mars!$C20:$AG20)</f>
        <v>0</v>
      </c>
      <c r="AI20" s="30" t="str">
        <f ca="1">IFERROR(SUMPRODUCT(SUMIF(INDIRECT("liste"&amp;$B20),Mars!$C20:$AG20,INDIRECT("cout"&amp;$B20))),"")</f>
        <v/>
      </c>
    </row>
    <row r="21" spans="1:35" ht="30" customHeight="1">
      <c r="A21" s="27"/>
      <c r="B21" s="40"/>
      <c r="C21" s="31"/>
      <c r="D21" s="31"/>
      <c r="E21" s="31"/>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2">
        <f>COUNTA(Mars!$C21:$AG21)</f>
        <v>0</v>
      </c>
      <c r="AI21" s="30" t="str">
        <f ca="1">IFERROR(SUMPRODUCT(SUMIF(INDIRECT("liste"&amp;$B21),Mars!$C21:$AG21,INDIRECT("cout"&amp;$B21))),"")</f>
        <v/>
      </c>
    </row>
    <row r="22" spans="1:35" ht="30" customHeight="1">
      <c r="A22" s="27"/>
      <c r="B22" s="40"/>
      <c r="C22" s="28"/>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9">
        <f>COUNTA(Mars!$C22:$AG22)</f>
        <v>0</v>
      </c>
      <c r="AI22" s="30" t="str">
        <f ca="1">IFERROR(SUMPRODUCT(SUMIF(INDIRECT("liste"&amp;$B22),Mars!$C22:$AG22,INDIRECT("cout"&amp;$B22))),"")</f>
        <v/>
      </c>
    </row>
    <row r="23" spans="1:35" ht="30" customHeight="1">
      <c r="A23" s="27"/>
      <c r="B23" s="40"/>
      <c r="C23" s="31"/>
      <c r="D23" s="31"/>
      <c r="E23" s="31"/>
      <c r="F23" s="31"/>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2">
        <f>COUNTA(Mars!$C23:$AG23)</f>
        <v>0</v>
      </c>
      <c r="AI23" s="30" t="str">
        <f ca="1">IFERROR(SUMPRODUCT(SUMIF(INDIRECT("liste"&amp;$B23),Mars!$C23:$AG23,INDIRECT("cout"&amp;$B23))),"")</f>
        <v/>
      </c>
    </row>
    <row r="24" spans="1:35" ht="30" customHeight="1">
      <c r="A24" s="27"/>
      <c r="B24" s="40"/>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9">
        <f>COUNTA(Mars!$C24:$AG24)</f>
        <v>0</v>
      </c>
      <c r="AI24" s="30" t="str">
        <f ca="1">IFERROR(SUMPRODUCT(SUMIF(INDIRECT("liste"&amp;$B24),Mars!$C24:$AG24,INDIRECT("cout"&amp;$B24))),"")</f>
        <v/>
      </c>
    </row>
    <row r="25" spans="1:35" ht="30" customHeight="1">
      <c r="A25" s="27"/>
      <c r="B25" s="40"/>
      <c r="C25" s="31"/>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2">
        <f>COUNTA(Mars!$C25:$AG25)</f>
        <v>0</v>
      </c>
      <c r="AI25" s="30" t="str">
        <f ca="1">IFERROR(SUMPRODUCT(SUMIF(INDIRECT("liste"&amp;$B25),Mars!$C25:$AG25,INDIRECT("cout"&amp;$B25))),"")</f>
        <v/>
      </c>
    </row>
    <row r="26" spans="1:35" ht="30" customHeight="1">
      <c r="A26" s="27"/>
      <c r="B26" s="40"/>
      <c r="C26" s="28"/>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9">
        <f>COUNTA(Mars!$C26:$AG26)</f>
        <v>0</v>
      </c>
      <c r="AI26" s="30" t="str">
        <f ca="1">IFERROR(SUMPRODUCT(SUMIF(INDIRECT("liste"&amp;$B26),Mars!$C26:$AG26,INDIRECT("cout"&amp;$B26))),"")</f>
        <v/>
      </c>
    </row>
    <row r="27" spans="1:35" ht="30" customHeight="1">
      <c r="A27" s="34"/>
      <c r="B27" s="40"/>
      <c r="C27" s="31"/>
      <c r="D27" s="31"/>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2">
        <f>COUNTA(Mars!$C27:$AG27)</f>
        <v>0</v>
      </c>
      <c r="AI27" s="30" t="str">
        <f ca="1">IFERROR(SUMPRODUCT(SUMIF(INDIRECT("liste"&amp;$B27),Mars!$C27:$AG27,INDIRECT("cout"&amp;$B27))),"")</f>
        <v/>
      </c>
    </row>
  </sheetData>
  <mergeCells count="1">
    <mergeCell ref="C3:AG3"/>
  </mergeCells>
  <conditionalFormatting sqref="AH6:AH27">
    <cfRule type="dataBar" priority="32">
      <dataBar>
        <cfvo type="num" val="0"/>
        <cfvo type="num" val="31"/>
        <color theme="2" tint="-0.249977111117893"/>
      </dataBar>
      <extLst>
        <ext xmlns:x14="http://schemas.microsoft.com/office/spreadsheetml/2009/9/main" uri="{B025F937-C7B1-47D3-B67F-A62EFF666E3E}">
          <x14:id>{7D9B9492-DDC5-467B-AC10-1FBBB8BEBB64}</x14:id>
        </ext>
      </extLst>
    </cfRule>
  </conditionalFormatting>
  <conditionalFormatting sqref="AI6:AI27">
    <cfRule type="dataBar" priority="25">
      <dataBar>
        <cfvo type="num" val="0"/>
        <cfvo type="num" val="31"/>
        <color theme="2" tint="-0.249977111117893"/>
      </dataBar>
      <extLst>
        <ext xmlns:x14="http://schemas.microsoft.com/office/spreadsheetml/2009/9/main" uri="{B025F937-C7B1-47D3-B67F-A62EFF666E3E}">
          <x14:id>{0A1B81B1-7E22-4BE8-9F93-F677405E3FD3}</x14:id>
        </ext>
      </extLst>
    </cfRule>
  </conditionalFormatting>
  <conditionalFormatting sqref="C6:AG27">
    <cfRule type="expression" dxfId="119" priority="3">
      <formula>AND($B6="nac")</formula>
    </cfRule>
  </conditionalFormatting>
  <conditionalFormatting sqref="C7:AG27">
    <cfRule type="expression" dxfId="118" priority="4">
      <formula>AND($B7="chat")</formula>
    </cfRule>
    <cfRule type="expression" dxfId="117" priority="5">
      <formula>AND($B7="chien")</formula>
    </cfRule>
  </conditionalFormatting>
  <conditionalFormatting sqref="C6:AG6">
    <cfRule type="expression" dxfId="116" priority="1">
      <formula>AND($B6="chat")</formula>
    </cfRule>
    <cfRule type="expression" dxfId="115" priority="2">
      <formula>AND($B6="chien")</formula>
    </cfRule>
  </conditionalFormatting>
  <dataValidations count="7">
    <dataValidation type="list" allowBlank="1" showInputMessage="1" showErrorMessage="1" sqref="C6:AG27">
      <formula1>INDIRECT("liste"&amp;$B6)</formula1>
    </dataValidation>
    <dataValidation allowBlank="1" showInputMessage="1" showErrorMessage="1" prompt="Entrez l’année dans la cellule ci-dessous" sqref="AH1:AH2"/>
    <dataValidation allowBlank="1" showInputMessage="1" showErrorMessage="1" prompt="Mois de ce calendrier des absences. Mettez à jour l’année dans la cellule AH4. Suivez les totaux mensuels dans la dernière cellule du tableau. Entrez les noms des employés dans la colonne B du tableau" sqref="B3"/>
    <dataValidation allowBlank="1" showInputMessage="1" showErrorMessage="1" prompt="Calcule automatiquement le nombre total de jours d’absence d’un employé durant ce mois" sqref="AH5:AI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5"/>
    <dataValidation type="list" allowBlank="1" showInputMessage="1" showErrorMessage="1" sqref="B6:B27">
      <formula1>"chien,chat,nac"</formula1>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7D9B9492-DDC5-467B-AC10-1FBBB8BEBB64}">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0A1B81B1-7E22-4BE8-9F93-F677405E3FD3}">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4.xml><?xml version="1.0" encoding="utf-8"?>
<worksheet xmlns="http://schemas.openxmlformats.org/spreadsheetml/2006/main" xmlns:r="http://schemas.openxmlformats.org/officeDocument/2006/relationships">
  <sheetPr codeName="Feuil4">
    <tabColor rgb="FF0070C0"/>
  </sheetPr>
  <dimension ref="A1:AK27"/>
  <sheetViews>
    <sheetView zoomScale="80" zoomScaleNormal="80" workbookViewId="0">
      <selection activeCell="A5" sqref="A5"/>
    </sheetView>
  </sheetViews>
  <sheetFormatPr baseColWidth="10" defaultColWidth="9.1796875" defaultRowHeight="14.5"/>
  <cols>
    <col min="1" max="1" width="21.1796875" style="1" customWidth="1"/>
    <col min="2" max="2" width="8.1796875" style="1" customWidth="1"/>
    <col min="3" max="33" width="5" style="1" customWidth="1"/>
    <col min="34" max="34" width="9.81640625" style="1" customWidth="1"/>
    <col min="35" max="35" width="15" customWidth="1"/>
  </cols>
  <sheetData>
    <row r="1" spans="1:37" ht="15" customHeight="1">
      <c r="AH1" s="3"/>
    </row>
    <row r="2" spans="1:37" ht="15" customHeight="1">
      <c r="AH2" s="3"/>
    </row>
    <row r="3" spans="1:37" ht="30" customHeight="1">
      <c r="A3" s="36" t="str">
        <f>données!N5</f>
        <v>Avril</v>
      </c>
      <c r="B3" s="5"/>
      <c r="C3" s="42" t="str">
        <f ca="1">"chiffre d'affaires du mois:        "&amp;TEXT(SUM(AI6:AI27 )," # ##0,00 €")</f>
        <v>chiffre d'affaires du mois:         0,00 €</v>
      </c>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c r="AF3" s="42"/>
      <c r="AG3" s="42"/>
      <c r="AH3" s="35">
        <f>annéeencours</f>
        <v>2019</v>
      </c>
      <c r="AI3" s="12"/>
    </row>
    <row r="4" spans="1:37" ht="15" customHeight="1">
      <c r="A4" s="2"/>
      <c r="B4" s="2"/>
      <c r="C4" s="23">
        <f>DATE(annéeencours,MONTH(1&amp;A3),1)</f>
        <v>43556</v>
      </c>
      <c r="D4" s="23">
        <f>C4+1</f>
        <v>43557</v>
      </c>
      <c r="E4" s="23">
        <f t="shared" ref="E4:AG4" si="0">D4+1</f>
        <v>43558</v>
      </c>
      <c r="F4" s="23">
        <f t="shared" si="0"/>
        <v>43559</v>
      </c>
      <c r="G4" s="23">
        <f t="shared" si="0"/>
        <v>43560</v>
      </c>
      <c r="H4" s="23">
        <f t="shared" si="0"/>
        <v>43561</v>
      </c>
      <c r="I4" s="23">
        <f t="shared" si="0"/>
        <v>43562</v>
      </c>
      <c r="J4" s="23">
        <f t="shared" si="0"/>
        <v>43563</v>
      </c>
      <c r="K4" s="23">
        <f t="shared" si="0"/>
        <v>43564</v>
      </c>
      <c r="L4" s="23">
        <f t="shared" si="0"/>
        <v>43565</v>
      </c>
      <c r="M4" s="23">
        <f t="shared" si="0"/>
        <v>43566</v>
      </c>
      <c r="N4" s="23">
        <f t="shared" si="0"/>
        <v>43567</v>
      </c>
      <c r="O4" s="23">
        <f t="shared" si="0"/>
        <v>43568</v>
      </c>
      <c r="P4" s="23">
        <f t="shared" si="0"/>
        <v>43569</v>
      </c>
      <c r="Q4" s="23">
        <f t="shared" si="0"/>
        <v>43570</v>
      </c>
      <c r="R4" s="23">
        <f t="shared" si="0"/>
        <v>43571</v>
      </c>
      <c r="S4" s="23">
        <f t="shared" si="0"/>
        <v>43572</v>
      </c>
      <c r="T4" s="23">
        <f t="shared" si="0"/>
        <v>43573</v>
      </c>
      <c r="U4" s="23">
        <f t="shared" si="0"/>
        <v>43574</v>
      </c>
      <c r="V4" s="23">
        <f t="shared" si="0"/>
        <v>43575</v>
      </c>
      <c r="W4" s="23">
        <f t="shared" si="0"/>
        <v>43576</v>
      </c>
      <c r="X4" s="23">
        <f t="shared" si="0"/>
        <v>43577</v>
      </c>
      <c r="Y4" s="23">
        <f t="shared" si="0"/>
        <v>43578</v>
      </c>
      <c r="Z4" s="23">
        <f t="shared" si="0"/>
        <v>43579</v>
      </c>
      <c r="AA4" s="23">
        <f t="shared" si="0"/>
        <v>43580</v>
      </c>
      <c r="AB4" s="23">
        <f t="shared" si="0"/>
        <v>43581</v>
      </c>
      <c r="AC4" s="23">
        <f t="shared" si="0"/>
        <v>43582</v>
      </c>
      <c r="AD4" s="23">
        <f t="shared" si="0"/>
        <v>43583</v>
      </c>
      <c r="AE4" s="23">
        <f t="shared" si="0"/>
        <v>43584</v>
      </c>
      <c r="AF4" s="23">
        <f t="shared" si="0"/>
        <v>43585</v>
      </c>
      <c r="AG4" s="23">
        <f t="shared" si="0"/>
        <v>43586</v>
      </c>
      <c r="AH4" s="11"/>
    </row>
    <row r="5" spans="1:37" ht="15" customHeight="1">
      <c r="A5" s="41" t="s">
        <v>111</v>
      </c>
      <c r="B5" s="24" t="s">
        <v>72</v>
      </c>
      <c r="C5" s="25" t="s">
        <v>1</v>
      </c>
      <c r="D5" s="25" t="s">
        <v>2</v>
      </c>
      <c r="E5" s="25" t="s">
        <v>3</v>
      </c>
      <c r="F5" s="25" t="s">
        <v>4</v>
      </c>
      <c r="G5" s="25" t="s">
        <v>5</v>
      </c>
      <c r="H5" s="25" t="s">
        <v>6</v>
      </c>
      <c r="I5" s="25" t="s">
        <v>7</v>
      </c>
      <c r="J5" s="25" t="s">
        <v>8</v>
      </c>
      <c r="K5" s="25" t="s">
        <v>9</v>
      </c>
      <c r="L5" s="25" t="s">
        <v>10</v>
      </c>
      <c r="M5" s="25" t="s">
        <v>11</v>
      </c>
      <c r="N5" s="25" t="s">
        <v>12</v>
      </c>
      <c r="O5" s="25" t="s">
        <v>13</v>
      </c>
      <c r="P5" s="25" t="s">
        <v>14</v>
      </c>
      <c r="Q5" s="25" t="s">
        <v>15</v>
      </c>
      <c r="R5" s="25" t="s">
        <v>16</v>
      </c>
      <c r="S5" s="25" t="s">
        <v>17</v>
      </c>
      <c r="T5" s="25" t="s">
        <v>18</v>
      </c>
      <c r="U5" s="25" t="s">
        <v>19</v>
      </c>
      <c r="V5" s="25" t="s">
        <v>20</v>
      </c>
      <c r="W5" s="25" t="s">
        <v>21</v>
      </c>
      <c r="X5" s="25" t="s">
        <v>22</v>
      </c>
      <c r="Y5" s="25" t="s">
        <v>23</v>
      </c>
      <c r="Z5" s="25" t="s">
        <v>24</v>
      </c>
      <c r="AA5" s="25" t="s">
        <v>25</v>
      </c>
      <c r="AB5" s="25" t="s">
        <v>26</v>
      </c>
      <c r="AC5" s="25" t="s">
        <v>27</v>
      </c>
      <c r="AD5" s="25" t="s">
        <v>28</v>
      </c>
      <c r="AE5" s="25" t="s">
        <v>29</v>
      </c>
      <c r="AF5" s="25" t="s">
        <v>30</v>
      </c>
      <c r="AG5" s="25" t="s">
        <v>31</v>
      </c>
      <c r="AH5" s="26" t="s">
        <v>32</v>
      </c>
      <c r="AI5" s="26" t="s">
        <v>33</v>
      </c>
    </row>
    <row r="6" spans="1:37" ht="30" customHeight="1">
      <c r="A6" s="27"/>
      <c r="B6" s="40"/>
      <c r="C6" s="39"/>
      <c r="D6" s="39"/>
      <c r="E6" s="39"/>
      <c r="F6" s="39"/>
      <c r="G6" s="39"/>
      <c r="H6" s="39"/>
      <c r="I6" s="39"/>
      <c r="J6" s="39"/>
      <c r="K6" s="39"/>
      <c r="L6" s="39"/>
      <c r="M6" s="39"/>
      <c r="N6" s="39"/>
      <c r="O6" s="39"/>
      <c r="P6" s="39"/>
      <c r="Q6" s="39"/>
      <c r="R6" s="39"/>
      <c r="S6" s="39"/>
      <c r="T6" s="39"/>
      <c r="U6" s="39"/>
      <c r="V6" s="39"/>
      <c r="W6" s="39"/>
      <c r="X6" s="39"/>
      <c r="Y6" s="39"/>
      <c r="Z6" s="39"/>
      <c r="AA6" s="39"/>
      <c r="AB6" s="39"/>
      <c r="AC6" s="39"/>
      <c r="AD6" s="39"/>
      <c r="AE6" s="39"/>
      <c r="AF6" s="39"/>
      <c r="AG6" s="39"/>
      <c r="AH6" s="29">
        <f>COUNTA(Avril!$C6:$AG6)</f>
        <v>0</v>
      </c>
      <c r="AI6" s="30" t="str">
        <f ca="1">IFERROR(SUMPRODUCT(SUMIF(INDIRECT("liste"&amp;$B6),Avril!$C6:$AG6,INDIRECT("cout"&amp;$B6))),"")</f>
        <v/>
      </c>
    </row>
    <row r="7" spans="1:37" ht="30" customHeight="1">
      <c r="A7" s="27"/>
      <c r="B7" s="40"/>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1"/>
      <c r="AF7" s="38"/>
      <c r="AG7" s="38"/>
      <c r="AH7" s="32">
        <f>COUNTA(Avril!$C7:$AG7)</f>
        <v>0</v>
      </c>
      <c r="AI7" s="30" t="str">
        <f ca="1">IFERROR(SUMPRODUCT(SUMIF(INDIRECT("liste"&amp;$B7),Avril!$C7:$AG7,INDIRECT("cout"&amp;$B7))),"")</f>
        <v/>
      </c>
    </row>
    <row r="8" spans="1:37" ht="30" customHeight="1">
      <c r="A8" s="27"/>
      <c r="B8" s="40"/>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39"/>
      <c r="AH8" s="29">
        <f>COUNTA(Avril!$C8:$AG8)</f>
        <v>0</v>
      </c>
      <c r="AI8" s="30" t="str">
        <f ca="1">IFERROR(SUMPRODUCT(SUMIF(INDIRECT("liste"&amp;$B8),Avril!$C8:$AG8,INDIRECT("cout"&amp;$B8))),"")</f>
        <v/>
      </c>
    </row>
    <row r="9" spans="1:37" ht="30" customHeight="1">
      <c r="A9" s="27"/>
      <c r="B9" s="40"/>
      <c r="C9" s="31"/>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2">
        <f>COUNTA(Avril!$C9:$AG9)</f>
        <v>0</v>
      </c>
      <c r="AI9" s="30" t="str">
        <f ca="1">IFERROR(SUMPRODUCT(SUMIF(INDIRECT("liste"&amp;$B9),Avril!$C9:$AG9,INDIRECT("cout"&amp;$B9))),"")</f>
        <v/>
      </c>
    </row>
    <row r="10" spans="1:37" ht="30" customHeight="1">
      <c r="A10" s="27"/>
      <c r="B10" s="40"/>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9">
        <f>COUNTA(Avril!$C10:$AG10)</f>
        <v>0</v>
      </c>
      <c r="AI10" s="30" t="str">
        <f ca="1">IFERROR(SUMPRODUCT(SUMIF(INDIRECT("liste"&amp;$B10),Avril!$C10:$AG10,INDIRECT("cout"&amp;$B10))),"")</f>
        <v/>
      </c>
      <c r="AK10" s="9"/>
    </row>
    <row r="11" spans="1:37" ht="30" customHeight="1">
      <c r="A11" s="33"/>
      <c r="B11" s="40"/>
      <c r="C11" s="31"/>
      <c r="D11" s="31"/>
      <c r="E11" s="31"/>
      <c r="F11" s="31"/>
      <c r="G11" s="31"/>
      <c r="H11" s="31"/>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2">
        <f>COUNTA(Avril!$C11:$AG11)</f>
        <v>0</v>
      </c>
      <c r="AI11" s="30" t="str">
        <f ca="1">IFERROR(SUMPRODUCT(SUMIF(INDIRECT("liste"&amp;$B11),Avril!$C11:$AG11,INDIRECT("cout"&amp;$B11))),"")</f>
        <v/>
      </c>
    </row>
    <row r="12" spans="1:37" ht="30" customHeight="1">
      <c r="A12" s="33"/>
      <c r="B12" s="40"/>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9">
        <f>COUNTA(Avril!$C12:$AG12)</f>
        <v>0</v>
      </c>
      <c r="AI12" s="30" t="str">
        <f ca="1">IFERROR(SUMPRODUCT(SUMIF(INDIRECT("liste"&amp;$B12),Avril!$C12:$AG12,INDIRECT("cout"&amp;$B12))),"")</f>
        <v/>
      </c>
    </row>
    <row r="13" spans="1:37" ht="30" customHeight="1">
      <c r="A13" s="33"/>
      <c r="B13" s="40"/>
      <c r="C13" s="31"/>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2">
        <f>COUNTA(Avril!$C13:$AG13)</f>
        <v>0</v>
      </c>
      <c r="AI13" s="30" t="str">
        <f ca="1">IFERROR(SUMPRODUCT(SUMIF(INDIRECT("liste"&amp;$B13),Avril!$C13:$AG13,INDIRECT("cout"&amp;$B13))),"")</f>
        <v/>
      </c>
    </row>
    <row r="14" spans="1:37" ht="30" customHeight="1">
      <c r="A14" s="27"/>
      <c r="B14" s="40"/>
      <c r="C14" s="28"/>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9">
        <f>COUNTA(Avril!$C14:$AG14)</f>
        <v>0</v>
      </c>
      <c r="AI14" s="30" t="str">
        <f ca="1">IFERROR(SUMPRODUCT(SUMIF(INDIRECT("liste"&amp;$B14),Avril!$C14:$AG14,INDIRECT("cout"&amp;$B14))),"")</f>
        <v/>
      </c>
    </row>
    <row r="15" spans="1:37" ht="30" customHeight="1">
      <c r="A15" s="27"/>
      <c r="B15" s="40"/>
      <c r="C15" s="31"/>
      <c r="D15" s="31"/>
      <c r="E15" s="31"/>
      <c r="F15" s="31"/>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2">
        <f>COUNTA(Avril!$C15:$AG15)</f>
        <v>0</v>
      </c>
      <c r="AI15" s="30" t="str">
        <f ca="1">IFERROR(SUMPRODUCT(SUMIF(INDIRECT("liste"&amp;$B15),Avril!$C15:$AG15,INDIRECT("cout"&amp;$B15))),"")</f>
        <v/>
      </c>
    </row>
    <row r="16" spans="1:37" ht="30" customHeight="1">
      <c r="A16" s="27"/>
      <c r="B16" s="40"/>
      <c r="C16" s="28"/>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9">
        <f>COUNTA(Avril!$C16:$AG16)</f>
        <v>0</v>
      </c>
      <c r="AI16" s="30" t="str">
        <f ca="1">IFERROR(SUMPRODUCT(SUMIF(INDIRECT("liste"&amp;$B16),Avril!$C16:$AG16,INDIRECT("cout"&amp;$B16))),"")</f>
        <v/>
      </c>
    </row>
    <row r="17" spans="1:35" ht="30" customHeight="1">
      <c r="A17" s="27"/>
      <c r="B17" s="40"/>
      <c r="C17" s="31"/>
      <c r="D17" s="31"/>
      <c r="E17" s="31"/>
      <c r="F17" s="31"/>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2">
        <f>COUNTA(Avril!$C17:$AG17)</f>
        <v>0</v>
      </c>
      <c r="AI17" s="30" t="str">
        <f ca="1">IFERROR(SUMPRODUCT(SUMIF(INDIRECT("liste"&amp;$B17),Avril!$C17:$AG17,INDIRECT("cout"&amp;$B17))),"")</f>
        <v/>
      </c>
    </row>
    <row r="18" spans="1:35" ht="30" customHeight="1">
      <c r="A18" s="27"/>
      <c r="B18" s="40"/>
      <c r="C18" s="28"/>
      <c r="D18" s="28"/>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9">
        <f>COUNTA(Avril!$C18:$AG18)</f>
        <v>0</v>
      </c>
      <c r="AI18" s="30" t="str">
        <f ca="1">IFERROR(SUMPRODUCT(SUMIF(INDIRECT("liste"&amp;$B18),Avril!$C18:$AG18,INDIRECT("cout"&amp;$B18))),"")</f>
        <v/>
      </c>
    </row>
    <row r="19" spans="1:35" ht="30" customHeight="1">
      <c r="A19" s="27"/>
      <c r="B19" s="40"/>
      <c r="C19" s="31"/>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2">
        <f>COUNTA(Avril!$C19:$AG19)</f>
        <v>0</v>
      </c>
      <c r="AI19" s="30" t="str">
        <f ca="1">IFERROR(SUMPRODUCT(SUMIF(INDIRECT("liste"&amp;$B19),Avril!$C19:$AG19,INDIRECT("cout"&amp;$B19))),"")</f>
        <v/>
      </c>
    </row>
    <row r="20" spans="1:35" ht="30" customHeight="1">
      <c r="A20" s="27"/>
      <c r="B20" s="40"/>
      <c r="C20" s="28"/>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29">
        <f>COUNTA(Avril!$C20:$AG20)</f>
        <v>0</v>
      </c>
      <c r="AI20" s="30" t="str">
        <f ca="1">IFERROR(SUMPRODUCT(SUMIF(INDIRECT("liste"&amp;$B20),Avril!$C20:$AG20,INDIRECT("cout"&amp;$B20))),"")</f>
        <v/>
      </c>
    </row>
    <row r="21" spans="1:35" ht="30" customHeight="1">
      <c r="A21" s="27"/>
      <c r="B21" s="40"/>
      <c r="C21" s="31"/>
      <c r="D21" s="31"/>
      <c r="E21" s="31"/>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2">
        <f>COUNTA(Avril!$C21:$AG21)</f>
        <v>0</v>
      </c>
      <c r="AI21" s="30" t="str">
        <f ca="1">IFERROR(SUMPRODUCT(SUMIF(INDIRECT("liste"&amp;$B21),Avril!$C21:$AG21,INDIRECT("cout"&amp;$B21))),"")</f>
        <v/>
      </c>
    </row>
    <row r="22" spans="1:35" ht="30" customHeight="1">
      <c r="A22" s="27"/>
      <c r="B22" s="40"/>
      <c r="C22" s="28"/>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9">
        <f>COUNTA(Avril!$C22:$AG22)</f>
        <v>0</v>
      </c>
      <c r="AI22" s="30" t="str">
        <f ca="1">IFERROR(SUMPRODUCT(SUMIF(INDIRECT("liste"&amp;$B22),Avril!$C22:$AG22,INDIRECT("cout"&amp;$B22))),"")</f>
        <v/>
      </c>
    </row>
    <row r="23" spans="1:35" ht="30" customHeight="1">
      <c r="A23" s="27"/>
      <c r="B23" s="40"/>
      <c r="C23" s="31"/>
      <c r="D23" s="31"/>
      <c r="E23" s="31"/>
      <c r="F23" s="31"/>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2">
        <f>COUNTA(Avril!$C23:$AG23)</f>
        <v>0</v>
      </c>
      <c r="AI23" s="30" t="str">
        <f ca="1">IFERROR(SUMPRODUCT(SUMIF(INDIRECT("liste"&amp;$B23),Avril!$C23:$AG23,INDIRECT("cout"&amp;$B23))),"")</f>
        <v/>
      </c>
    </row>
    <row r="24" spans="1:35" ht="30" customHeight="1">
      <c r="A24" s="27"/>
      <c r="B24" s="40"/>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9">
        <f>COUNTA(Avril!$C24:$AG24)</f>
        <v>0</v>
      </c>
      <c r="AI24" s="30" t="str">
        <f ca="1">IFERROR(SUMPRODUCT(SUMIF(INDIRECT("liste"&amp;$B24),Avril!$C24:$AG24,INDIRECT("cout"&amp;$B24))),"")</f>
        <v/>
      </c>
    </row>
    <row r="25" spans="1:35" ht="30" customHeight="1">
      <c r="A25" s="27"/>
      <c r="B25" s="40"/>
      <c r="C25" s="31"/>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2">
        <f>COUNTA(Avril!$C25:$AG25)</f>
        <v>0</v>
      </c>
      <c r="AI25" s="30" t="str">
        <f ca="1">IFERROR(SUMPRODUCT(SUMIF(INDIRECT("liste"&amp;$B25),Avril!$C25:$AG25,INDIRECT("cout"&amp;$B25))),"")</f>
        <v/>
      </c>
    </row>
    <row r="26" spans="1:35" ht="30" customHeight="1">
      <c r="A26" s="27"/>
      <c r="B26" s="40"/>
      <c r="C26" s="28"/>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9">
        <f>COUNTA(Avril!$C26:$AG26)</f>
        <v>0</v>
      </c>
      <c r="AI26" s="30" t="str">
        <f ca="1">IFERROR(SUMPRODUCT(SUMIF(INDIRECT("liste"&amp;$B26),Avril!$C26:$AG26,INDIRECT("cout"&amp;$B26))),"")</f>
        <v/>
      </c>
    </row>
    <row r="27" spans="1:35" ht="30" customHeight="1">
      <c r="A27" s="34"/>
      <c r="B27" s="40"/>
      <c r="C27" s="31"/>
      <c r="D27" s="31"/>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2">
        <f>COUNTA(Avril!$C27:$AG27)</f>
        <v>0</v>
      </c>
      <c r="AI27" s="30" t="str">
        <f ca="1">IFERROR(SUMPRODUCT(SUMIF(INDIRECT("liste"&amp;$B27),Avril!$C27:$AG27,INDIRECT("cout"&amp;$B27))),"")</f>
        <v/>
      </c>
    </row>
  </sheetData>
  <mergeCells count="1">
    <mergeCell ref="C3:AG3"/>
  </mergeCells>
  <conditionalFormatting sqref="AH6:AH27">
    <cfRule type="dataBar" priority="42">
      <dataBar>
        <cfvo type="num" val="0"/>
        <cfvo type="num" val="31"/>
        <color theme="2" tint="-0.249977111117893"/>
      </dataBar>
      <extLst>
        <ext xmlns:x14="http://schemas.microsoft.com/office/spreadsheetml/2009/9/main" uri="{B025F937-C7B1-47D3-B67F-A62EFF666E3E}">
          <x14:id>{B0D1574E-655A-4141-B16A-0015C34FBC12}</x14:id>
        </ext>
      </extLst>
    </cfRule>
  </conditionalFormatting>
  <conditionalFormatting sqref="AI6:AI27">
    <cfRule type="dataBar" priority="35">
      <dataBar>
        <cfvo type="num" val="0"/>
        <cfvo type="num" val="31"/>
        <color theme="2" tint="-0.249977111117893"/>
      </dataBar>
      <extLst>
        <ext xmlns:x14="http://schemas.microsoft.com/office/spreadsheetml/2009/9/main" uri="{B025F937-C7B1-47D3-B67F-A62EFF666E3E}">
          <x14:id>{43EF5302-2A07-40C3-A013-CC0421F217AC}</x14:id>
        </ext>
      </extLst>
    </cfRule>
  </conditionalFormatting>
  <conditionalFormatting sqref="C6:AG27">
    <cfRule type="expression" dxfId="114" priority="3">
      <formula>AND($B6="nac")</formula>
    </cfRule>
  </conditionalFormatting>
  <conditionalFormatting sqref="C7:AG27">
    <cfRule type="expression" dxfId="113" priority="4">
      <formula>AND($B7="chat")</formula>
    </cfRule>
    <cfRule type="expression" dxfId="112" priority="5">
      <formula>AND($B7="chien")</formula>
    </cfRule>
  </conditionalFormatting>
  <conditionalFormatting sqref="C6:AG6">
    <cfRule type="expression" dxfId="111" priority="1">
      <formula>AND($B6="chat")</formula>
    </cfRule>
    <cfRule type="expression" dxfId="110" priority="2">
      <formula>AND($B6="chien")</formula>
    </cfRule>
  </conditionalFormatting>
  <dataValidations count="7">
    <dataValidation type="list" allowBlank="1" showInputMessage="1" showErrorMessage="1" sqref="C6:AG27">
      <formula1>INDIRECT("liste"&amp;$B6)</formula1>
    </dataValidation>
    <dataValidation allowBlank="1" showInputMessage="1" showErrorMessage="1" prompt="Entrez l’année dans la cellule ci-dessous" sqref="AH1:AH2"/>
    <dataValidation allowBlank="1" showInputMessage="1" showErrorMessage="1" prompt="Mois de ce calendrier des absences. Mettez à jour l’année dans la cellule AH4. Suivez les totaux mensuels dans la dernière cellule du tableau. Entrez les noms des employés dans la colonne B du tableau" sqref="B3"/>
    <dataValidation allowBlank="1" showInputMessage="1" showErrorMessage="1" prompt="Calcule automatiquement le nombre total de jours d’absence d’un employé durant ce mois" sqref="AH5:AI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5"/>
    <dataValidation type="list" allowBlank="1" showInputMessage="1" showErrorMessage="1" sqref="B6:B27">
      <formula1>"chien,chat,nac"</formula1>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B0D1574E-655A-4141-B16A-0015C34FBC12}">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43EF5302-2A07-40C3-A013-CC0421F217AC}">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5.xml><?xml version="1.0" encoding="utf-8"?>
<worksheet xmlns="http://schemas.openxmlformats.org/spreadsheetml/2006/main" xmlns:r="http://schemas.openxmlformats.org/officeDocument/2006/relationships">
  <sheetPr codeName="Feuil5">
    <tabColor rgb="FFFF0000"/>
  </sheetPr>
  <dimension ref="A1:AK27"/>
  <sheetViews>
    <sheetView zoomScale="80" zoomScaleNormal="80" workbookViewId="0">
      <selection activeCell="A5" sqref="A5"/>
    </sheetView>
  </sheetViews>
  <sheetFormatPr baseColWidth="10" defaultColWidth="9.1796875" defaultRowHeight="14.5"/>
  <cols>
    <col min="1" max="1" width="21.1796875" style="1" customWidth="1"/>
    <col min="2" max="2" width="8.1796875" style="1" customWidth="1"/>
    <col min="3" max="33" width="5" style="1" customWidth="1"/>
    <col min="34" max="34" width="9.81640625" style="1" customWidth="1"/>
    <col min="35" max="35" width="15" customWidth="1"/>
  </cols>
  <sheetData>
    <row r="1" spans="1:37" ht="15" customHeight="1">
      <c r="AH1" s="3"/>
    </row>
    <row r="2" spans="1:37" ht="15" customHeight="1">
      <c r="AH2" s="3"/>
    </row>
    <row r="3" spans="1:37" ht="30" customHeight="1">
      <c r="A3" s="36" t="str">
        <f>données!N6</f>
        <v>Mai</v>
      </c>
      <c r="B3" s="5"/>
      <c r="C3" s="42" t="s">
        <v>35</v>
      </c>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c r="AF3" s="42"/>
      <c r="AG3" s="42"/>
      <c r="AH3" s="35">
        <f>annéeencours</f>
        <v>2019</v>
      </c>
      <c r="AI3" s="12"/>
    </row>
    <row r="4" spans="1:37" ht="15" customHeight="1">
      <c r="A4" s="2"/>
      <c r="B4" s="2"/>
      <c r="C4" s="23">
        <f>DATE(annéeencours,MONTH(1&amp;A3),1)</f>
        <v>43586</v>
      </c>
      <c r="D4" s="23">
        <f>C4+1</f>
        <v>43587</v>
      </c>
      <c r="E4" s="23">
        <f t="shared" ref="E4:AG4" si="0">D4+1</f>
        <v>43588</v>
      </c>
      <c r="F4" s="23">
        <f t="shared" si="0"/>
        <v>43589</v>
      </c>
      <c r="G4" s="23">
        <f t="shared" si="0"/>
        <v>43590</v>
      </c>
      <c r="H4" s="23">
        <f t="shared" si="0"/>
        <v>43591</v>
      </c>
      <c r="I4" s="23">
        <f t="shared" si="0"/>
        <v>43592</v>
      </c>
      <c r="J4" s="23">
        <f t="shared" si="0"/>
        <v>43593</v>
      </c>
      <c r="K4" s="23">
        <f t="shared" si="0"/>
        <v>43594</v>
      </c>
      <c r="L4" s="23">
        <f t="shared" si="0"/>
        <v>43595</v>
      </c>
      <c r="M4" s="23">
        <f t="shared" si="0"/>
        <v>43596</v>
      </c>
      <c r="N4" s="23">
        <f t="shared" si="0"/>
        <v>43597</v>
      </c>
      <c r="O4" s="23">
        <f t="shared" si="0"/>
        <v>43598</v>
      </c>
      <c r="P4" s="23">
        <f t="shared" si="0"/>
        <v>43599</v>
      </c>
      <c r="Q4" s="23">
        <f t="shared" si="0"/>
        <v>43600</v>
      </c>
      <c r="R4" s="23">
        <f t="shared" si="0"/>
        <v>43601</v>
      </c>
      <c r="S4" s="23">
        <f t="shared" si="0"/>
        <v>43602</v>
      </c>
      <c r="T4" s="23">
        <f t="shared" si="0"/>
        <v>43603</v>
      </c>
      <c r="U4" s="23">
        <f t="shared" si="0"/>
        <v>43604</v>
      </c>
      <c r="V4" s="23">
        <f t="shared" si="0"/>
        <v>43605</v>
      </c>
      <c r="W4" s="23">
        <f t="shared" si="0"/>
        <v>43606</v>
      </c>
      <c r="X4" s="23">
        <f t="shared" si="0"/>
        <v>43607</v>
      </c>
      <c r="Y4" s="23">
        <f t="shared" si="0"/>
        <v>43608</v>
      </c>
      <c r="Z4" s="23">
        <f t="shared" si="0"/>
        <v>43609</v>
      </c>
      <c r="AA4" s="23">
        <f t="shared" si="0"/>
        <v>43610</v>
      </c>
      <c r="AB4" s="23">
        <f t="shared" si="0"/>
        <v>43611</v>
      </c>
      <c r="AC4" s="23">
        <f t="shared" si="0"/>
        <v>43612</v>
      </c>
      <c r="AD4" s="23">
        <f t="shared" si="0"/>
        <v>43613</v>
      </c>
      <c r="AE4" s="23">
        <f t="shared" si="0"/>
        <v>43614</v>
      </c>
      <c r="AF4" s="23">
        <f t="shared" si="0"/>
        <v>43615</v>
      </c>
      <c r="AG4" s="23">
        <f t="shared" si="0"/>
        <v>43616</v>
      </c>
      <c r="AH4" s="11"/>
    </row>
    <row r="5" spans="1:37" ht="15" customHeight="1">
      <c r="A5" s="41" t="s">
        <v>111</v>
      </c>
      <c r="B5" s="24" t="s">
        <v>72</v>
      </c>
      <c r="C5" s="25" t="s">
        <v>1</v>
      </c>
      <c r="D5" s="25" t="s">
        <v>2</v>
      </c>
      <c r="E5" s="25" t="s">
        <v>3</v>
      </c>
      <c r="F5" s="25" t="s">
        <v>4</v>
      </c>
      <c r="G5" s="25" t="s">
        <v>5</v>
      </c>
      <c r="H5" s="25" t="s">
        <v>6</v>
      </c>
      <c r="I5" s="25" t="s">
        <v>7</v>
      </c>
      <c r="J5" s="25" t="s">
        <v>8</v>
      </c>
      <c r="K5" s="25" t="s">
        <v>9</v>
      </c>
      <c r="L5" s="25" t="s">
        <v>10</v>
      </c>
      <c r="M5" s="25" t="s">
        <v>11</v>
      </c>
      <c r="N5" s="25" t="s">
        <v>12</v>
      </c>
      <c r="O5" s="25" t="s">
        <v>13</v>
      </c>
      <c r="P5" s="25" t="s">
        <v>14</v>
      </c>
      <c r="Q5" s="25" t="s">
        <v>15</v>
      </c>
      <c r="R5" s="25" t="s">
        <v>16</v>
      </c>
      <c r="S5" s="25" t="s">
        <v>17</v>
      </c>
      <c r="T5" s="25" t="s">
        <v>18</v>
      </c>
      <c r="U5" s="25" t="s">
        <v>19</v>
      </c>
      <c r="V5" s="25" t="s">
        <v>20</v>
      </c>
      <c r="W5" s="25" t="s">
        <v>21</v>
      </c>
      <c r="X5" s="25" t="s">
        <v>22</v>
      </c>
      <c r="Y5" s="25" t="s">
        <v>23</v>
      </c>
      <c r="Z5" s="25" t="s">
        <v>24</v>
      </c>
      <c r="AA5" s="25" t="s">
        <v>25</v>
      </c>
      <c r="AB5" s="25" t="s">
        <v>26</v>
      </c>
      <c r="AC5" s="25" t="s">
        <v>27</v>
      </c>
      <c r="AD5" s="25" t="s">
        <v>28</v>
      </c>
      <c r="AE5" s="25" t="s">
        <v>29</v>
      </c>
      <c r="AF5" s="25" t="s">
        <v>30</v>
      </c>
      <c r="AG5" s="25" t="s">
        <v>31</v>
      </c>
      <c r="AH5" s="26" t="s">
        <v>32</v>
      </c>
      <c r="AI5" s="26" t="s">
        <v>33</v>
      </c>
    </row>
    <row r="6" spans="1:37" ht="30" customHeight="1">
      <c r="A6" s="27"/>
      <c r="B6" s="40"/>
      <c r="C6" s="39"/>
      <c r="D6" s="39"/>
      <c r="E6" s="39"/>
      <c r="F6" s="39"/>
      <c r="G6" s="39"/>
      <c r="H6" s="39"/>
      <c r="I6" s="39"/>
      <c r="J6" s="39"/>
      <c r="K6" s="39"/>
      <c r="L6" s="39"/>
      <c r="M6" s="39"/>
      <c r="N6" s="39"/>
      <c r="O6" s="39"/>
      <c r="P6" s="39"/>
      <c r="Q6" s="39"/>
      <c r="R6" s="39"/>
      <c r="S6" s="39"/>
      <c r="T6" s="39"/>
      <c r="U6" s="39"/>
      <c r="V6" s="39"/>
      <c r="W6" s="39"/>
      <c r="X6" s="39"/>
      <c r="Y6" s="39"/>
      <c r="Z6" s="39"/>
      <c r="AA6" s="39"/>
      <c r="AB6" s="39"/>
      <c r="AC6" s="39"/>
      <c r="AD6" s="39"/>
      <c r="AE6" s="39"/>
      <c r="AF6" s="39"/>
      <c r="AG6" s="39"/>
      <c r="AH6" s="29">
        <f>COUNTA(Mai!$C6:$AG6)</f>
        <v>0</v>
      </c>
      <c r="AI6" s="30" t="str">
        <f ca="1">IFERROR(SUMPRODUCT(SUMIF(INDIRECT("liste"&amp;$B6),Mai!$C6:$AG6,INDIRECT("cout"&amp;$B6))),"")</f>
        <v/>
      </c>
    </row>
    <row r="7" spans="1:37" ht="30" customHeight="1">
      <c r="A7" s="27"/>
      <c r="B7" s="40"/>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1"/>
      <c r="AF7" s="38"/>
      <c r="AG7" s="38"/>
      <c r="AH7" s="32">
        <f>COUNTA(Mai!$C7:$AG7)</f>
        <v>0</v>
      </c>
      <c r="AI7" s="30" t="str">
        <f ca="1">IFERROR(SUMPRODUCT(SUMIF(INDIRECT("liste"&amp;$B7),Mai!$C7:$AG7,INDIRECT("cout"&amp;$B7))),"")</f>
        <v/>
      </c>
    </row>
    <row r="8" spans="1:37" ht="30" customHeight="1">
      <c r="A8" s="27"/>
      <c r="B8" s="40"/>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39"/>
      <c r="AH8" s="29">
        <f>COUNTA(Mai!$C8:$AG8)</f>
        <v>0</v>
      </c>
      <c r="AI8" s="30" t="str">
        <f ca="1">IFERROR(SUMPRODUCT(SUMIF(INDIRECT("liste"&amp;$B8),Mai!$C8:$AG8,INDIRECT("cout"&amp;$B8))),"")</f>
        <v/>
      </c>
    </row>
    <row r="9" spans="1:37" ht="30" customHeight="1">
      <c r="A9" s="27"/>
      <c r="B9" s="40"/>
      <c r="C9" s="31"/>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2">
        <f>COUNTA(Mai!$C9:$AG9)</f>
        <v>0</v>
      </c>
      <c r="AI9" s="30" t="str">
        <f ca="1">IFERROR(SUMPRODUCT(SUMIF(INDIRECT("liste"&amp;$B9),Mai!$C9:$AG9,INDIRECT("cout"&amp;$B9))),"")</f>
        <v/>
      </c>
    </row>
    <row r="10" spans="1:37" ht="30" customHeight="1">
      <c r="A10" s="27"/>
      <c r="B10" s="40"/>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9">
        <f>COUNTA(Mai!$C10:$AG10)</f>
        <v>0</v>
      </c>
      <c r="AI10" s="30" t="str">
        <f ca="1">IFERROR(SUMPRODUCT(SUMIF(INDIRECT("liste"&amp;$B10),Mai!$C10:$AG10,INDIRECT("cout"&amp;$B10))),"")</f>
        <v/>
      </c>
      <c r="AK10" s="9"/>
    </row>
    <row r="11" spans="1:37" ht="30" customHeight="1">
      <c r="A11" s="33"/>
      <c r="B11" s="40"/>
      <c r="C11" s="31"/>
      <c r="D11" s="31"/>
      <c r="E11" s="31"/>
      <c r="F11" s="31"/>
      <c r="G11" s="31"/>
      <c r="H11" s="31"/>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2">
        <f>COUNTA(Mai!$C11:$AG11)</f>
        <v>0</v>
      </c>
      <c r="AI11" s="30" t="str">
        <f ca="1">IFERROR(SUMPRODUCT(SUMIF(INDIRECT("liste"&amp;$B11),Mai!$C11:$AG11,INDIRECT("cout"&amp;$B11))),"")</f>
        <v/>
      </c>
    </row>
    <row r="12" spans="1:37" ht="30" customHeight="1">
      <c r="A12" s="33"/>
      <c r="B12" s="40"/>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9">
        <f>COUNTA(Mai!$C12:$AG12)</f>
        <v>0</v>
      </c>
      <c r="AI12" s="30" t="str">
        <f ca="1">IFERROR(SUMPRODUCT(SUMIF(INDIRECT("liste"&amp;$B12),Mai!$C12:$AG12,INDIRECT("cout"&amp;$B12))),"")</f>
        <v/>
      </c>
    </row>
    <row r="13" spans="1:37" ht="30" customHeight="1">
      <c r="A13" s="33"/>
      <c r="B13" s="40"/>
      <c r="C13" s="31"/>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2">
        <f>COUNTA(Mai!$C13:$AG13)</f>
        <v>0</v>
      </c>
      <c r="AI13" s="30" t="str">
        <f ca="1">IFERROR(SUMPRODUCT(SUMIF(INDIRECT("liste"&amp;$B13),Mai!$C13:$AG13,INDIRECT("cout"&amp;$B13))),"")</f>
        <v/>
      </c>
    </row>
    <row r="14" spans="1:37" ht="30" customHeight="1">
      <c r="A14" s="27"/>
      <c r="B14" s="40"/>
      <c r="C14" s="28"/>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9">
        <f>COUNTA(Mai!$C14:$AG14)</f>
        <v>0</v>
      </c>
      <c r="AI14" s="30" t="str">
        <f ca="1">IFERROR(SUMPRODUCT(SUMIF(INDIRECT("liste"&amp;$B14),Mai!$C14:$AG14,INDIRECT("cout"&amp;$B14))),"")</f>
        <v/>
      </c>
    </row>
    <row r="15" spans="1:37" ht="30" customHeight="1">
      <c r="A15" s="27"/>
      <c r="B15" s="40"/>
      <c r="C15" s="31"/>
      <c r="D15" s="31"/>
      <c r="E15" s="31"/>
      <c r="F15" s="31"/>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2">
        <f>COUNTA(Mai!$C15:$AG15)</f>
        <v>0</v>
      </c>
      <c r="AI15" s="30" t="str">
        <f ca="1">IFERROR(SUMPRODUCT(SUMIF(INDIRECT("liste"&amp;$B15),Mai!$C15:$AG15,INDIRECT("cout"&amp;$B15))),"")</f>
        <v/>
      </c>
    </row>
    <row r="16" spans="1:37" ht="30" customHeight="1">
      <c r="A16" s="27"/>
      <c r="B16" s="40"/>
      <c r="C16" s="28"/>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9">
        <f>COUNTA(Mai!$C16:$AG16)</f>
        <v>0</v>
      </c>
      <c r="AI16" s="30" t="str">
        <f ca="1">IFERROR(SUMPRODUCT(SUMIF(INDIRECT("liste"&amp;$B16),Mai!$C16:$AG16,INDIRECT("cout"&amp;$B16))),"")</f>
        <v/>
      </c>
    </row>
    <row r="17" spans="1:35" ht="30" customHeight="1">
      <c r="A17" s="27"/>
      <c r="B17" s="40"/>
      <c r="C17" s="31"/>
      <c r="D17" s="31"/>
      <c r="E17" s="31"/>
      <c r="F17" s="31"/>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2">
        <f>COUNTA(Mai!$C17:$AG17)</f>
        <v>0</v>
      </c>
      <c r="AI17" s="30" t="str">
        <f ca="1">IFERROR(SUMPRODUCT(SUMIF(INDIRECT("liste"&amp;$B17),Mai!$C17:$AG17,INDIRECT("cout"&amp;$B17))),"")</f>
        <v/>
      </c>
    </row>
    <row r="18" spans="1:35" ht="30" customHeight="1">
      <c r="A18" s="27"/>
      <c r="B18" s="40"/>
      <c r="C18" s="28"/>
      <c r="D18" s="28"/>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9">
        <f>COUNTA(Mai!$C18:$AG18)</f>
        <v>0</v>
      </c>
      <c r="AI18" s="30" t="str">
        <f ca="1">IFERROR(SUMPRODUCT(SUMIF(INDIRECT("liste"&amp;$B18),Mai!$C18:$AG18,INDIRECT("cout"&amp;$B18))),"")</f>
        <v/>
      </c>
    </row>
    <row r="19" spans="1:35" ht="30" customHeight="1">
      <c r="A19" s="27"/>
      <c r="B19" s="40"/>
      <c r="C19" s="31"/>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2">
        <f>COUNTA(Mai!$C19:$AG19)</f>
        <v>0</v>
      </c>
      <c r="AI19" s="30" t="str">
        <f ca="1">IFERROR(SUMPRODUCT(SUMIF(INDIRECT("liste"&amp;$B19),Mai!$C19:$AG19,INDIRECT("cout"&amp;$B19))),"")</f>
        <v/>
      </c>
    </row>
    <row r="20" spans="1:35" ht="30" customHeight="1">
      <c r="A20" s="27"/>
      <c r="B20" s="40"/>
      <c r="C20" s="28"/>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29">
        <f>COUNTA(Mai!$C20:$AG20)</f>
        <v>0</v>
      </c>
      <c r="AI20" s="30" t="str">
        <f ca="1">IFERROR(SUMPRODUCT(SUMIF(INDIRECT("liste"&amp;$B20),Mai!$C20:$AG20,INDIRECT("cout"&amp;$B20))),"")</f>
        <v/>
      </c>
    </row>
    <row r="21" spans="1:35" ht="30" customHeight="1">
      <c r="A21" s="27"/>
      <c r="B21" s="40"/>
      <c r="C21" s="31"/>
      <c r="D21" s="31"/>
      <c r="E21" s="31"/>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2">
        <f>COUNTA(Mai!$C21:$AG21)</f>
        <v>0</v>
      </c>
      <c r="AI21" s="30" t="str">
        <f ca="1">IFERROR(SUMPRODUCT(SUMIF(INDIRECT("liste"&amp;$B21),Mai!$C21:$AG21,INDIRECT("cout"&amp;$B21))),"")</f>
        <v/>
      </c>
    </row>
    <row r="22" spans="1:35" ht="30" customHeight="1">
      <c r="A22" s="27"/>
      <c r="B22" s="40"/>
      <c r="C22" s="28"/>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9">
        <f>COUNTA(Mai!$C22:$AG22)</f>
        <v>0</v>
      </c>
      <c r="AI22" s="30" t="str">
        <f ca="1">IFERROR(SUMPRODUCT(SUMIF(INDIRECT("liste"&amp;$B22),Mai!$C22:$AG22,INDIRECT("cout"&amp;$B22))),"")</f>
        <v/>
      </c>
    </row>
    <row r="23" spans="1:35" ht="30" customHeight="1">
      <c r="A23" s="27"/>
      <c r="B23" s="40"/>
      <c r="C23" s="31"/>
      <c r="D23" s="31"/>
      <c r="E23" s="31"/>
      <c r="F23" s="31"/>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2">
        <f>COUNTA(Mai!$C23:$AG23)</f>
        <v>0</v>
      </c>
      <c r="AI23" s="30" t="str">
        <f ca="1">IFERROR(SUMPRODUCT(SUMIF(INDIRECT("liste"&amp;$B23),Mai!$C23:$AG23,INDIRECT("cout"&amp;$B23))),"")</f>
        <v/>
      </c>
    </row>
    <row r="24" spans="1:35" ht="30" customHeight="1">
      <c r="A24" s="27"/>
      <c r="B24" s="40"/>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9">
        <f>COUNTA(Mai!$C24:$AG24)</f>
        <v>0</v>
      </c>
      <c r="AI24" s="30" t="str">
        <f ca="1">IFERROR(SUMPRODUCT(SUMIF(INDIRECT("liste"&amp;$B24),Mai!$C24:$AG24,INDIRECT("cout"&amp;$B24))),"")</f>
        <v/>
      </c>
    </row>
    <row r="25" spans="1:35" ht="30" customHeight="1">
      <c r="A25" s="27"/>
      <c r="B25" s="40"/>
      <c r="C25" s="31"/>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2">
        <f>COUNTA(Mai!$C25:$AG25)</f>
        <v>0</v>
      </c>
      <c r="AI25" s="30" t="str">
        <f ca="1">IFERROR(SUMPRODUCT(SUMIF(INDIRECT("liste"&amp;$B25),Mai!$C25:$AG25,INDIRECT("cout"&amp;$B25))),"")</f>
        <v/>
      </c>
    </row>
    <row r="26" spans="1:35" ht="30" customHeight="1">
      <c r="A26" s="27"/>
      <c r="B26" s="40"/>
      <c r="C26" s="28"/>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9">
        <f>COUNTA(Mai!$C26:$AG26)</f>
        <v>0</v>
      </c>
      <c r="AI26" s="30" t="str">
        <f ca="1">IFERROR(SUMPRODUCT(SUMIF(INDIRECT("liste"&amp;$B26),Mai!$C26:$AG26,INDIRECT("cout"&amp;$B26))),"")</f>
        <v/>
      </c>
    </row>
    <row r="27" spans="1:35" ht="30" customHeight="1">
      <c r="A27" s="34"/>
      <c r="B27" s="40"/>
      <c r="C27" s="31"/>
      <c r="D27" s="31"/>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2">
        <f>COUNTA(Mai!$C27:$AG27)</f>
        <v>0</v>
      </c>
      <c r="AI27" s="30" t="str">
        <f ca="1">IFERROR(SUMPRODUCT(SUMIF(INDIRECT("liste"&amp;$B27),Mai!$C27:$AG27,INDIRECT("cout"&amp;$B27))),"")</f>
        <v/>
      </c>
    </row>
  </sheetData>
  <mergeCells count="1">
    <mergeCell ref="C3:AG3"/>
  </mergeCells>
  <conditionalFormatting sqref="AH6:AH27">
    <cfRule type="dataBar" priority="52">
      <dataBar>
        <cfvo type="num" val="0"/>
        <cfvo type="num" val="31"/>
        <color theme="2" tint="-0.249977111117893"/>
      </dataBar>
      <extLst>
        <ext xmlns:x14="http://schemas.microsoft.com/office/spreadsheetml/2009/9/main" uri="{B025F937-C7B1-47D3-B67F-A62EFF666E3E}">
          <x14:id>{0D8F959A-F119-4263-BF59-4258AFE1F0C6}</x14:id>
        </ext>
      </extLst>
    </cfRule>
  </conditionalFormatting>
  <conditionalFormatting sqref="AI6:AI27">
    <cfRule type="dataBar" priority="45">
      <dataBar>
        <cfvo type="num" val="0"/>
        <cfvo type="num" val="31"/>
        <color theme="2" tint="-0.249977111117893"/>
      </dataBar>
      <extLst>
        <ext xmlns:x14="http://schemas.microsoft.com/office/spreadsheetml/2009/9/main" uri="{B025F937-C7B1-47D3-B67F-A62EFF666E3E}">
          <x14:id>{F65430C1-88CE-4134-B954-8C7D28FF45D8}</x14:id>
        </ext>
      </extLst>
    </cfRule>
  </conditionalFormatting>
  <conditionalFormatting sqref="C6:AG27">
    <cfRule type="expression" dxfId="109" priority="3">
      <formula>AND($B6="nac")</formula>
    </cfRule>
  </conditionalFormatting>
  <conditionalFormatting sqref="C7:AG27">
    <cfRule type="expression" dxfId="108" priority="4">
      <formula>AND($B7="chat")</formula>
    </cfRule>
    <cfRule type="expression" dxfId="107" priority="5">
      <formula>AND($B7="chien")</formula>
    </cfRule>
  </conditionalFormatting>
  <conditionalFormatting sqref="C6:AG6">
    <cfRule type="expression" dxfId="106" priority="1">
      <formula>AND($B6="chat")</formula>
    </cfRule>
    <cfRule type="expression" dxfId="105" priority="2">
      <formula>AND($B6="chien")</formula>
    </cfRule>
  </conditionalFormatting>
  <dataValidations count="7">
    <dataValidation type="list" allowBlank="1" showInputMessage="1" showErrorMessage="1" sqref="C6:AG27">
      <formula1>INDIRECT("liste"&amp;$B6)</formula1>
    </dataValidation>
    <dataValidation allowBlank="1" showInputMessage="1" showErrorMessage="1" prompt="Entrez l’année dans la cellule ci-dessous" sqref="AH1:AH2"/>
    <dataValidation allowBlank="1" showInputMessage="1" showErrorMessage="1" prompt="Mois de ce calendrier des absences. Mettez à jour l’année dans la cellule AH4. Suivez les totaux mensuels dans la dernière cellule du tableau. Entrez les noms des employés dans la colonne B du tableau" sqref="B3"/>
    <dataValidation allowBlank="1" showInputMessage="1" showErrorMessage="1" prompt="Calcule automatiquement le nombre total de jours d’absence d’un employé durant ce mois" sqref="AH5:AI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5"/>
    <dataValidation type="list" allowBlank="1" showInputMessage="1" showErrorMessage="1" sqref="B6:B27">
      <formula1>"chien,chat,nac"</formula1>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0D8F959A-F119-4263-BF59-4258AFE1F0C6}">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F65430C1-88CE-4134-B954-8C7D28FF45D8}">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6.xml><?xml version="1.0" encoding="utf-8"?>
<worksheet xmlns="http://schemas.openxmlformats.org/spreadsheetml/2006/main" xmlns:r="http://schemas.openxmlformats.org/officeDocument/2006/relationships">
  <sheetPr codeName="Feuil6">
    <tabColor rgb="FF0070C0"/>
  </sheetPr>
  <dimension ref="A1:AK27"/>
  <sheetViews>
    <sheetView zoomScale="80" zoomScaleNormal="80" workbookViewId="0">
      <selection activeCell="P18" sqref="P18"/>
    </sheetView>
  </sheetViews>
  <sheetFormatPr baseColWidth="10" defaultColWidth="9.1796875" defaultRowHeight="14.5"/>
  <cols>
    <col min="1" max="1" width="21.1796875" style="1" customWidth="1"/>
    <col min="2" max="2" width="8.26953125" style="1" customWidth="1"/>
    <col min="3" max="33" width="5" style="1" customWidth="1"/>
    <col min="34" max="34" width="9.81640625" style="1" customWidth="1"/>
    <col min="35" max="35" width="15" customWidth="1"/>
  </cols>
  <sheetData>
    <row r="1" spans="1:37" ht="15" customHeight="1">
      <c r="AH1" s="3"/>
    </row>
    <row r="2" spans="1:37" ht="15" customHeight="1">
      <c r="AH2" s="3"/>
    </row>
    <row r="3" spans="1:37" ht="30" customHeight="1">
      <c r="A3" s="36" t="str">
        <f>données!N7</f>
        <v>Juin</v>
      </c>
      <c r="B3" s="5"/>
      <c r="C3" s="42" t="s">
        <v>35</v>
      </c>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c r="AF3" s="42"/>
      <c r="AG3" s="42"/>
      <c r="AH3" s="35">
        <f>annéeencours</f>
        <v>2019</v>
      </c>
      <c r="AI3" s="12"/>
    </row>
    <row r="4" spans="1:37" ht="15" customHeight="1">
      <c r="A4" s="2"/>
      <c r="B4" s="2"/>
      <c r="C4" s="23">
        <f>DATE(annéeencours,MONTH(1&amp;A3),1)</f>
        <v>43617</v>
      </c>
      <c r="D4" s="23">
        <f>C4+1</f>
        <v>43618</v>
      </c>
      <c r="E4" s="23">
        <f t="shared" ref="E4:AG4" si="0">D4+1</f>
        <v>43619</v>
      </c>
      <c r="F4" s="23">
        <f t="shared" si="0"/>
        <v>43620</v>
      </c>
      <c r="G4" s="23">
        <f t="shared" si="0"/>
        <v>43621</v>
      </c>
      <c r="H4" s="23">
        <f t="shared" si="0"/>
        <v>43622</v>
      </c>
      <c r="I4" s="23">
        <f t="shared" si="0"/>
        <v>43623</v>
      </c>
      <c r="J4" s="23">
        <f t="shared" si="0"/>
        <v>43624</v>
      </c>
      <c r="K4" s="23">
        <f t="shared" si="0"/>
        <v>43625</v>
      </c>
      <c r="L4" s="23">
        <f t="shared" si="0"/>
        <v>43626</v>
      </c>
      <c r="M4" s="23">
        <f t="shared" si="0"/>
        <v>43627</v>
      </c>
      <c r="N4" s="23">
        <f t="shared" si="0"/>
        <v>43628</v>
      </c>
      <c r="O4" s="23">
        <f t="shared" si="0"/>
        <v>43629</v>
      </c>
      <c r="P4" s="23">
        <f t="shared" si="0"/>
        <v>43630</v>
      </c>
      <c r="Q4" s="23">
        <f t="shared" si="0"/>
        <v>43631</v>
      </c>
      <c r="R4" s="23">
        <f t="shared" si="0"/>
        <v>43632</v>
      </c>
      <c r="S4" s="23">
        <f t="shared" si="0"/>
        <v>43633</v>
      </c>
      <c r="T4" s="23">
        <f t="shared" si="0"/>
        <v>43634</v>
      </c>
      <c r="U4" s="23">
        <f t="shared" si="0"/>
        <v>43635</v>
      </c>
      <c r="V4" s="23">
        <f t="shared" si="0"/>
        <v>43636</v>
      </c>
      <c r="W4" s="23">
        <f t="shared" si="0"/>
        <v>43637</v>
      </c>
      <c r="X4" s="23">
        <f t="shared" si="0"/>
        <v>43638</v>
      </c>
      <c r="Y4" s="23">
        <f t="shared" si="0"/>
        <v>43639</v>
      </c>
      <c r="Z4" s="23">
        <f t="shared" si="0"/>
        <v>43640</v>
      </c>
      <c r="AA4" s="23">
        <f t="shared" si="0"/>
        <v>43641</v>
      </c>
      <c r="AB4" s="23">
        <f t="shared" si="0"/>
        <v>43642</v>
      </c>
      <c r="AC4" s="23">
        <f t="shared" si="0"/>
        <v>43643</v>
      </c>
      <c r="AD4" s="23">
        <f t="shared" si="0"/>
        <v>43644</v>
      </c>
      <c r="AE4" s="23">
        <f t="shared" si="0"/>
        <v>43645</v>
      </c>
      <c r="AF4" s="23">
        <f t="shared" si="0"/>
        <v>43646</v>
      </c>
      <c r="AG4" s="23">
        <f t="shared" si="0"/>
        <v>43647</v>
      </c>
      <c r="AH4" s="11"/>
    </row>
    <row r="5" spans="1:37" ht="15" customHeight="1">
      <c r="A5" s="41" t="s">
        <v>111</v>
      </c>
      <c r="B5" s="24" t="s">
        <v>72</v>
      </c>
      <c r="C5" s="25" t="s">
        <v>1</v>
      </c>
      <c r="D5" s="25" t="s">
        <v>2</v>
      </c>
      <c r="E5" s="25" t="s">
        <v>3</v>
      </c>
      <c r="F5" s="25" t="s">
        <v>4</v>
      </c>
      <c r="G5" s="25" t="s">
        <v>5</v>
      </c>
      <c r="H5" s="25" t="s">
        <v>6</v>
      </c>
      <c r="I5" s="25" t="s">
        <v>7</v>
      </c>
      <c r="J5" s="25" t="s">
        <v>8</v>
      </c>
      <c r="K5" s="25" t="s">
        <v>9</v>
      </c>
      <c r="L5" s="25" t="s">
        <v>10</v>
      </c>
      <c r="M5" s="25" t="s">
        <v>11</v>
      </c>
      <c r="N5" s="25" t="s">
        <v>12</v>
      </c>
      <c r="O5" s="25" t="s">
        <v>13</v>
      </c>
      <c r="P5" s="25" t="s">
        <v>14</v>
      </c>
      <c r="Q5" s="25" t="s">
        <v>15</v>
      </c>
      <c r="R5" s="25" t="s">
        <v>16</v>
      </c>
      <c r="S5" s="25" t="s">
        <v>17</v>
      </c>
      <c r="T5" s="25" t="s">
        <v>18</v>
      </c>
      <c r="U5" s="25" t="s">
        <v>19</v>
      </c>
      <c r="V5" s="25" t="s">
        <v>20</v>
      </c>
      <c r="W5" s="25" t="s">
        <v>21</v>
      </c>
      <c r="X5" s="25" t="s">
        <v>22</v>
      </c>
      <c r="Y5" s="25" t="s">
        <v>23</v>
      </c>
      <c r="Z5" s="25" t="s">
        <v>24</v>
      </c>
      <c r="AA5" s="25" t="s">
        <v>25</v>
      </c>
      <c r="AB5" s="25" t="s">
        <v>26</v>
      </c>
      <c r="AC5" s="25" t="s">
        <v>27</v>
      </c>
      <c r="AD5" s="25" t="s">
        <v>28</v>
      </c>
      <c r="AE5" s="25" t="s">
        <v>29</v>
      </c>
      <c r="AF5" s="25" t="s">
        <v>30</v>
      </c>
      <c r="AG5" s="25" t="s">
        <v>31</v>
      </c>
      <c r="AH5" s="26" t="s">
        <v>32</v>
      </c>
      <c r="AI5" s="26" t="s">
        <v>33</v>
      </c>
    </row>
    <row r="6" spans="1:37" ht="30" customHeight="1">
      <c r="A6" s="27"/>
      <c r="B6" s="40"/>
      <c r="C6" s="39"/>
      <c r="D6" s="39"/>
      <c r="E6" s="39"/>
      <c r="F6" s="39"/>
      <c r="G6" s="39"/>
      <c r="H6" s="39"/>
      <c r="I6" s="39"/>
      <c r="J6" s="39"/>
      <c r="K6" s="39"/>
      <c r="L6" s="39"/>
      <c r="M6" s="39"/>
      <c r="N6" s="39"/>
      <c r="O6" s="39"/>
      <c r="P6" s="39"/>
      <c r="Q6" s="39"/>
      <c r="R6" s="39"/>
      <c r="S6" s="39"/>
      <c r="T6" s="39"/>
      <c r="U6" s="39"/>
      <c r="V6" s="39"/>
      <c r="W6" s="39"/>
      <c r="X6" s="39"/>
      <c r="Y6" s="39"/>
      <c r="Z6" s="39"/>
      <c r="AA6" s="39"/>
      <c r="AB6" s="39"/>
      <c r="AC6" s="39"/>
      <c r="AD6" s="39"/>
      <c r="AE6" s="39"/>
      <c r="AF6" s="39"/>
      <c r="AG6" s="39"/>
      <c r="AH6" s="29">
        <f>COUNTA(Juin!$C6:$AG6)</f>
        <v>0</v>
      </c>
      <c r="AI6" s="30" t="str">
        <f ca="1">IFERROR(SUMPRODUCT(SUMIF(INDIRECT("liste"&amp;$B6),Juin!$C6:$AG6,INDIRECT("cout"&amp;$B6))),"")</f>
        <v/>
      </c>
    </row>
    <row r="7" spans="1:37" ht="30" customHeight="1">
      <c r="A7" s="27"/>
      <c r="B7" s="40"/>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1"/>
      <c r="AF7" s="38"/>
      <c r="AG7" s="38"/>
      <c r="AH7" s="32">
        <f>COUNTA(Juin!$C7:$AG7)</f>
        <v>0</v>
      </c>
      <c r="AI7" s="30" t="str">
        <f ca="1">IFERROR(SUMPRODUCT(SUMIF(INDIRECT("liste"&amp;$B7),Juin!$C7:$AG7,INDIRECT("cout"&amp;$B7))),"")</f>
        <v/>
      </c>
    </row>
    <row r="8" spans="1:37" ht="30" customHeight="1">
      <c r="A8" s="27"/>
      <c r="B8" s="40"/>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39"/>
      <c r="AH8" s="29">
        <f>COUNTA(Juin!$C8:$AG8)</f>
        <v>0</v>
      </c>
      <c r="AI8" s="30" t="str">
        <f ca="1">IFERROR(SUMPRODUCT(SUMIF(INDIRECT("liste"&amp;$B8),Juin!$C8:$AG8,INDIRECT("cout"&amp;$B8))),"")</f>
        <v/>
      </c>
    </row>
    <row r="9" spans="1:37" ht="30" customHeight="1">
      <c r="A9" s="27"/>
      <c r="B9" s="40"/>
      <c r="C9" s="31"/>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2">
        <f>COUNTA(Juin!$C9:$AG9)</f>
        <v>0</v>
      </c>
      <c r="AI9" s="30" t="str">
        <f ca="1">IFERROR(SUMPRODUCT(SUMIF(INDIRECT("liste"&amp;$B9),Juin!$C9:$AG9,INDIRECT("cout"&amp;$B9))),"")</f>
        <v/>
      </c>
    </row>
    <row r="10" spans="1:37" ht="30" customHeight="1">
      <c r="A10" s="27"/>
      <c r="B10" s="40"/>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9">
        <f>COUNTA(Juin!$C10:$AG10)</f>
        <v>0</v>
      </c>
      <c r="AI10" s="30" t="str">
        <f ca="1">IFERROR(SUMPRODUCT(SUMIF(INDIRECT("liste"&amp;$B10),Juin!$C10:$AG10,INDIRECT("cout"&amp;$B10))),"")</f>
        <v/>
      </c>
      <c r="AK10" s="9"/>
    </row>
    <row r="11" spans="1:37" ht="30" customHeight="1">
      <c r="A11" s="33"/>
      <c r="B11" s="40"/>
      <c r="C11" s="31"/>
      <c r="D11" s="31"/>
      <c r="E11" s="31"/>
      <c r="F11" s="31"/>
      <c r="G11" s="31"/>
      <c r="H11" s="31"/>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2">
        <f>COUNTA(Juin!$C11:$AG11)</f>
        <v>0</v>
      </c>
      <c r="AI11" s="30" t="str">
        <f ca="1">IFERROR(SUMPRODUCT(SUMIF(INDIRECT("liste"&amp;$B11),Juin!$C11:$AG11,INDIRECT("cout"&amp;$B11))),"")</f>
        <v/>
      </c>
    </row>
    <row r="12" spans="1:37" ht="30" customHeight="1">
      <c r="A12" s="33"/>
      <c r="B12" s="40"/>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9">
        <f>COUNTA(Juin!$C12:$AG12)</f>
        <v>0</v>
      </c>
      <c r="AI12" s="30" t="str">
        <f ca="1">IFERROR(SUMPRODUCT(SUMIF(INDIRECT("liste"&amp;$B12),Juin!$C12:$AG12,INDIRECT("cout"&amp;$B12))),"")</f>
        <v/>
      </c>
    </row>
    <row r="13" spans="1:37" ht="30" customHeight="1">
      <c r="A13" s="33"/>
      <c r="B13" s="40"/>
      <c r="C13" s="31"/>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2">
        <f>COUNTA(Juin!$C13:$AG13)</f>
        <v>0</v>
      </c>
      <c r="AI13" s="30" t="str">
        <f ca="1">IFERROR(SUMPRODUCT(SUMIF(INDIRECT("liste"&amp;$B13),Juin!$C13:$AG13,INDIRECT("cout"&amp;$B13))),"")</f>
        <v/>
      </c>
    </row>
    <row r="14" spans="1:37" ht="30" customHeight="1">
      <c r="A14" s="27"/>
      <c r="B14" s="40"/>
      <c r="C14" s="28"/>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9">
        <f>COUNTA(Juin!$C14:$AG14)</f>
        <v>0</v>
      </c>
      <c r="AI14" s="30" t="str">
        <f ca="1">IFERROR(SUMPRODUCT(SUMIF(INDIRECT("liste"&amp;$B14),Juin!$C14:$AG14,INDIRECT("cout"&amp;$B14))),"")</f>
        <v/>
      </c>
    </row>
    <row r="15" spans="1:37" ht="30" customHeight="1">
      <c r="A15" s="27"/>
      <c r="B15" s="40"/>
      <c r="C15" s="31"/>
      <c r="D15" s="31"/>
      <c r="E15" s="31"/>
      <c r="F15" s="31"/>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2">
        <f>COUNTA(Juin!$C15:$AG15)</f>
        <v>0</v>
      </c>
      <c r="AI15" s="30" t="str">
        <f ca="1">IFERROR(SUMPRODUCT(SUMIF(INDIRECT("liste"&amp;$B15),Juin!$C15:$AG15,INDIRECT("cout"&amp;$B15))),"")</f>
        <v/>
      </c>
    </row>
    <row r="16" spans="1:37" ht="30" customHeight="1">
      <c r="A16" s="27"/>
      <c r="B16" s="40"/>
      <c r="C16" s="28"/>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9">
        <f>COUNTA(Juin!$C16:$AG16)</f>
        <v>0</v>
      </c>
      <c r="AI16" s="30" t="str">
        <f ca="1">IFERROR(SUMPRODUCT(SUMIF(INDIRECT("liste"&amp;$B16),Juin!$C16:$AG16,INDIRECT("cout"&amp;$B16))),"")</f>
        <v/>
      </c>
    </row>
    <row r="17" spans="1:35" ht="30" customHeight="1">
      <c r="A17" s="27"/>
      <c r="B17" s="40"/>
      <c r="C17" s="31"/>
      <c r="D17" s="31"/>
      <c r="E17" s="31"/>
      <c r="F17" s="31"/>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2">
        <f>COUNTA(Juin!$C17:$AG17)</f>
        <v>0</v>
      </c>
      <c r="AI17" s="30" t="str">
        <f ca="1">IFERROR(SUMPRODUCT(SUMIF(INDIRECT("liste"&amp;$B17),Juin!$C17:$AG17,INDIRECT("cout"&amp;$B17))),"")</f>
        <v/>
      </c>
    </row>
    <row r="18" spans="1:35" ht="30" customHeight="1">
      <c r="A18" s="27"/>
      <c r="B18" s="40"/>
      <c r="C18" s="28"/>
      <c r="D18" s="28"/>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9">
        <f>COUNTA(Juin!$C18:$AG18)</f>
        <v>0</v>
      </c>
      <c r="AI18" s="30" t="str">
        <f ca="1">IFERROR(SUMPRODUCT(SUMIF(INDIRECT("liste"&amp;$B18),Juin!$C18:$AG18,INDIRECT("cout"&amp;$B18))),"")</f>
        <v/>
      </c>
    </row>
    <row r="19" spans="1:35" ht="30" customHeight="1">
      <c r="A19" s="27"/>
      <c r="B19" s="40"/>
      <c r="C19" s="31"/>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2">
        <f>COUNTA(Juin!$C19:$AG19)</f>
        <v>0</v>
      </c>
      <c r="AI19" s="30" t="str">
        <f ca="1">IFERROR(SUMPRODUCT(SUMIF(INDIRECT("liste"&amp;$B19),Juin!$C19:$AG19,INDIRECT("cout"&amp;$B19))),"")</f>
        <v/>
      </c>
    </row>
    <row r="20" spans="1:35" ht="30" customHeight="1">
      <c r="A20" s="27"/>
      <c r="B20" s="40"/>
      <c r="C20" s="28"/>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29">
        <f>COUNTA(Juin!$C20:$AG20)</f>
        <v>0</v>
      </c>
      <c r="AI20" s="30" t="str">
        <f ca="1">IFERROR(SUMPRODUCT(SUMIF(INDIRECT("liste"&amp;$B20),Juin!$C20:$AG20,INDIRECT("cout"&amp;$B20))),"")</f>
        <v/>
      </c>
    </row>
    <row r="21" spans="1:35" ht="30" customHeight="1">
      <c r="A21" s="27"/>
      <c r="B21" s="40"/>
      <c r="C21" s="31"/>
      <c r="D21" s="31"/>
      <c r="E21" s="31"/>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2">
        <f>COUNTA(Juin!$C21:$AG21)</f>
        <v>0</v>
      </c>
      <c r="AI21" s="30" t="str">
        <f ca="1">IFERROR(SUMPRODUCT(SUMIF(INDIRECT("liste"&amp;$B21),Juin!$C21:$AG21,INDIRECT("cout"&amp;$B21))),"")</f>
        <v/>
      </c>
    </row>
    <row r="22" spans="1:35" ht="30" customHeight="1">
      <c r="A22" s="27"/>
      <c r="B22" s="40"/>
      <c r="C22" s="28"/>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9">
        <f>COUNTA(Juin!$C22:$AG22)</f>
        <v>0</v>
      </c>
      <c r="AI22" s="30" t="str">
        <f ca="1">IFERROR(SUMPRODUCT(SUMIF(INDIRECT("liste"&amp;$B22),Juin!$C22:$AG22,INDIRECT("cout"&amp;$B22))),"")</f>
        <v/>
      </c>
    </row>
    <row r="23" spans="1:35" ht="30" customHeight="1">
      <c r="A23" s="27"/>
      <c r="B23" s="40"/>
      <c r="C23" s="31"/>
      <c r="D23" s="31"/>
      <c r="E23" s="31"/>
      <c r="F23" s="31"/>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2">
        <f>COUNTA(Juin!$C23:$AG23)</f>
        <v>0</v>
      </c>
      <c r="AI23" s="30" t="str">
        <f ca="1">IFERROR(SUMPRODUCT(SUMIF(INDIRECT("liste"&amp;$B23),Juin!$C23:$AG23,INDIRECT("cout"&amp;$B23))),"")</f>
        <v/>
      </c>
    </row>
    <row r="24" spans="1:35" ht="30" customHeight="1">
      <c r="A24" s="27"/>
      <c r="B24" s="40"/>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9">
        <f>COUNTA(Juin!$C24:$AG24)</f>
        <v>0</v>
      </c>
      <c r="AI24" s="30" t="str">
        <f ca="1">IFERROR(SUMPRODUCT(SUMIF(INDIRECT("liste"&amp;$B24),Juin!$C24:$AG24,INDIRECT("cout"&amp;$B24))),"")</f>
        <v/>
      </c>
    </row>
    <row r="25" spans="1:35" ht="30" customHeight="1">
      <c r="A25" s="27"/>
      <c r="B25" s="40"/>
      <c r="C25" s="31"/>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2">
        <f>COUNTA(Juin!$C25:$AG25)</f>
        <v>0</v>
      </c>
      <c r="AI25" s="30" t="str">
        <f ca="1">IFERROR(SUMPRODUCT(SUMIF(INDIRECT("liste"&amp;$B25),Juin!$C25:$AG25,INDIRECT("cout"&amp;$B25))),"")</f>
        <v/>
      </c>
    </row>
    <row r="26" spans="1:35" ht="30" customHeight="1">
      <c r="A26" s="27"/>
      <c r="B26" s="40"/>
      <c r="C26" s="28"/>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9">
        <f>COUNTA(Juin!$C26:$AG26)</f>
        <v>0</v>
      </c>
      <c r="AI26" s="30" t="str">
        <f ca="1">IFERROR(SUMPRODUCT(SUMIF(INDIRECT("liste"&amp;$B26),Juin!$C26:$AG26,INDIRECT("cout"&amp;$B26))),"")</f>
        <v/>
      </c>
    </row>
    <row r="27" spans="1:35" ht="30" customHeight="1">
      <c r="A27" s="34"/>
      <c r="B27" s="40"/>
      <c r="C27" s="31"/>
      <c r="D27" s="31"/>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2">
        <f>COUNTA(Juin!$C27:$AG27)</f>
        <v>0</v>
      </c>
      <c r="AI27" s="30" t="str">
        <f ca="1">IFERROR(SUMPRODUCT(SUMIF(INDIRECT("liste"&amp;$B27),Juin!$C27:$AG27,INDIRECT("cout"&amp;$B27))),"")</f>
        <v/>
      </c>
    </row>
  </sheetData>
  <mergeCells count="1">
    <mergeCell ref="C3:AG3"/>
  </mergeCells>
  <conditionalFormatting sqref="AH6:AH27">
    <cfRule type="dataBar" priority="62">
      <dataBar>
        <cfvo type="num" val="0"/>
        <cfvo type="num" val="31"/>
        <color theme="2" tint="-0.249977111117893"/>
      </dataBar>
      <extLst>
        <ext xmlns:x14="http://schemas.microsoft.com/office/spreadsheetml/2009/9/main" uri="{B025F937-C7B1-47D3-B67F-A62EFF666E3E}">
          <x14:id>{9019249C-8C30-4F84-989A-90FE3BE63109}</x14:id>
        </ext>
      </extLst>
    </cfRule>
  </conditionalFormatting>
  <conditionalFormatting sqref="AI6:AI27">
    <cfRule type="dataBar" priority="55">
      <dataBar>
        <cfvo type="num" val="0"/>
        <cfvo type="num" val="31"/>
        <color theme="2" tint="-0.249977111117893"/>
      </dataBar>
      <extLst>
        <ext xmlns:x14="http://schemas.microsoft.com/office/spreadsheetml/2009/9/main" uri="{B025F937-C7B1-47D3-B67F-A62EFF666E3E}">
          <x14:id>{CD1497EA-E05A-400B-94F4-CF8D837BDDDF}</x14:id>
        </ext>
      </extLst>
    </cfRule>
  </conditionalFormatting>
  <conditionalFormatting sqref="C6:AG27">
    <cfRule type="expression" dxfId="104" priority="3">
      <formula>AND($B6="nac")</formula>
    </cfRule>
  </conditionalFormatting>
  <conditionalFormatting sqref="C7:AG27">
    <cfRule type="expression" dxfId="103" priority="4">
      <formula>AND($B7="chat")</formula>
    </cfRule>
    <cfRule type="expression" dxfId="102" priority="5">
      <formula>AND($B7="chien")</formula>
    </cfRule>
  </conditionalFormatting>
  <conditionalFormatting sqref="C6:AG6">
    <cfRule type="expression" dxfId="101" priority="1">
      <formula>AND($B6="chat")</formula>
    </cfRule>
    <cfRule type="expression" dxfId="100" priority="2">
      <formula>AND($B6="chien")</formula>
    </cfRule>
  </conditionalFormatting>
  <dataValidations count="7">
    <dataValidation type="list" allowBlank="1" showInputMessage="1" showErrorMessage="1" sqref="C6:AG27">
      <formula1>INDIRECT("liste"&amp;$B6)</formula1>
    </dataValidation>
    <dataValidation allowBlank="1" showInputMessage="1" showErrorMessage="1" prompt="Entrez l’année dans la cellule ci-dessous" sqref="AH1:AH2"/>
    <dataValidation allowBlank="1" showInputMessage="1" showErrorMessage="1" prompt="Mois de ce calendrier des absences. Mettez à jour l’année dans la cellule AH4. Suivez les totaux mensuels dans la dernière cellule du tableau. Entrez les noms des employés dans la colonne B du tableau" sqref="B3"/>
    <dataValidation allowBlank="1" showInputMessage="1" showErrorMessage="1" prompt="Calcule automatiquement le nombre total de jours d’absence d’un employé durant ce mois" sqref="AH5:AI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5"/>
    <dataValidation type="list" allowBlank="1" showInputMessage="1" showErrorMessage="1" sqref="B6:B27">
      <formula1>"chien,chat,nac"</formula1>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9019249C-8C30-4F84-989A-90FE3BE63109}">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CD1497EA-E05A-400B-94F4-CF8D837BDDDF}">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7.xml><?xml version="1.0" encoding="utf-8"?>
<worksheet xmlns="http://schemas.openxmlformats.org/spreadsheetml/2006/main" xmlns:r="http://schemas.openxmlformats.org/officeDocument/2006/relationships">
  <sheetPr codeName="Feuil7">
    <tabColor rgb="FFFF0000"/>
  </sheetPr>
  <dimension ref="A1:AK27"/>
  <sheetViews>
    <sheetView zoomScale="80" zoomScaleNormal="80" workbookViewId="0">
      <selection activeCell="A5" sqref="A5"/>
    </sheetView>
  </sheetViews>
  <sheetFormatPr baseColWidth="10" defaultColWidth="9.1796875" defaultRowHeight="14.5"/>
  <cols>
    <col min="1" max="1" width="21.1796875" style="1" customWidth="1"/>
    <col min="2" max="2" width="8.1796875" style="1" customWidth="1"/>
    <col min="3" max="33" width="5" style="1" customWidth="1"/>
    <col min="34" max="34" width="9.81640625" style="1" customWidth="1"/>
    <col min="35" max="35" width="15" customWidth="1"/>
  </cols>
  <sheetData>
    <row r="1" spans="1:37" ht="15" customHeight="1">
      <c r="AH1" s="3"/>
    </row>
    <row r="2" spans="1:37" ht="15" customHeight="1">
      <c r="AH2" s="3"/>
    </row>
    <row r="3" spans="1:37" ht="30" customHeight="1">
      <c r="A3" s="36" t="str">
        <f>données!N8</f>
        <v>Juillet</v>
      </c>
      <c r="B3" s="5"/>
      <c r="C3" s="42" t="s">
        <v>35</v>
      </c>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c r="AF3" s="42"/>
      <c r="AG3" s="42"/>
      <c r="AH3" s="35">
        <f>annéeencours</f>
        <v>2019</v>
      </c>
      <c r="AI3" s="12"/>
    </row>
    <row r="4" spans="1:37" ht="15" customHeight="1">
      <c r="A4" s="2"/>
      <c r="B4" s="2"/>
      <c r="C4" s="23">
        <f>DATE(annéeencours,MONTH(1&amp;A3),1)</f>
        <v>43647</v>
      </c>
      <c r="D4" s="23">
        <f>C4+1</f>
        <v>43648</v>
      </c>
      <c r="E4" s="23">
        <f t="shared" ref="E4:AG4" si="0">D4+1</f>
        <v>43649</v>
      </c>
      <c r="F4" s="23">
        <f t="shared" si="0"/>
        <v>43650</v>
      </c>
      <c r="G4" s="23">
        <f t="shared" si="0"/>
        <v>43651</v>
      </c>
      <c r="H4" s="23">
        <f t="shared" si="0"/>
        <v>43652</v>
      </c>
      <c r="I4" s="23">
        <f t="shared" si="0"/>
        <v>43653</v>
      </c>
      <c r="J4" s="23">
        <f t="shared" si="0"/>
        <v>43654</v>
      </c>
      <c r="K4" s="23">
        <f t="shared" si="0"/>
        <v>43655</v>
      </c>
      <c r="L4" s="23">
        <f t="shared" si="0"/>
        <v>43656</v>
      </c>
      <c r="M4" s="23">
        <f t="shared" si="0"/>
        <v>43657</v>
      </c>
      <c r="N4" s="23">
        <f t="shared" si="0"/>
        <v>43658</v>
      </c>
      <c r="O4" s="23">
        <f t="shared" si="0"/>
        <v>43659</v>
      </c>
      <c r="P4" s="23">
        <f t="shared" si="0"/>
        <v>43660</v>
      </c>
      <c r="Q4" s="23">
        <f t="shared" si="0"/>
        <v>43661</v>
      </c>
      <c r="R4" s="23">
        <f t="shared" si="0"/>
        <v>43662</v>
      </c>
      <c r="S4" s="23">
        <f t="shared" si="0"/>
        <v>43663</v>
      </c>
      <c r="T4" s="23">
        <f t="shared" si="0"/>
        <v>43664</v>
      </c>
      <c r="U4" s="23">
        <f t="shared" si="0"/>
        <v>43665</v>
      </c>
      <c r="V4" s="23">
        <f t="shared" si="0"/>
        <v>43666</v>
      </c>
      <c r="W4" s="23">
        <f t="shared" si="0"/>
        <v>43667</v>
      </c>
      <c r="X4" s="23">
        <f t="shared" si="0"/>
        <v>43668</v>
      </c>
      <c r="Y4" s="23">
        <f t="shared" si="0"/>
        <v>43669</v>
      </c>
      <c r="Z4" s="23">
        <f t="shared" si="0"/>
        <v>43670</v>
      </c>
      <c r="AA4" s="23">
        <f t="shared" si="0"/>
        <v>43671</v>
      </c>
      <c r="AB4" s="23">
        <f t="shared" si="0"/>
        <v>43672</v>
      </c>
      <c r="AC4" s="23">
        <f t="shared" si="0"/>
        <v>43673</v>
      </c>
      <c r="AD4" s="23">
        <f t="shared" si="0"/>
        <v>43674</v>
      </c>
      <c r="AE4" s="23">
        <f t="shared" si="0"/>
        <v>43675</v>
      </c>
      <c r="AF4" s="23">
        <f t="shared" si="0"/>
        <v>43676</v>
      </c>
      <c r="AG4" s="23">
        <f t="shared" si="0"/>
        <v>43677</v>
      </c>
      <c r="AH4" s="11"/>
    </row>
    <row r="5" spans="1:37" ht="15" customHeight="1">
      <c r="A5" s="41" t="s">
        <v>111</v>
      </c>
      <c r="B5" s="24" t="s">
        <v>72</v>
      </c>
      <c r="C5" s="25" t="s">
        <v>1</v>
      </c>
      <c r="D5" s="25" t="s">
        <v>2</v>
      </c>
      <c r="E5" s="25" t="s">
        <v>3</v>
      </c>
      <c r="F5" s="25" t="s">
        <v>4</v>
      </c>
      <c r="G5" s="25" t="s">
        <v>5</v>
      </c>
      <c r="H5" s="25" t="s">
        <v>6</v>
      </c>
      <c r="I5" s="25" t="s">
        <v>7</v>
      </c>
      <c r="J5" s="25" t="s">
        <v>8</v>
      </c>
      <c r="K5" s="25" t="s">
        <v>9</v>
      </c>
      <c r="L5" s="25" t="s">
        <v>10</v>
      </c>
      <c r="M5" s="25" t="s">
        <v>11</v>
      </c>
      <c r="N5" s="25" t="s">
        <v>12</v>
      </c>
      <c r="O5" s="25" t="s">
        <v>13</v>
      </c>
      <c r="P5" s="25" t="s">
        <v>14</v>
      </c>
      <c r="Q5" s="25" t="s">
        <v>15</v>
      </c>
      <c r="R5" s="25" t="s">
        <v>16</v>
      </c>
      <c r="S5" s="25" t="s">
        <v>17</v>
      </c>
      <c r="T5" s="25" t="s">
        <v>18</v>
      </c>
      <c r="U5" s="25" t="s">
        <v>19</v>
      </c>
      <c r="V5" s="25" t="s">
        <v>20</v>
      </c>
      <c r="W5" s="25" t="s">
        <v>21</v>
      </c>
      <c r="X5" s="25" t="s">
        <v>22</v>
      </c>
      <c r="Y5" s="25" t="s">
        <v>23</v>
      </c>
      <c r="Z5" s="25" t="s">
        <v>24</v>
      </c>
      <c r="AA5" s="25" t="s">
        <v>25</v>
      </c>
      <c r="AB5" s="25" t="s">
        <v>26</v>
      </c>
      <c r="AC5" s="25" t="s">
        <v>27</v>
      </c>
      <c r="AD5" s="25" t="s">
        <v>28</v>
      </c>
      <c r="AE5" s="25" t="s">
        <v>29</v>
      </c>
      <c r="AF5" s="25" t="s">
        <v>30</v>
      </c>
      <c r="AG5" s="25" t="s">
        <v>31</v>
      </c>
      <c r="AH5" s="26" t="s">
        <v>32</v>
      </c>
      <c r="AI5" s="26" t="s">
        <v>33</v>
      </c>
    </row>
    <row r="6" spans="1:37" ht="30" customHeight="1">
      <c r="A6" s="27"/>
      <c r="B6" s="40"/>
      <c r="C6" s="39"/>
      <c r="D6" s="39"/>
      <c r="E6" s="39"/>
      <c r="F6" s="39"/>
      <c r="G6" s="39"/>
      <c r="H6" s="39"/>
      <c r="I6" s="39"/>
      <c r="J6" s="39"/>
      <c r="K6" s="39"/>
      <c r="L6" s="39"/>
      <c r="M6" s="39"/>
      <c r="N6" s="39"/>
      <c r="O6" s="39"/>
      <c r="P6" s="39"/>
      <c r="Q6" s="39"/>
      <c r="R6" s="39"/>
      <c r="S6" s="39"/>
      <c r="T6" s="39"/>
      <c r="U6" s="39"/>
      <c r="V6" s="39"/>
      <c r="W6" s="39"/>
      <c r="X6" s="39"/>
      <c r="Y6" s="39"/>
      <c r="Z6" s="39"/>
      <c r="AA6" s="39"/>
      <c r="AB6" s="39"/>
      <c r="AC6" s="39"/>
      <c r="AD6" s="39"/>
      <c r="AE6" s="39"/>
      <c r="AF6" s="39"/>
      <c r="AG6" s="39"/>
      <c r="AH6" s="29">
        <f>COUNTA(Juillet!$C6:$AG6)</f>
        <v>0</v>
      </c>
      <c r="AI6" s="30" t="str">
        <f ca="1">IFERROR(SUMPRODUCT(SUMIF(INDIRECT("liste"&amp;$B6),Juillet!$C6:$AG6,INDIRECT("cout"&amp;$B6))),"")</f>
        <v/>
      </c>
    </row>
    <row r="7" spans="1:37" ht="30" customHeight="1">
      <c r="A7" s="27"/>
      <c r="B7" s="40"/>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1"/>
      <c r="AF7" s="38"/>
      <c r="AG7" s="38"/>
      <c r="AH7" s="32">
        <f>COUNTA(Juillet!$C7:$AG7)</f>
        <v>0</v>
      </c>
      <c r="AI7" s="30" t="str">
        <f ca="1">IFERROR(SUMPRODUCT(SUMIF(INDIRECT("liste"&amp;$B7),Juillet!$C7:$AG7,INDIRECT("cout"&amp;$B7))),"")</f>
        <v/>
      </c>
    </row>
    <row r="8" spans="1:37" ht="30" customHeight="1">
      <c r="A8" s="27"/>
      <c r="B8" s="40"/>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39"/>
      <c r="AH8" s="29">
        <f>COUNTA(Juillet!$C8:$AG8)</f>
        <v>0</v>
      </c>
      <c r="AI8" s="30" t="str">
        <f ca="1">IFERROR(SUMPRODUCT(SUMIF(INDIRECT("liste"&amp;$B8),Juillet!$C8:$AG8,INDIRECT("cout"&amp;$B8))),"")</f>
        <v/>
      </c>
    </row>
    <row r="9" spans="1:37" ht="30" customHeight="1">
      <c r="A9" s="27"/>
      <c r="B9" s="40"/>
      <c r="C9" s="31"/>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2">
        <f>COUNTA(Juillet!$C9:$AG9)</f>
        <v>0</v>
      </c>
      <c r="AI9" s="30" t="str">
        <f ca="1">IFERROR(SUMPRODUCT(SUMIF(INDIRECT("liste"&amp;$B9),Juillet!$C9:$AG9,INDIRECT("cout"&amp;$B9))),"")</f>
        <v/>
      </c>
    </row>
    <row r="10" spans="1:37" ht="30" customHeight="1">
      <c r="A10" s="27"/>
      <c r="B10" s="40"/>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9">
        <f>COUNTA(Juillet!$C10:$AG10)</f>
        <v>0</v>
      </c>
      <c r="AI10" s="30" t="str">
        <f ca="1">IFERROR(SUMPRODUCT(SUMIF(INDIRECT("liste"&amp;$B10),Juillet!$C10:$AG10,INDIRECT("cout"&amp;$B10))),"")</f>
        <v/>
      </c>
      <c r="AK10" s="9"/>
    </row>
    <row r="11" spans="1:37" ht="30" customHeight="1">
      <c r="A11" s="33"/>
      <c r="B11" s="40"/>
      <c r="C11" s="31"/>
      <c r="D11" s="31"/>
      <c r="E11" s="31"/>
      <c r="F11" s="31"/>
      <c r="G11" s="31"/>
      <c r="H11" s="31"/>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2">
        <f>COUNTA(Juillet!$C11:$AG11)</f>
        <v>0</v>
      </c>
      <c r="AI11" s="30" t="str">
        <f ca="1">IFERROR(SUMPRODUCT(SUMIF(INDIRECT("liste"&amp;$B11),Juillet!$C11:$AG11,INDIRECT("cout"&amp;$B11))),"")</f>
        <v/>
      </c>
    </row>
    <row r="12" spans="1:37" ht="30" customHeight="1">
      <c r="A12" s="33"/>
      <c r="B12" s="40"/>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9">
        <f>COUNTA(Juillet!$C12:$AG12)</f>
        <v>0</v>
      </c>
      <c r="AI12" s="30" t="str">
        <f ca="1">IFERROR(SUMPRODUCT(SUMIF(INDIRECT("liste"&amp;$B12),Juillet!$C12:$AG12,INDIRECT("cout"&amp;$B12))),"")</f>
        <v/>
      </c>
    </row>
    <row r="13" spans="1:37" ht="30" customHeight="1">
      <c r="A13" s="33"/>
      <c r="B13" s="40"/>
      <c r="C13" s="31"/>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2">
        <f>COUNTA(Juillet!$C13:$AG13)</f>
        <v>0</v>
      </c>
      <c r="AI13" s="30" t="str">
        <f ca="1">IFERROR(SUMPRODUCT(SUMIF(INDIRECT("liste"&amp;$B13),Juillet!$C13:$AG13,INDIRECT("cout"&amp;$B13))),"")</f>
        <v/>
      </c>
    </row>
    <row r="14" spans="1:37" ht="30" customHeight="1">
      <c r="A14" s="27"/>
      <c r="B14" s="40"/>
      <c r="C14" s="28"/>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9">
        <f>COUNTA(Juillet!$C14:$AG14)</f>
        <v>0</v>
      </c>
      <c r="AI14" s="30" t="str">
        <f ca="1">IFERROR(SUMPRODUCT(SUMIF(INDIRECT("liste"&amp;$B14),Juillet!$C14:$AG14,INDIRECT("cout"&amp;$B14))),"")</f>
        <v/>
      </c>
    </row>
    <row r="15" spans="1:37" ht="30" customHeight="1">
      <c r="A15" s="27"/>
      <c r="B15" s="40"/>
      <c r="C15" s="31"/>
      <c r="D15" s="31"/>
      <c r="E15" s="31"/>
      <c r="F15" s="31"/>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2">
        <f>COUNTA(Juillet!$C15:$AG15)</f>
        <v>0</v>
      </c>
      <c r="AI15" s="30" t="str">
        <f ca="1">IFERROR(SUMPRODUCT(SUMIF(INDIRECT("liste"&amp;$B15),Juillet!$C15:$AG15,INDIRECT("cout"&amp;$B15))),"")</f>
        <v/>
      </c>
    </row>
    <row r="16" spans="1:37" ht="30" customHeight="1">
      <c r="A16" s="27"/>
      <c r="B16" s="40"/>
      <c r="C16" s="28"/>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9">
        <f>COUNTA(Juillet!$C16:$AG16)</f>
        <v>0</v>
      </c>
      <c r="AI16" s="30" t="str">
        <f ca="1">IFERROR(SUMPRODUCT(SUMIF(INDIRECT("liste"&amp;$B16),Juillet!$C16:$AG16,INDIRECT("cout"&amp;$B16))),"")</f>
        <v/>
      </c>
    </row>
    <row r="17" spans="1:35" ht="30" customHeight="1">
      <c r="A17" s="27"/>
      <c r="B17" s="40"/>
      <c r="C17" s="31"/>
      <c r="D17" s="31"/>
      <c r="E17" s="31"/>
      <c r="F17" s="31"/>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2">
        <f>COUNTA(Juillet!$C17:$AG17)</f>
        <v>0</v>
      </c>
      <c r="AI17" s="30" t="str">
        <f ca="1">IFERROR(SUMPRODUCT(SUMIF(INDIRECT("liste"&amp;$B17),Juillet!$C17:$AG17,INDIRECT("cout"&amp;$B17))),"")</f>
        <v/>
      </c>
    </row>
    <row r="18" spans="1:35" ht="30" customHeight="1">
      <c r="A18" s="27"/>
      <c r="B18" s="40"/>
      <c r="C18" s="28"/>
      <c r="D18" s="28"/>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9">
        <f>COUNTA(Juillet!$C18:$AG18)</f>
        <v>0</v>
      </c>
      <c r="AI18" s="30" t="str">
        <f ca="1">IFERROR(SUMPRODUCT(SUMIF(INDIRECT("liste"&amp;$B18),Juillet!$C18:$AG18,INDIRECT("cout"&amp;$B18))),"")</f>
        <v/>
      </c>
    </row>
    <row r="19" spans="1:35" ht="30" customHeight="1">
      <c r="A19" s="27"/>
      <c r="B19" s="40"/>
      <c r="C19" s="31"/>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2">
        <f>COUNTA(Juillet!$C19:$AG19)</f>
        <v>0</v>
      </c>
      <c r="AI19" s="30" t="str">
        <f ca="1">IFERROR(SUMPRODUCT(SUMIF(INDIRECT("liste"&amp;$B19),Juillet!$C19:$AG19,INDIRECT("cout"&amp;$B19))),"")</f>
        <v/>
      </c>
    </row>
    <row r="20" spans="1:35" ht="30" customHeight="1">
      <c r="A20" s="27"/>
      <c r="B20" s="40"/>
      <c r="C20" s="28"/>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29">
        <f>COUNTA(Juillet!$C20:$AG20)</f>
        <v>0</v>
      </c>
      <c r="AI20" s="30" t="str">
        <f ca="1">IFERROR(SUMPRODUCT(SUMIF(INDIRECT("liste"&amp;$B20),Juillet!$C20:$AG20,INDIRECT("cout"&amp;$B20))),"")</f>
        <v/>
      </c>
    </row>
    <row r="21" spans="1:35" ht="30" customHeight="1">
      <c r="A21" s="27"/>
      <c r="B21" s="40"/>
      <c r="C21" s="31"/>
      <c r="D21" s="31"/>
      <c r="E21" s="31"/>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2">
        <f>COUNTA(Juillet!$C21:$AG21)</f>
        <v>0</v>
      </c>
      <c r="AI21" s="30" t="str">
        <f ca="1">IFERROR(SUMPRODUCT(SUMIF(INDIRECT("liste"&amp;$B21),Juillet!$C21:$AG21,INDIRECT("cout"&amp;$B21))),"")</f>
        <v/>
      </c>
    </row>
    <row r="22" spans="1:35" ht="30" customHeight="1">
      <c r="A22" s="27"/>
      <c r="B22" s="40"/>
      <c r="C22" s="28"/>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9">
        <f>COUNTA(Juillet!$C22:$AG22)</f>
        <v>0</v>
      </c>
      <c r="AI22" s="30" t="str">
        <f ca="1">IFERROR(SUMPRODUCT(SUMIF(INDIRECT("liste"&amp;$B22),Juillet!$C22:$AG22,INDIRECT("cout"&amp;$B22))),"")</f>
        <v/>
      </c>
    </row>
    <row r="23" spans="1:35" ht="30" customHeight="1">
      <c r="A23" s="27"/>
      <c r="B23" s="40"/>
      <c r="C23" s="31"/>
      <c r="D23" s="31"/>
      <c r="E23" s="31"/>
      <c r="F23" s="31"/>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2">
        <f>COUNTA(Juillet!$C23:$AG23)</f>
        <v>0</v>
      </c>
      <c r="AI23" s="30" t="str">
        <f ca="1">IFERROR(SUMPRODUCT(SUMIF(INDIRECT("liste"&amp;$B23),Juillet!$C23:$AG23,INDIRECT("cout"&amp;$B23))),"")</f>
        <v/>
      </c>
    </row>
    <row r="24" spans="1:35" ht="30" customHeight="1">
      <c r="A24" s="27"/>
      <c r="B24" s="40"/>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9">
        <f>COUNTA(Juillet!$C24:$AG24)</f>
        <v>0</v>
      </c>
      <c r="AI24" s="30" t="str">
        <f ca="1">IFERROR(SUMPRODUCT(SUMIF(INDIRECT("liste"&amp;$B24),Juillet!$C24:$AG24,INDIRECT("cout"&amp;$B24))),"")</f>
        <v/>
      </c>
    </row>
    <row r="25" spans="1:35" ht="30" customHeight="1">
      <c r="A25" s="27"/>
      <c r="B25" s="40"/>
      <c r="C25" s="31"/>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2">
        <f>COUNTA(Juillet!$C25:$AG25)</f>
        <v>0</v>
      </c>
      <c r="AI25" s="30" t="str">
        <f ca="1">IFERROR(SUMPRODUCT(SUMIF(INDIRECT("liste"&amp;$B25),Juillet!$C25:$AG25,INDIRECT("cout"&amp;$B25))),"")</f>
        <v/>
      </c>
    </row>
    <row r="26" spans="1:35" ht="30" customHeight="1">
      <c r="A26" s="27"/>
      <c r="B26" s="40"/>
      <c r="C26" s="28"/>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9">
        <f>COUNTA(Juillet!$C26:$AG26)</f>
        <v>0</v>
      </c>
      <c r="AI26" s="30" t="str">
        <f ca="1">IFERROR(SUMPRODUCT(SUMIF(INDIRECT("liste"&amp;$B26),Juillet!$C26:$AG26,INDIRECT("cout"&amp;$B26))),"")</f>
        <v/>
      </c>
    </row>
    <row r="27" spans="1:35" ht="30" customHeight="1">
      <c r="A27" s="34"/>
      <c r="B27" s="40"/>
      <c r="C27" s="31"/>
      <c r="D27" s="31"/>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2">
        <f>COUNTA(Juillet!$C27:$AG27)</f>
        <v>0</v>
      </c>
      <c r="AI27" s="30" t="str">
        <f ca="1">IFERROR(SUMPRODUCT(SUMIF(INDIRECT("liste"&amp;$B27),Juillet!$C27:$AG27,INDIRECT("cout"&amp;$B27))),"")</f>
        <v/>
      </c>
    </row>
  </sheetData>
  <mergeCells count="1">
    <mergeCell ref="C3:AG3"/>
  </mergeCells>
  <conditionalFormatting sqref="AH6:AH27">
    <cfRule type="dataBar" priority="72">
      <dataBar>
        <cfvo type="num" val="0"/>
        <cfvo type="num" val="31"/>
        <color theme="2" tint="-0.249977111117893"/>
      </dataBar>
      <extLst>
        <ext xmlns:x14="http://schemas.microsoft.com/office/spreadsheetml/2009/9/main" uri="{B025F937-C7B1-47D3-B67F-A62EFF666E3E}">
          <x14:id>{A9EA7481-30BA-438D-8585-A6227FD5E48D}</x14:id>
        </ext>
      </extLst>
    </cfRule>
  </conditionalFormatting>
  <conditionalFormatting sqref="AI6:AI27">
    <cfRule type="dataBar" priority="65">
      <dataBar>
        <cfvo type="num" val="0"/>
        <cfvo type="num" val="31"/>
        <color theme="2" tint="-0.249977111117893"/>
      </dataBar>
      <extLst>
        <ext xmlns:x14="http://schemas.microsoft.com/office/spreadsheetml/2009/9/main" uri="{B025F937-C7B1-47D3-B67F-A62EFF666E3E}">
          <x14:id>{A74C8148-3434-4400-921A-0972662FF19B}</x14:id>
        </ext>
      </extLst>
    </cfRule>
  </conditionalFormatting>
  <conditionalFormatting sqref="C6:AG27">
    <cfRule type="expression" dxfId="99" priority="3">
      <formula>AND($B6="nac")</formula>
    </cfRule>
  </conditionalFormatting>
  <conditionalFormatting sqref="C7:AG27">
    <cfRule type="expression" dxfId="98" priority="4">
      <formula>AND($B7="chat")</formula>
    </cfRule>
    <cfRule type="expression" dxfId="97" priority="5">
      <formula>AND($B7="chien")</formula>
    </cfRule>
  </conditionalFormatting>
  <conditionalFormatting sqref="C6:AG6">
    <cfRule type="expression" dxfId="96" priority="1">
      <formula>AND($B6="chat")</formula>
    </cfRule>
    <cfRule type="expression" dxfId="95" priority="2">
      <formula>AND($B6="chien")</formula>
    </cfRule>
  </conditionalFormatting>
  <dataValidations count="7">
    <dataValidation type="list" allowBlank="1" showInputMessage="1" showErrorMessage="1" sqref="C6:AG27">
      <formula1>INDIRECT("liste"&amp;$B6)</formula1>
    </dataValidation>
    <dataValidation allowBlank="1" showInputMessage="1" showErrorMessage="1" prompt="Entrez l’année dans la cellule ci-dessous" sqref="AH1:AH2"/>
    <dataValidation allowBlank="1" showInputMessage="1" showErrorMessage="1" prompt="Mois de ce calendrier des absences. Mettez à jour l’année dans la cellule AH4. Suivez les totaux mensuels dans la dernière cellule du tableau. Entrez les noms des employés dans la colonne B du tableau" sqref="B3"/>
    <dataValidation allowBlank="1" showInputMessage="1" showErrorMessage="1" prompt="Calcule automatiquement le nombre total de jours d’absence d’un employé durant ce mois" sqref="AH5:AI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5"/>
    <dataValidation type="list" allowBlank="1" showInputMessage="1" showErrorMessage="1" sqref="B6:B27">
      <formula1>"chien,chat,nac"</formula1>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A9EA7481-30BA-438D-8585-A6227FD5E48D}">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A74C8148-3434-4400-921A-0972662FF19B}">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8.xml><?xml version="1.0" encoding="utf-8"?>
<worksheet xmlns="http://schemas.openxmlformats.org/spreadsheetml/2006/main" xmlns:r="http://schemas.openxmlformats.org/officeDocument/2006/relationships">
  <sheetPr codeName="Feuil8">
    <tabColor rgb="FF0070C0"/>
  </sheetPr>
  <dimension ref="A1:AK27"/>
  <sheetViews>
    <sheetView zoomScale="80" zoomScaleNormal="80" workbookViewId="0">
      <selection activeCell="A5" sqref="A5"/>
    </sheetView>
  </sheetViews>
  <sheetFormatPr baseColWidth="10" defaultColWidth="9.1796875" defaultRowHeight="14.5"/>
  <cols>
    <col min="1" max="1" width="21.54296875" style="1" customWidth="1"/>
    <col min="2" max="2" width="8.26953125" style="1" customWidth="1"/>
    <col min="3" max="33" width="5" style="1" customWidth="1"/>
    <col min="34" max="34" width="9.81640625" style="1" customWidth="1"/>
    <col min="35" max="35" width="15" customWidth="1"/>
  </cols>
  <sheetData>
    <row r="1" spans="1:37" ht="15" customHeight="1">
      <c r="AH1" s="3"/>
    </row>
    <row r="2" spans="1:37" ht="15" customHeight="1">
      <c r="AH2" s="3"/>
    </row>
    <row r="3" spans="1:37" ht="30" customHeight="1">
      <c r="A3" s="36" t="str">
        <f>données!N9</f>
        <v>Août</v>
      </c>
      <c r="B3" s="5"/>
      <c r="C3" s="42" t="s">
        <v>35</v>
      </c>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c r="AF3" s="42"/>
      <c r="AG3" s="42"/>
      <c r="AH3" s="35">
        <f>annéeencours</f>
        <v>2019</v>
      </c>
      <c r="AI3" s="12"/>
    </row>
    <row r="4" spans="1:37" ht="15" customHeight="1">
      <c r="A4" s="2"/>
      <c r="B4" s="2"/>
      <c r="C4" s="23">
        <f>DATE(annéeencours,MONTH(1&amp;A3),1)</f>
        <v>43678</v>
      </c>
      <c r="D4" s="23">
        <f>C4+1</f>
        <v>43679</v>
      </c>
      <c r="E4" s="23">
        <f t="shared" ref="E4:AG4" si="0">D4+1</f>
        <v>43680</v>
      </c>
      <c r="F4" s="23">
        <f t="shared" si="0"/>
        <v>43681</v>
      </c>
      <c r="G4" s="23">
        <f t="shared" si="0"/>
        <v>43682</v>
      </c>
      <c r="H4" s="23">
        <f t="shared" si="0"/>
        <v>43683</v>
      </c>
      <c r="I4" s="23">
        <f t="shared" si="0"/>
        <v>43684</v>
      </c>
      <c r="J4" s="23">
        <f t="shared" si="0"/>
        <v>43685</v>
      </c>
      <c r="K4" s="23">
        <f t="shared" si="0"/>
        <v>43686</v>
      </c>
      <c r="L4" s="23">
        <f t="shared" si="0"/>
        <v>43687</v>
      </c>
      <c r="M4" s="23">
        <f t="shared" si="0"/>
        <v>43688</v>
      </c>
      <c r="N4" s="23">
        <f t="shared" si="0"/>
        <v>43689</v>
      </c>
      <c r="O4" s="23">
        <f t="shared" si="0"/>
        <v>43690</v>
      </c>
      <c r="P4" s="23">
        <f t="shared" si="0"/>
        <v>43691</v>
      </c>
      <c r="Q4" s="23">
        <f t="shared" si="0"/>
        <v>43692</v>
      </c>
      <c r="R4" s="23">
        <f t="shared" si="0"/>
        <v>43693</v>
      </c>
      <c r="S4" s="23">
        <f t="shared" si="0"/>
        <v>43694</v>
      </c>
      <c r="T4" s="23">
        <f t="shared" si="0"/>
        <v>43695</v>
      </c>
      <c r="U4" s="23">
        <f t="shared" si="0"/>
        <v>43696</v>
      </c>
      <c r="V4" s="23">
        <f t="shared" si="0"/>
        <v>43697</v>
      </c>
      <c r="W4" s="23">
        <f t="shared" si="0"/>
        <v>43698</v>
      </c>
      <c r="X4" s="23">
        <f t="shared" si="0"/>
        <v>43699</v>
      </c>
      <c r="Y4" s="23">
        <f t="shared" si="0"/>
        <v>43700</v>
      </c>
      <c r="Z4" s="23">
        <f t="shared" si="0"/>
        <v>43701</v>
      </c>
      <c r="AA4" s="23">
        <f t="shared" si="0"/>
        <v>43702</v>
      </c>
      <c r="AB4" s="23">
        <f t="shared" si="0"/>
        <v>43703</v>
      </c>
      <c r="AC4" s="23">
        <f t="shared" si="0"/>
        <v>43704</v>
      </c>
      <c r="AD4" s="23">
        <f t="shared" si="0"/>
        <v>43705</v>
      </c>
      <c r="AE4" s="23">
        <f t="shared" si="0"/>
        <v>43706</v>
      </c>
      <c r="AF4" s="23">
        <f t="shared" si="0"/>
        <v>43707</v>
      </c>
      <c r="AG4" s="23">
        <f t="shared" si="0"/>
        <v>43708</v>
      </c>
      <c r="AH4" s="11"/>
    </row>
    <row r="5" spans="1:37" ht="15" customHeight="1">
      <c r="A5" s="41" t="s">
        <v>111</v>
      </c>
      <c r="B5" s="24" t="s">
        <v>72</v>
      </c>
      <c r="C5" s="25" t="s">
        <v>1</v>
      </c>
      <c r="D5" s="25" t="s">
        <v>2</v>
      </c>
      <c r="E5" s="25" t="s">
        <v>3</v>
      </c>
      <c r="F5" s="25" t="s">
        <v>4</v>
      </c>
      <c r="G5" s="25" t="s">
        <v>5</v>
      </c>
      <c r="H5" s="25" t="s">
        <v>6</v>
      </c>
      <c r="I5" s="25" t="s">
        <v>7</v>
      </c>
      <c r="J5" s="25" t="s">
        <v>8</v>
      </c>
      <c r="K5" s="25" t="s">
        <v>9</v>
      </c>
      <c r="L5" s="25" t="s">
        <v>10</v>
      </c>
      <c r="M5" s="25" t="s">
        <v>11</v>
      </c>
      <c r="N5" s="25" t="s">
        <v>12</v>
      </c>
      <c r="O5" s="25" t="s">
        <v>13</v>
      </c>
      <c r="P5" s="25" t="s">
        <v>14</v>
      </c>
      <c r="Q5" s="25" t="s">
        <v>15</v>
      </c>
      <c r="R5" s="25" t="s">
        <v>16</v>
      </c>
      <c r="S5" s="25" t="s">
        <v>17</v>
      </c>
      <c r="T5" s="25" t="s">
        <v>18</v>
      </c>
      <c r="U5" s="25" t="s">
        <v>19</v>
      </c>
      <c r="V5" s="25" t="s">
        <v>20</v>
      </c>
      <c r="W5" s="25" t="s">
        <v>21</v>
      </c>
      <c r="X5" s="25" t="s">
        <v>22</v>
      </c>
      <c r="Y5" s="25" t="s">
        <v>23</v>
      </c>
      <c r="Z5" s="25" t="s">
        <v>24</v>
      </c>
      <c r="AA5" s="25" t="s">
        <v>25</v>
      </c>
      <c r="AB5" s="25" t="s">
        <v>26</v>
      </c>
      <c r="AC5" s="25" t="s">
        <v>27</v>
      </c>
      <c r="AD5" s="25" t="s">
        <v>28</v>
      </c>
      <c r="AE5" s="25" t="s">
        <v>29</v>
      </c>
      <c r="AF5" s="25" t="s">
        <v>30</v>
      </c>
      <c r="AG5" s="25" t="s">
        <v>31</v>
      </c>
      <c r="AH5" s="26" t="s">
        <v>32</v>
      </c>
      <c r="AI5" s="26" t="s">
        <v>33</v>
      </c>
    </row>
    <row r="6" spans="1:37" ht="30" customHeight="1">
      <c r="A6" s="27"/>
      <c r="B6" s="40"/>
      <c r="C6" s="39"/>
      <c r="D6" s="39"/>
      <c r="E6" s="39"/>
      <c r="F6" s="39"/>
      <c r="G6" s="39"/>
      <c r="H6" s="39"/>
      <c r="I6" s="39"/>
      <c r="J6" s="39"/>
      <c r="K6" s="39"/>
      <c r="L6" s="39"/>
      <c r="M6" s="39"/>
      <c r="N6" s="39"/>
      <c r="O6" s="39"/>
      <c r="P6" s="39"/>
      <c r="Q6" s="39"/>
      <c r="R6" s="39"/>
      <c r="S6" s="39"/>
      <c r="T6" s="39"/>
      <c r="U6" s="39"/>
      <c r="V6" s="39"/>
      <c r="W6" s="39"/>
      <c r="X6" s="39"/>
      <c r="Y6" s="39"/>
      <c r="Z6" s="39"/>
      <c r="AA6" s="39"/>
      <c r="AB6" s="39"/>
      <c r="AC6" s="39"/>
      <c r="AD6" s="39"/>
      <c r="AE6" s="39"/>
      <c r="AF6" s="39"/>
      <c r="AG6" s="39"/>
      <c r="AH6" s="29">
        <f>COUNTA(Août!$C6:$AG6)</f>
        <v>0</v>
      </c>
      <c r="AI6" s="30" t="str">
        <f ca="1">IFERROR(SUMPRODUCT(SUMIF(INDIRECT("liste"&amp;$B6),Août!$C6:$AG6,INDIRECT("cout"&amp;$B6))),"")</f>
        <v/>
      </c>
    </row>
    <row r="7" spans="1:37" ht="30" customHeight="1">
      <c r="A7" s="27"/>
      <c r="B7" s="40"/>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1"/>
      <c r="AF7" s="38"/>
      <c r="AG7" s="38"/>
      <c r="AH7" s="32">
        <f>COUNTA(Août!$C7:$AG7)</f>
        <v>0</v>
      </c>
      <c r="AI7" s="30" t="str">
        <f ca="1">IFERROR(SUMPRODUCT(SUMIF(INDIRECT("liste"&amp;$B7),Août!$C7:$AG7,INDIRECT("cout"&amp;$B7))),"")</f>
        <v/>
      </c>
    </row>
    <row r="8" spans="1:37" ht="30" customHeight="1">
      <c r="A8" s="27"/>
      <c r="B8" s="40"/>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39"/>
      <c r="AH8" s="29">
        <f>COUNTA(Août!$C8:$AG8)</f>
        <v>0</v>
      </c>
      <c r="AI8" s="30" t="str">
        <f ca="1">IFERROR(SUMPRODUCT(SUMIF(INDIRECT("liste"&amp;$B8),Août!$C8:$AG8,INDIRECT("cout"&amp;$B8))),"")</f>
        <v/>
      </c>
    </row>
    <row r="9" spans="1:37" ht="30" customHeight="1">
      <c r="A9" s="27"/>
      <c r="B9" s="40"/>
      <c r="C9" s="31"/>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2">
        <f>COUNTA(Août!$C9:$AG9)</f>
        <v>0</v>
      </c>
      <c r="AI9" s="30" t="str">
        <f ca="1">IFERROR(SUMPRODUCT(SUMIF(INDIRECT("liste"&amp;$B9),Août!$C9:$AG9,INDIRECT("cout"&amp;$B9))),"")</f>
        <v/>
      </c>
    </row>
    <row r="10" spans="1:37" ht="30" customHeight="1">
      <c r="A10" s="27"/>
      <c r="B10" s="40"/>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9">
        <f>COUNTA(Août!$C10:$AG10)</f>
        <v>0</v>
      </c>
      <c r="AI10" s="30" t="str">
        <f ca="1">IFERROR(SUMPRODUCT(SUMIF(INDIRECT("liste"&amp;$B10),Août!$C10:$AG10,INDIRECT("cout"&amp;$B10))),"")</f>
        <v/>
      </c>
      <c r="AK10" s="9"/>
    </row>
    <row r="11" spans="1:37" ht="30" customHeight="1">
      <c r="A11" s="33"/>
      <c r="B11" s="40"/>
      <c r="C11" s="31"/>
      <c r="D11" s="31"/>
      <c r="E11" s="31"/>
      <c r="F11" s="31"/>
      <c r="G11" s="31"/>
      <c r="H11" s="31"/>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2">
        <f>COUNTA(Août!$C11:$AG11)</f>
        <v>0</v>
      </c>
      <c r="AI11" s="30" t="str">
        <f ca="1">IFERROR(SUMPRODUCT(SUMIF(INDIRECT("liste"&amp;$B11),Août!$C11:$AG11,INDIRECT("cout"&amp;$B11))),"")</f>
        <v/>
      </c>
    </row>
    <row r="12" spans="1:37" ht="30" customHeight="1">
      <c r="A12" s="33"/>
      <c r="B12" s="40"/>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9">
        <f>COUNTA(Août!$C12:$AG12)</f>
        <v>0</v>
      </c>
      <c r="AI12" s="30" t="str">
        <f ca="1">IFERROR(SUMPRODUCT(SUMIF(INDIRECT("liste"&amp;$B12),Août!$C12:$AG12,INDIRECT("cout"&amp;$B12))),"")</f>
        <v/>
      </c>
    </row>
    <row r="13" spans="1:37" ht="30" customHeight="1">
      <c r="A13" s="33"/>
      <c r="B13" s="40"/>
      <c r="C13" s="31"/>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2">
        <f>COUNTA(Août!$C13:$AG13)</f>
        <v>0</v>
      </c>
      <c r="AI13" s="30" t="str">
        <f ca="1">IFERROR(SUMPRODUCT(SUMIF(INDIRECT("liste"&amp;$B13),Août!$C13:$AG13,INDIRECT("cout"&amp;$B13))),"")</f>
        <v/>
      </c>
    </row>
    <row r="14" spans="1:37" ht="30" customHeight="1">
      <c r="A14" s="27"/>
      <c r="B14" s="40"/>
      <c r="C14" s="28"/>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9">
        <f>COUNTA(Août!$C14:$AG14)</f>
        <v>0</v>
      </c>
      <c r="AI14" s="30" t="str">
        <f ca="1">IFERROR(SUMPRODUCT(SUMIF(INDIRECT("liste"&amp;$B14),Août!$C14:$AG14,INDIRECT("cout"&amp;$B14))),"")</f>
        <v/>
      </c>
    </row>
    <row r="15" spans="1:37" ht="30" customHeight="1">
      <c r="A15" s="27"/>
      <c r="B15" s="40"/>
      <c r="C15" s="31"/>
      <c r="D15" s="31"/>
      <c r="E15" s="31"/>
      <c r="F15" s="31"/>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2">
        <f>COUNTA(Août!$C15:$AG15)</f>
        <v>0</v>
      </c>
      <c r="AI15" s="30" t="str">
        <f ca="1">IFERROR(SUMPRODUCT(SUMIF(INDIRECT("liste"&amp;$B15),Août!$C15:$AG15,INDIRECT("cout"&amp;$B15))),"")</f>
        <v/>
      </c>
    </row>
    <row r="16" spans="1:37" ht="30" customHeight="1">
      <c r="A16" s="27"/>
      <c r="B16" s="40"/>
      <c r="C16" s="28"/>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9">
        <f>COUNTA(Août!$C16:$AG16)</f>
        <v>0</v>
      </c>
      <c r="AI16" s="30" t="str">
        <f ca="1">IFERROR(SUMPRODUCT(SUMIF(INDIRECT("liste"&amp;$B16),Août!$C16:$AG16,INDIRECT("cout"&amp;$B16))),"")</f>
        <v/>
      </c>
    </row>
    <row r="17" spans="1:35" ht="30" customHeight="1">
      <c r="A17" s="27"/>
      <c r="B17" s="40"/>
      <c r="C17" s="31"/>
      <c r="D17" s="31"/>
      <c r="E17" s="31"/>
      <c r="F17" s="31"/>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2">
        <f>COUNTA(Août!$C17:$AG17)</f>
        <v>0</v>
      </c>
      <c r="AI17" s="30" t="str">
        <f ca="1">IFERROR(SUMPRODUCT(SUMIF(INDIRECT("liste"&amp;$B17),Août!$C17:$AG17,INDIRECT("cout"&amp;$B17))),"")</f>
        <v/>
      </c>
    </row>
    <row r="18" spans="1:35" ht="30" customHeight="1">
      <c r="A18" s="27"/>
      <c r="B18" s="40"/>
      <c r="C18" s="28"/>
      <c r="D18" s="28"/>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9">
        <f>COUNTA(Août!$C18:$AG18)</f>
        <v>0</v>
      </c>
      <c r="AI18" s="30" t="str">
        <f ca="1">IFERROR(SUMPRODUCT(SUMIF(INDIRECT("liste"&amp;$B18),Août!$C18:$AG18,INDIRECT("cout"&amp;$B18))),"")</f>
        <v/>
      </c>
    </row>
    <row r="19" spans="1:35" ht="30" customHeight="1">
      <c r="A19" s="27"/>
      <c r="B19" s="40"/>
      <c r="C19" s="31"/>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2">
        <f>COUNTA(Août!$C19:$AG19)</f>
        <v>0</v>
      </c>
      <c r="AI19" s="30" t="str">
        <f ca="1">IFERROR(SUMPRODUCT(SUMIF(INDIRECT("liste"&amp;$B19),Août!$C19:$AG19,INDIRECT("cout"&amp;$B19))),"")</f>
        <v/>
      </c>
    </row>
    <row r="20" spans="1:35" ht="30" customHeight="1">
      <c r="A20" s="27"/>
      <c r="B20" s="40"/>
      <c r="C20" s="28"/>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29">
        <f>COUNTA(Août!$C20:$AG20)</f>
        <v>0</v>
      </c>
      <c r="AI20" s="30" t="str">
        <f ca="1">IFERROR(SUMPRODUCT(SUMIF(INDIRECT("liste"&amp;$B20),Août!$C20:$AG20,INDIRECT("cout"&amp;$B20))),"")</f>
        <v/>
      </c>
    </row>
    <row r="21" spans="1:35" ht="30" customHeight="1">
      <c r="A21" s="27"/>
      <c r="B21" s="40"/>
      <c r="C21" s="31"/>
      <c r="D21" s="31"/>
      <c r="E21" s="31"/>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2">
        <f>COUNTA(Août!$C21:$AG21)</f>
        <v>0</v>
      </c>
      <c r="AI21" s="30" t="str">
        <f ca="1">IFERROR(SUMPRODUCT(SUMIF(INDIRECT("liste"&amp;$B21),Août!$C21:$AG21,INDIRECT("cout"&amp;$B21))),"")</f>
        <v/>
      </c>
    </row>
    <row r="22" spans="1:35" ht="30" customHeight="1">
      <c r="A22" s="27"/>
      <c r="B22" s="40"/>
      <c r="C22" s="28"/>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9">
        <f>COUNTA(Août!$C22:$AG22)</f>
        <v>0</v>
      </c>
      <c r="AI22" s="30" t="str">
        <f ca="1">IFERROR(SUMPRODUCT(SUMIF(INDIRECT("liste"&amp;$B22),Août!$C22:$AG22,INDIRECT("cout"&amp;$B22))),"")</f>
        <v/>
      </c>
    </row>
    <row r="23" spans="1:35" ht="30" customHeight="1">
      <c r="A23" s="27"/>
      <c r="B23" s="40"/>
      <c r="C23" s="31"/>
      <c r="D23" s="31"/>
      <c r="E23" s="31"/>
      <c r="F23" s="31"/>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2">
        <f>COUNTA(Août!$C23:$AG23)</f>
        <v>0</v>
      </c>
      <c r="AI23" s="30" t="str">
        <f ca="1">IFERROR(SUMPRODUCT(SUMIF(INDIRECT("liste"&amp;$B23),Août!$C23:$AG23,INDIRECT("cout"&amp;$B23))),"")</f>
        <v/>
      </c>
    </row>
    <row r="24" spans="1:35" ht="30" customHeight="1">
      <c r="A24" s="27"/>
      <c r="B24" s="40"/>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9">
        <f>COUNTA(Août!$C24:$AG24)</f>
        <v>0</v>
      </c>
      <c r="AI24" s="30" t="str">
        <f ca="1">IFERROR(SUMPRODUCT(SUMIF(INDIRECT("liste"&amp;$B24),Août!$C24:$AG24,INDIRECT("cout"&amp;$B24))),"")</f>
        <v/>
      </c>
    </row>
    <row r="25" spans="1:35" ht="30" customHeight="1">
      <c r="A25" s="27"/>
      <c r="B25" s="40"/>
      <c r="C25" s="31"/>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2">
        <f>COUNTA(Août!$C25:$AG25)</f>
        <v>0</v>
      </c>
      <c r="AI25" s="30" t="str">
        <f ca="1">IFERROR(SUMPRODUCT(SUMIF(INDIRECT("liste"&amp;$B25),Août!$C25:$AG25,INDIRECT("cout"&amp;$B25))),"")</f>
        <v/>
      </c>
    </row>
    <row r="26" spans="1:35" ht="30" customHeight="1">
      <c r="A26" s="27"/>
      <c r="B26" s="40"/>
      <c r="C26" s="28"/>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9">
        <f>COUNTA(Août!$C26:$AG26)</f>
        <v>0</v>
      </c>
      <c r="AI26" s="30" t="str">
        <f ca="1">IFERROR(SUMPRODUCT(SUMIF(INDIRECT("liste"&amp;$B26),Août!$C26:$AG26,INDIRECT("cout"&amp;$B26))),"")</f>
        <v/>
      </c>
    </row>
    <row r="27" spans="1:35" ht="30" customHeight="1">
      <c r="A27" s="34"/>
      <c r="B27" s="40"/>
      <c r="C27" s="31"/>
      <c r="D27" s="31"/>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2">
        <f>COUNTA(Août!$C27:$AG27)</f>
        <v>0</v>
      </c>
      <c r="AI27" s="30" t="str">
        <f ca="1">IFERROR(SUMPRODUCT(SUMIF(INDIRECT("liste"&amp;$B27),Août!$C27:$AG27,INDIRECT("cout"&amp;$B27))),"")</f>
        <v/>
      </c>
    </row>
  </sheetData>
  <mergeCells count="1">
    <mergeCell ref="C3:AG3"/>
  </mergeCells>
  <conditionalFormatting sqref="AH6:AH27">
    <cfRule type="dataBar" priority="82">
      <dataBar>
        <cfvo type="num" val="0"/>
        <cfvo type="num" val="31"/>
        <color theme="2" tint="-0.249977111117893"/>
      </dataBar>
      <extLst>
        <ext xmlns:x14="http://schemas.microsoft.com/office/spreadsheetml/2009/9/main" uri="{B025F937-C7B1-47D3-B67F-A62EFF666E3E}">
          <x14:id>{0DFBDD21-E562-4D93-A653-722B3C08CD83}</x14:id>
        </ext>
      </extLst>
    </cfRule>
  </conditionalFormatting>
  <conditionalFormatting sqref="AI6:AI27">
    <cfRule type="dataBar" priority="75">
      <dataBar>
        <cfvo type="num" val="0"/>
        <cfvo type="num" val="31"/>
        <color theme="2" tint="-0.249977111117893"/>
      </dataBar>
      <extLst>
        <ext xmlns:x14="http://schemas.microsoft.com/office/spreadsheetml/2009/9/main" uri="{B025F937-C7B1-47D3-B67F-A62EFF666E3E}">
          <x14:id>{F84AEF47-59F2-48E0-B478-1DB280E36CD2}</x14:id>
        </ext>
      </extLst>
    </cfRule>
  </conditionalFormatting>
  <conditionalFormatting sqref="C6:AG27">
    <cfRule type="expression" dxfId="94" priority="3">
      <formula>AND($B6="nac")</formula>
    </cfRule>
  </conditionalFormatting>
  <conditionalFormatting sqref="C7:AG27">
    <cfRule type="expression" dxfId="93" priority="4">
      <formula>AND($B7="chat")</formula>
    </cfRule>
    <cfRule type="expression" dxfId="92" priority="5">
      <formula>AND($B7="chien")</formula>
    </cfRule>
  </conditionalFormatting>
  <conditionalFormatting sqref="C6:AG6">
    <cfRule type="expression" dxfId="91" priority="1">
      <formula>AND($B6="chat")</formula>
    </cfRule>
    <cfRule type="expression" dxfId="90" priority="2">
      <formula>AND($B6="chien")</formula>
    </cfRule>
  </conditionalFormatting>
  <dataValidations count="7">
    <dataValidation type="list" allowBlank="1" showInputMessage="1" showErrorMessage="1" sqref="C6:AG27">
      <formula1>INDIRECT("liste"&amp;$B6)</formula1>
    </dataValidation>
    <dataValidation allowBlank="1" showInputMessage="1" showErrorMessage="1" prompt="Entrez l’année dans la cellule ci-dessous" sqref="AH1:AH2"/>
    <dataValidation allowBlank="1" showInputMessage="1" showErrorMessage="1" prompt="Mois de ce calendrier des absences. Mettez à jour l’année dans la cellule AH4. Suivez les totaux mensuels dans la dernière cellule du tableau. Entrez les noms des employés dans la colonne B du tableau" sqref="B3"/>
    <dataValidation allowBlank="1" showInputMessage="1" showErrorMessage="1" prompt="Calcule automatiquement le nombre total de jours d’absence d’un employé durant ce mois" sqref="AH5:AI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5"/>
    <dataValidation type="list" allowBlank="1" showInputMessage="1" showErrorMessage="1" sqref="B6:B27">
      <formula1>"chien,chat,nac"</formula1>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0DFBDD21-E562-4D93-A653-722B3C08CD83}">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F84AEF47-59F2-48E0-B478-1DB280E36CD2}">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9.xml><?xml version="1.0" encoding="utf-8"?>
<worksheet xmlns="http://schemas.openxmlformats.org/spreadsheetml/2006/main" xmlns:r="http://schemas.openxmlformats.org/officeDocument/2006/relationships">
  <sheetPr codeName="Feuil9">
    <tabColor rgb="FFFF0000"/>
  </sheetPr>
  <dimension ref="A1:AK27"/>
  <sheetViews>
    <sheetView zoomScale="80" zoomScaleNormal="80" workbookViewId="0">
      <selection activeCell="A5" sqref="A5"/>
    </sheetView>
  </sheetViews>
  <sheetFormatPr baseColWidth="10" defaultColWidth="9.1796875" defaultRowHeight="14.5"/>
  <cols>
    <col min="1" max="1" width="21.1796875" style="1" customWidth="1"/>
    <col min="2" max="2" width="8.1796875" style="1" customWidth="1"/>
    <col min="3" max="33" width="5" style="1" customWidth="1"/>
    <col min="34" max="34" width="9.81640625" style="1" customWidth="1"/>
    <col min="35" max="35" width="15" customWidth="1"/>
  </cols>
  <sheetData>
    <row r="1" spans="1:37" ht="15" customHeight="1">
      <c r="AH1" s="3"/>
    </row>
    <row r="2" spans="1:37" ht="15" customHeight="1">
      <c r="AH2" s="3"/>
    </row>
    <row r="3" spans="1:37" ht="30" customHeight="1">
      <c r="A3" s="36" t="str">
        <f>données!N10</f>
        <v>Septembre</v>
      </c>
      <c r="B3" s="5"/>
      <c r="C3" s="42" t="s">
        <v>35</v>
      </c>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c r="AF3" s="42"/>
      <c r="AG3" s="42"/>
      <c r="AH3" s="35">
        <f>annéeencours</f>
        <v>2019</v>
      </c>
      <c r="AI3" s="12"/>
    </row>
    <row r="4" spans="1:37" ht="15" customHeight="1">
      <c r="A4" s="2"/>
      <c r="B4" s="2"/>
      <c r="C4" s="23">
        <f>DATE(annéeencours,MONTH(1&amp;A3),1)</f>
        <v>43709</v>
      </c>
      <c r="D4" s="23">
        <f>C4+1</f>
        <v>43710</v>
      </c>
      <c r="E4" s="23">
        <f t="shared" ref="E4:AG4" si="0">D4+1</f>
        <v>43711</v>
      </c>
      <c r="F4" s="23">
        <f t="shared" si="0"/>
        <v>43712</v>
      </c>
      <c r="G4" s="23">
        <f t="shared" si="0"/>
        <v>43713</v>
      </c>
      <c r="H4" s="23">
        <f t="shared" si="0"/>
        <v>43714</v>
      </c>
      <c r="I4" s="23">
        <f t="shared" si="0"/>
        <v>43715</v>
      </c>
      <c r="J4" s="23">
        <f t="shared" si="0"/>
        <v>43716</v>
      </c>
      <c r="K4" s="23">
        <f t="shared" si="0"/>
        <v>43717</v>
      </c>
      <c r="L4" s="23">
        <f t="shared" si="0"/>
        <v>43718</v>
      </c>
      <c r="M4" s="23">
        <f t="shared" si="0"/>
        <v>43719</v>
      </c>
      <c r="N4" s="23">
        <f t="shared" si="0"/>
        <v>43720</v>
      </c>
      <c r="O4" s="23">
        <f t="shared" si="0"/>
        <v>43721</v>
      </c>
      <c r="P4" s="23">
        <f t="shared" si="0"/>
        <v>43722</v>
      </c>
      <c r="Q4" s="23">
        <f t="shared" si="0"/>
        <v>43723</v>
      </c>
      <c r="R4" s="23">
        <f t="shared" si="0"/>
        <v>43724</v>
      </c>
      <c r="S4" s="23">
        <f t="shared" si="0"/>
        <v>43725</v>
      </c>
      <c r="T4" s="23">
        <f t="shared" si="0"/>
        <v>43726</v>
      </c>
      <c r="U4" s="23">
        <f t="shared" si="0"/>
        <v>43727</v>
      </c>
      <c r="V4" s="23">
        <f t="shared" si="0"/>
        <v>43728</v>
      </c>
      <c r="W4" s="23">
        <f t="shared" si="0"/>
        <v>43729</v>
      </c>
      <c r="X4" s="23">
        <f t="shared" si="0"/>
        <v>43730</v>
      </c>
      <c r="Y4" s="23">
        <f t="shared" si="0"/>
        <v>43731</v>
      </c>
      <c r="Z4" s="23">
        <f t="shared" si="0"/>
        <v>43732</v>
      </c>
      <c r="AA4" s="23">
        <f t="shared" si="0"/>
        <v>43733</v>
      </c>
      <c r="AB4" s="23">
        <f t="shared" si="0"/>
        <v>43734</v>
      </c>
      <c r="AC4" s="23">
        <f t="shared" si="0"/>
        <v>43735</v>
      </c>
      <c r="AD4" s="23">
        <f t="shared" si="0"/>
        <v>43736</v>
      </c>
      <c r="AE4" s="23">
        <f t="shared" si="0"/>
        <v>43737</v>
      </c>
      <c r="AF4" s="23">
        <f t="shared" si="0"/>
        <v>43738</v>
      </c>
      <c r="AG4" s="23">
        <f t="shared" si="0"/>
        <v>43739</v>
      </c>
      <c r="AH4" s="11"/>
    </row>
    <row r="5" spans="1:37" ht="15" customHeight="1">
      <c r="A5" s="41" t="s">
        <v>111</v>
      </c>
      <c r="B5" s="24" t="s">
        <v>72</v>
      </c>
      <c r="C5" s="25" t="s">
        <v>1</v>
      </c>
      <c r="D5" s="25" t="s">
        <v>2</v>
      </c>
      <c r="E5" s="25" t="s">
        <v>3</v>
      </c>
      <c r="F5" s="25" t="s">
        <v>4</v>
      </c>
      <c r="G5" s="25" t="s">
        <v>5</v>
      </c>
      <c r="H5" s="25" t="s">
        <v>6</v>
      </c>
      <c r="I5" s="25" t="s">
        <v>7</v>
      </c>
      <c r="J5" s="25" t="s">
        <v>8</v>
      </c>
      <c r="K5" s="25" t="s">
        <v>9</v>
      </c>
      <c r="L5" s="25" t="s">
        <v>10</v>
      </c>
      <c r="M5" s="25" t="s">
        <v>11</v>
      </c>
      <c r="N5" s="25" t="s">
        <v>12</v>
      </c>
      <c r="O5" s="25" t="s">
        <v>13</v>
      </c>
      <c r="P5" s="25" t="s">
        <v>14</v>
      </c>
      <c r="Q5" s="25" t="s">
        <v>15</v>
      </c>
      <c r="R5" s="25" t="s">
        <v>16</v>
      </c>
      <c r="S5" s="25" t="s">
        <v>17</v>
      </c>
      <c r="T5" s="25" t="s">
        <v>18</v>
      </c>
      <c r="U5" s="25" t="s">
        <v>19</v>
      </c>
      <c r="V5" s="25" t="s">
        <v>20</v>
      </c>
      <c r="W5" s="25" t="s">
        <v>21</v>
      </c>
      <c r="X5" s="25" t="s">
        <v>22</v>
      </c>
      <c r="Y5" s="25" t="s">
        <v>23</v>
      </c>
      <c r="Z5" s="25" t="s">
        <v>24</v>
      </c>
      <c r="AA5" s="25" t="s">
        <v>25</v>
      </c>
      <c r="AB5" s="25" t="s">
        <v>26</v>
      </c>
      <c r="AC5" s="25" t="s">
        <v>27</v>
      </c>
      <c r="AD5" s="25" t="s">
        <v>28</v>
      </c>
      <c r="AE5" s="25" t="s">
        <v>29</v>
      </c>
      <c r="AF5" s="25" t="s">
        <v>30</v>
      </c>
      <c r="AG5" s="25" t="s">
        <v>31</v>
      </c>
      <c r="AH5" s="26" t="s">
        <v>32</v>
      </c>
      <c r="AI5" s="26" t="s">
        <v>33</v>
      </c>
    </row>
    <row r="6" spans="1:37" ht="30" customHeight="1">
      <c r="A6" s="27"/>
      <c r="B6" s="40"/>
      <c r="C6" s="39"/>
      <c r="D6" s="39"/>
      <c r="E6" s="39"/>
      <c r="F6" s="39"/>
      <c r="G6" s="39"/>
      <c r="H6" s="39"/>
      <c r="I6" s="39"/>
      <c r="J6" s="39"/>
      <c r="K6" s="39"/>
      <c r="L6" s="39"/>
      <c r="M6" s="39"/>
      <c r="N6" s="39"/>
      <c r="O6" s="39"/>
      <c r="P6" s="39"/>
      <c r="Q6" s="39"/>
      <c r="R6" s="39"/>
      <c r="S6" s="39"/>
      <c r="T6" s="39"/>
      <c r="U6" s="39"/>
      <c r="V6" s="39"/>
      <c r="W6" s="39"/>
      <c r="X6" s="39"/>
      <c r="Y6" s="39"/>
      <c r="Z6" s="39"/>
      <c r="AA6" s="39"/>
      <c r="AB6" s="39"/>
      <c r="AC6" s="39"/>
      <c r="AD6" s="39"/>
      <c r="AE6" s="39"/>
      <c r="AF6" s="39"/>
      <c r="AG6" s="39"/>
      <c r="AH6" s="29">
        <f>COUNTA(Septembre!$C6:$AG6)</f>
        <v>0</v>
      </c>
      <c r="AI6" s="30" t="str">
        <f ca="1">IFERROR(SUMPRODUCT(SUMIF(INDIRECT("liste"&amp;$B6),Septembre!$C6:$AG6,INDIRECT("cout"&amp;$B6))),"")</f>
        <v/>
      </c>
    </row>
    <row r="7" spans="1:37" ht="30" customHeight="1">
      <c r="A7" s="27"/>
      <c r="B7" s="40"/>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1"/>
      <c r="AF7" s="38"/>
      <c r="AG7" s="38"/>
      <c r="AH7" s="32">
        <f>COUNTA(Septembre!$C7:$AG7)</f>
        <v>0</v>
      </c>
      <c r="AI7" s="30" t="str">
        <f ca="1">IFERROR(SUMPRODUCT(SUMIF(INDIRECT("liste"&amp;$B7),Septembre!$C7:$AG7,INDIRECT("cout"&amp;$B7))),"")</f>
        <v/>
      </c>
    </row>
    <row r="8" spans="1:37" ht="30" customHeight="1">
      <c r="A8" s="27"/>
      <c r="B8" s="40"/>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39"/>
      <c r="AH8" s="29">
        <f>COUNTA(Septembre!$C8:$AG8)</f>
        <v>0</v>
      </c>
      <c r="AI8" s="30" t="str">
        <f ca="1">IFERROR(SUMPRODUCT(SUMIF(INDIRECT("liste"&amp;$B8),Septembre!$C8:$AG8,INDIRECT("cout"&amp;$B8))),"")</f>
        <v/>
      </c>
    </row>
    <row r="9" spans="1:37" ht="30" customHeight="1">
      <c r="A9" s="27"/>
      <c r="B9" s="40"/>
      <c r="C9" s="31"/>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2">
        <f>COUNTA(Septembre!$C9:$AG9)</f>
        <v>0</v>
      </c>
      <c r="AI9" s="30" t="str">
        <f ca="1">IFERROR(SUMPRODUCT(SUMIF(INDIRECT("liste"&amp;$B9),Septembre!$C9:$AG9,INDIRECT("cout"&amp;$B9))),"")</f>
        <v/>
      </c>
    </row>
    <row r="10" spans="1:37" ht="30" customHeight="1">
      <c r="A10" s="27"/>
      <c r="B10" s="40"/>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9">
        <f>COUNTA(Septembre!$C10:$AG10)</f>
        <v>0</v>
      </c>
      <c r="AI10" s="30" t="str">
        <f ca="1">IFERROR(SUMPRODUCT(SUMIF(INDIRECT("liste"&amp;$B10),Septembre!$C10:$AG10,INDIRECT("cout"&amp;$B10))),"")</f>
        <v/>
      </c>
      <c r="AK10" s="9"/>
    </row>
    <row r="11" spans="1:37" ht="30" customHeight="1">
      <c r="A11" s="33"/>
      <c r="B11" s="40"/>
      <c r="C11" s="31"/>
      <c r="D11" s="31"/>
      <c r="E11" s="31"/>
      <c r="F11" s="31"/>
      <c r="G11" s="31"/>
      <c r="H11" s="31"/>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2">
        <f>COUNTA(Septembre!$C11:$AG11)</f>
        <v>0</v>
      </c>
      <c r="AI11" s="30" t="str">
        <f ca="1">IFERROR(SUMPRODUCT(SUMIF(INDIRECT("liste"&amp;$B11),Septembre!$C11:$AG11,INDIRECT("cout"&amp;$B11))),"")</f>
        <v/>
      </c>
    </row>
    <row r="12" spans="1:37" ht="30" customHeight="1">
      <c r="A12" s="33"/>
      <c r="B12" s="40"/>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9">
        <f>COUNTA(Septembre!$C12:$AG12)</f>
        <v>0</v>
      </c>
      <c r="AI12" s="30" t="str">
        <f ca="1">IFERROR(SUMPRODUCT(SUMIF(INDIRECT("liste"&amp;$B12),Septembre!$C12:$AG12,INDIRECT("cout"&amp;$B12))),"")</f>
        <v/>
      </c>
    </row>
    <row r="13" spans="1:37" ht="30" customHeight="1">
      <c r="A13" s="33"/>
      <c r="B13" s="40"/>
      <c r="C13" s="31"/>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2">
        <f>COUNTA(Septembre!$C13:$AG13)</f>
        <v>0</v>
      </c>
      <c r="AI13" s="30" t="str">
        <f ca="1">IFERROR(SUMPRODUCT(SUMIF(INDIRECT("liste"&amp;$B13),Septembre!$C13:$AG13,INDIRECT("cout"&amp;$B13))),"")</f>
        <v/>
      </c>
    </row>
    <row r="14" spans="1:37" ht="30" customHeight="1">
      <c r="A14" s="27"/>
      <c r="B14" s="40"/>
      <c r="C14" s="28"/>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9">
        <f>COUNTA(Septembre!$C14:$AG14)</f>
        <v>0</v>
      </c>
      <c r="AI14" s="30" t="str">
        <f ca="1">IFERROR(SUMPRODUCT(SUMIF(INDIRECT("liste"&amp;$B14),Septembre!$C14:$AG14,INDIRECT("cout"&amp;$B14))),"")</f>
        <v/>
      </c>
    </row>
    <row r="15" spans="1:37" ht="30" customHeight="1">
      <c r="A15" s="27"/>
      <c r="B15" s="40"/>
      <c r="C15" s="31"/>
      <c r="D15" s="31"/>
      <c r="E15" s="31"/>
      <c r="F15" s="31"/>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2">
        <f>COUNTA(Septembre!$C15:$AG15)</f>
        <v>0</v>
      </c>
      <c r="AI15" s="30" t="str">
        <f ca="1">IFERROR(SUMPRODUCT(SUMIF(INDIRECT("liste"&amp;$B15),Septembre!$C15:$AG15,INDIRECT("cout"&amp;$B15))),"")</f>
        <v/>
      </c>
    </row>
    <row r="16" spans="1:37" ht="30" customHeight="1">
      <c r="A16" s="27"/>
      <c r="B16" s="40"/>
      <c r="C16" s="28"/>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9">
        <f>COUNTA(Septembre!$C16:$AG16)</f>
        <v>0</v>
      </c>
      <c r="AI16" s="30" t="str">
        <f ca="1">IFERROR(SUMPRODUCT(SUMIF(INDIRECT("liste"&amp;$B16),Septembre!$C16:$AG16,INDIRECT("cout"&amp;$B16))),"")</f>
        <v/>
      </c>
    </row>
    <row r="17" spans="1:35" ht="30" customHeight="1">
      <c r="A17" s="27"/>
      <c r="B17" s="40"/>
      <c r="C17" s="31"/>
      <c r="D17" s="31"/>
      <c r="E17" s="31"/>
      <c r="F17" s="31"/>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2">
        <f>COUNTA(Septembre!$C17:$AG17)</f>
        <v>0</v>
      </c>
      <c r="AI17" s="30" t="str">
        <f ca="1">IFERROR(SUMPRODUCT(SUMIF(INDIRECT("liste"&amp;$B17),Septembre!$C17:$AG17,INDIRECT("cout"&amp;$B17))),"")</f>
        <v/>
      </c>
    </row>
    <row r="18" spans="1:35" ht="30" customHeight="1">
      <c r="A18" s="27"/>
      <c r="B18" s="40"/>
      <c r="C18" s="28"/>
      <c r="D18" s="28"/>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9">
        <f>COUNTA(Septembre!$C18:$AG18)</f>
        <v>0</v>
      </c>
      <c r="AI18" s="30" t="str">
        <f ca="1">IFERROR(SUMPRODUCT(SUMIF(INDIRECT("liste"&amp;$B18),Septembre!$C18:$AG18,INDIRECT("cout"&amp;$B18))),"")</f>
        <v/>
      </c>
    </row>
    <row r="19" spans="1:35" ht="30" customHeight="1">
      <c r="A19" s="27"/>
      <c r="B19" s="40"/>
      <c r="C19" s="31"/>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2">
        <f>COUNTA(Septembre!$C19:$AG19)</f>
        <v>0</v>
      </c>
      <c r="AI19" s="30" t="str">
        <f ca="1">IFERROR(SUMPRODUCT(SUMIF(INDIRECT("liste"&amp;$B19),Septembre!$C19:$AG19,INDIRECT("cout"&amp;$B19))),"")</f>
        <v/>
      </c>
    </row>
    <row r="20" spans="1:35" ht="30" customHeight="1">
      <c r="A20" s="27"/>
      <c r="B20" s="40"/>
      <c r="C20" s="28"/>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29">
        <f>COUNTA(Septembre!$C20:$AG20)</f>
        <v>0</v>
      </c>
      <c r="AI20" s="30" t="str">
        <f ca="1">IFERROR(SUMPRODUCT(SUMIF(INDIRECT("liste"&amp;$B20),Septembre!$C20:$AG20,INDIRECT("cout"&amp;$B20))),"")</f>
        <v/>
      </c>
    </row>
    <row r="21" spans="1:35" ht="30" customHeight="1">
      <c r="A21" s="27"/>
      <c r="B21" s="40"/>
      <c r="C21" s="31"/>
      <c r="D21" s="31"/>
      <c r="E21" s="31"/>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2">
        <f>COUNTA(Septembre!$C21:$AG21)</f>
        <v>0</v>
      </c>
      <c r="AI21" s="30" t="str">
        <f ca="1">IFERROR(SUMPRODUCT(SUMIF(INDIRECT("liste"&amp;$B21),Septembre!$C21:$AG21,INDIRECT("cout"&amp;$B21))),"")</f>
        <v/>
      </c>
    </row>
    <row r="22" spans="1:35" ht="30" customHeight="1">
      <c r="A22" s="27"/>
      <c r="B22" s="40"/>
      <c r="C22" s="28"/>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9">
        <f>COUNTA(Septembre!$C22:$AG22)</f>
        <v>0</v>
      </c>
      <c r="AI22" s="30" t="str">
        <f ca="1">IFERROR(SUMPRODUCT(SUMIF(INDIRECT("liste"&amp;$B22),Septembre!$C22:$AG22,INDIRECT("cout"&amp;$B22))),"")</f>
        <v/>
      </c>
    </row>
    <row r="23" spans="1:35" ht="30" customHeight="1">
      <c r="A23" s="27"/>
      <c r="B23" s="40"/>
      <c r="C23" s="31"/>
      <c r="D23" s="31"/>
      <c r="E23" s="31"/>
      <c r="F23" s="31"/>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2">
        <f>COUNTA(Septembre!$C23:$AG23)</f>
        <v>0</v>
      </c>
      <c r="AI23" s="30" t="str">
        <f ca="1">IFERROR(SUMPRODUCT(SUMIF(INDIRECT("liste"&amp;$B23),Septembre!$C23:$AG23,INDIRECT("cout"&amp;$B23))),"")</f>
        <v/>
      </c>
    </row>
    <row r="24" spans="1:35" ht="30" customHeight="1">
      <c r="A24" s="27"/>
      <c r="B24" s="40"/>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9">
        <f>COUNTA(Septembre!$C24:$AG24)</f>
        <v>0</v>
      </c>
      <c r="AI24" s="30" t="str">
        <f ca="1">IFERROR(SUMPRODUCT(SUMIF(INDIRECT("liste"&amp;$B24),Septembre!$C24:$AG24,INDIRECT("cout"&amp;$B24))),"")</f>
        <v/>
      </c>
    </row>
    <row r="25" spans="1:35" ht="30" customHeight="1">
      <c r="A25" s="27"/>
      <c r="B25" s="40"/>
      <c r="C25" s="31"/>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2">
        <f>COUNTA(Septembre!$C25:$AG25)</f>
        <v>0</v>
      </c>
      <c r="AI25" s="30" t="str">
        <f ca="1">IFERROR(SUMPRODUCT(SUMIF(INDIRECT("liste"&amp;$B25),Septembre!$C25:$AG25,INDIRECT("cout"&amp;$B25))),"")</f>
        <v/>
      </c>
    </row>
    <row r="26" spans="1:35" ht="30" customHeight="1">
      <c r="A26" s="27"/>
      <c r="B26" s="40"/>
      <c r="C26" s="28"/>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9">
        <f>COUNTA(Septembre!$C26:$AG26)</f>
        <v>0</v>
      </c>
      <c r="AI26" s="30" t="str">
        <f ca="1">IFERROR(SUMPRODUCT(SUMIF(INDIRECT("liste"&amp;$B26),Septembre!$C26:$AG26,INDIRECT("cout"&amp;$B26))),"")</f>
        <v/>
      </c>
    </row>
    <row r="27" spans="1:35" ht="30" customHeight="1">
      <c r="A27" s="34"/>
      <c r="B27" s="40"/>
      <c r="C27" s="31"/>
      <c r="D27" s="31"/>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2">
        <f>COUNTA(Septembre!$C27:$AG27)</f>
        <v>0</v>
      </c>
      <c r="AI27" s="30" t="str">
        <f ca="1">IFERROR(SUMPRODUCT(SUMIF(INDIRECT("liste"&amp;$B27),Septembre!$C27:$AG27,INDIRECT("cout"&amp;$B27))),"")</f>
        <v/>
      </c>
    </row>
  </sheetData>
  <mergeCells count="1">
    <mergeCell ref="C3:AG3"/>
  </mergeCells>
  <conditionalFormatting sqref="AH6:AH27">
    <cfRule type="dataBar" priority="92">
      <dataBar>
        <cfvo type="num" val="0"/>
        <cfvo type="num" val="31"/>
        <color theme="2" tint="-0.249977111117893"/>
      </dataBar>
      <extLst>
        <ext xmlns:x14="http://schemas.microsoft.com/office/spreadsheetml/2009/9/main" uri="{B025F937-C7B1-47D3-B67F-A62EFF666E3E}">
          <x14:id>{5EA53D46-934D-441E-AE90-B21C1F0DCE4A}</x14:id>
        </ext>
      </extLst>
    </cfRule>
  </conditionalFormatting>
  <conditionalFormatting sqref="AI6:AI27">
    <cfRule type="dataBar" priority="85">
      <dataBar>
        <cfvo type="num" val="0"/>
        <cfvo type="num" val="31"/>
        <color theme="2" tint="-0.249977111117893"/>
      </dataBar>
      <extLst>
        <ext xmlns:x14="http://schemas.microsoft.com/office/spreadsheetml/2009/9/main" uri="{B025F937-C7B1-47D3-B67F-A62EFF666E3E}">
          <x14:id>{CCE44146-9F81-448F-B0A5-53A320A25950}</x14:id>
        </ext>
      </extLst>
    </cfRule>
  </conditionalFormatting>
  <conditionalFormatting sqref="C6:AG27">
    <cfRule type="expression" dxfId="89" priority="3">
      <formula>AND($B6="nac")</formula>
    </cfRule>
  </conditionalFormatting>
  <conditionalFormatting sqref="C7:AG27">
    <cfRule type="expression" dxfId="88" priority="4">
      <formula>AND($B7="chat")</formula>
    </cfRule>
    <cfRule type="expression" dxfId="87" priority="5">
      <formula>AND($B7="chien")</formula>
    </cfRule>
  </conditionalFormatting>
  <conditionalFormatting sqref="C6:AG6">
    <cfRule type="expression" dxfId="86" priority="1">
      <formula>AND($B6="chat")</formula>
    </cfRule>
    <cfRule type="expression" dxfId="85" priority="2">
      <formula>AND($B6="chien")</formula>
    </cfRule>
  </conditionalFormatting>
  <dataValidations count="7">
    <dataValidation type="list" allowBlank="1" showInputMessage="1" showErrorMessage="1" sqref="C6:AG27">
      <formula1>INDIRECT("liste"&amp;$B6)</formula1>
    </dataValidation>
    <dataValidation allowBlank="1" showInputMessage="1" showErrorMessage="1" prompt="Entrez l’année dans la cellule ci-dessous" sqref="AH1:AH2"/>
    <dataValidation allowBlank="1" showInputMessage="1" showErrorMessage="1" prompt="Mois de ce calendrier des absences. Mettez à jour l’année dans la cellule AH4. Suivez les totaux mensuels dans la dernière cellule du tableau. Entrez les noms des employés dans la colonne B du tableau" sqref="B3"/>
    <dataValidation allowBlank="1" showInputMessage="1" showErrorMessage="1" prompt="Calcule automatiquement le nombre total de jours d’absence d’un employé durant ce mois" sqref="AH5:AI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5"/>
    <dataValidation type="list" allowBlank="1" showInputMessage="1" showErrorMessage="1" sqref="B6:B27">
      <formula1>"chien,chat,nac"</formula1>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5EA53D46-934D-441E-AE90-B21C1F0DCE4A}">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CCE44146-9F81-448F-B0A5-53A320A25950}">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10.xml><?xml version="1.0" encoding="utf-8"?>
<worksheet xmlns="http://schemas.openxmlformats.org/spreadsheetml/2006/main" xmlns:r="http://schemas.openxmlformats.org/officeDocument/2006/relationships">
  <sheetPr codeName="Feuil10">
    <tabColor rgb="FF0070C0"/>
  </sheetPr>
  <dimension ref="A1:AK27"/>
  <sheetViews>
    <sheetView zoomScale="80" zoomScaleNormal="80" workbookViewId="0">
      <selection activeCell="A5" sqref="A5"/>
    </sheetView>
  </sheetViews>
  <sheetFormatPr baseColWidth="10" defaultColWidth="9.1796875" defaultRowHeight="14.5"/>
  <cols>
    <col min="1" max="1" width="21.1796875" style="1" customWidth="1"/>
    <col min="2" max="2" width="8.1796875" style="1" customWidth="1"/>
    <col min="3" max="33" width="5" style="1" customWidth="1"/>
    <col min="34" max="34" width="9.81640625" style="1" customWidth="1"/>
    <col min="35" max="35" width="15" customWidth="1"/>
  </cols>
  <sheetData>
    <row r="1" spans="1:37" ht="15" customHeight="1">
      <c r="AH1" s="3"/>
    </row>
    <row r="2" spans="1:37" ht="15" customHeight="1">
      <c r="AH2" s="3"/>
    </row>
    <row r="3" spans="1:37" ht="30" customHeight="1">
      <c r="A3" s="36" t="str">
        <f>données!N11</f>
        <v>Octobre</v>
      </c>
      <c r="B3" s="5"/>
      <c r="C3" s="42" t="s">
        <v>35</v>
      </c>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c r="AF3" s="42"/>
      <c r="AG3" s="42"/>
      <c r="AH3" s="35">
        <f>annéeencours</f>
        <v>2019</v>
      </c>
      <c r="AI3" s="12"/>
    </row>
    <row r="4" spans="1:37" ht="15" customHeight="1">
      <c r="A4" s="2"/>
      <c r="B4" s="2"/>
      <c r="C4" s="23">
        <f>DATE(annéeencours,MONTH(1&amp;A3),1)</f>
        <v>43739</v>
      </c>
      <c r="D4" s="23">
        <f>C4+1</f>
        <v>43740</v>
      </c>
      <c r="E4" s="23">
        <f t="shared" ref="E4:AG4" si="0">D4+1</f>
        <v>43741</v>
      </c>
      <c r="F4" s="23">
        <f t="shared" si="0"/>
        <v>43742</v>
      </c>
      <c r="G4" s="23">
        <f t="shared" si="0"/>
        <v>43743</v>
      </c>
      <c r="H4" s="23">
        <f t="shared" si="0"/>
        <v>43744</v>
      </c>
      <c r="I4" s="23">
        <f t="shared" si="0"/>
        <v>43745</v>
      </c>
      <c r="J4" s="23">
        <f t="shared" si="0"/>
        <v>43746</v>
      </c>
      <c r="K4" s="23">
        <f t="shared" si="0"/>
        <v>43747</v>
      </c>
      <c r="L4" s="23">
        <f t="shared" si="0"/>
        <v>43748</v>
      </c>
      <c r="M4" s="23">
        <f t="shared" si="0"/>
        <v>43749</v>
      </c>
      <c r="N4" s="23">
        <f t="shared" si="0"/>
        <v>43750</v>
      </c>
      <c r="O4" s="23">
        <f t="shared" si="0"/>
        <v>43751</v>
      </c>
      <c r="P4" s="23">
        <f t="shared" si="0"/>
        <v>43752</v>
      </c>
      <c r="Q4" s="23">
        <f t="shared" si="0"/>
        <v>43753</v>
      </c>
      <c r="R4" s="23">
        <f t="shared" si="0"/>
        <v>43754</v>
      </c>
      <c r="S4" s="23">
        <f t="shared" si="0"/>
        <v>43755</v>
      </c>
      <c r="T4" s="23">
        <f t="shared" si="0"/>
        <v>43756</v>
      </c>
      <c r="U4" s="23">
        <f t="shared" si="0"/>
        <v>43757</v>
      </c>
      <c r="V4" s="23">
        <f t="shared" si="0"/>
        <v>43758</v>
      </c>
      <c r="W4" s="23">
        <f t="shared" si="0"/>
        <v>43759</v>
      </c>
      <c r="X4" s="23">
        <f t="shared" si="0"/>
        <v>43760</v>
      </c>
      <c r="Y4" s="23">
        <f t="shared" si="0"/>
        <v>43761</v>
      </c>
      <c r="Z4" s="23">
        <f t="shared" si="0"/>
        <v>43762</v>
      </c>
      <c r="AA4" s="23">
        <f t="shared" si="0"/>
        <v>43763</v>
      </c>
      <c r="AB4" s="23">
        <f t="shared" si="0"/>
        <v>43764</v>
      </c>
      <c r="AC4" s="23">
        <f t="shared" si="0"/>
        <v>43765</v>
      </c>
      <c r="AD4" s="23">
        <f t="shared" si="0"/>
        <v>43766</v>
      </c>
      <c r="AE4" s="23">
        <f t="shared" si="0"/>
        <v>43767</v>
      </c>
      <c r="AF4" s="23">
        <f t="shared" si="0"/>
        <v>43768</v>
      </c>
      <c r="AG4" s="23">
        <f t="shared" si="0"/>
        <v>43769</v>
      </c>
      <c r="AH4" s="11"/>
    </row>
    <row r="5" spans="1:37" ht="15" customHeight="1">
      <c r="A5" s="41" t="s">
        <v>111</v>
      </c>
      <c r="B5" s="24" t="s">
        <v>72</v>
      </c>
      <c r="C5" s="25" t="s">
        <v>1</v>
      </c>
      <c r="D5" s="25" t="s">
        <v>2</v>
      </c>
      <c r="E5" s="25" t="s">
        <v>3</v>
      </c>
      <c r="F5" s="25" t="s">
        <v>4</v>
      </c>
      <c r="G5" s="25" t="s">
        <v>5</v>
      </c>
      <c r="H5" s="25" t="s">
        <v>6</v>
      </c>
      <c r="I5" s="25" t="s">
        <v>7</v>
      </c>
      <c r="J5" s="25" t="s">
        <v>8</v>
      </c>
      <c r="K5" s="25" t="s">
        <v>9</v>
      </c>
      <c r="L5" s="25" t="s">
        <v>10</v>
      </c>
      <c r="M5" s="25" t="s">
        <v>11</v>
      </c>
      <c r="N5" s="25" t="s">
        <v>12</v>
      </c>
      <c r="O5" s="25" t="s">
        <v>13</v>
      </c>
      <c r="P5" s="25" t="s">
        <v>14</v>
      </c>
      <c r="Q5" s="25" t="s">
        <v>15</v>
      </c>
      <c r="R5" s="25" t="s">
        <v>16</v>
      </c>
      <c r="S5" s="25" t="s">
        <v>17</v>
      </c>
      <c r="T5" s="25" t="s">
        <v>18</v>
      </c>
      <c r="U5" s="25" t="s">
        <v>19</v>
      </c>
      <c r="V5" s="25" t="s">
        <v>20</v>
      </c>
      <c r="W5" s="25" t="s">
        <v>21</v>
      </c>
      <c r="X5" s="25" t="s">
        <v>22</v>
      </c>
      <c r="Y5" s="25" t="s">
        <v>23</v>
      </c>
      <c r="Z5" s="25" t="s">
        <v>24</v>
      </c>
      <c r="AA5" s="25" t="s">
        <v>25</v>
      </c>
      <c r="AB5" s="25" t="s">
        <v>26</v>
      </c>
      <c r="AC5" s="25" t="s">
        <v>27</v>
      </c>
      <c r="AD5" s="25" t="s">
        <v>28</v>
      </c>
      <c r="AE5" s="25" t="s">
        <v>29</v>
      </c>
      <c r="AF5" s="25" t="s">
        <v>30</v>
      </c>
      <c r="AG5" s="25" t="s">
        <v>31</v>
      </c>
      <c r="AH5" s="26" t="s">
        <v>32</v>
      </c>
      <c r="AI5" s="26" t="s">
        <v>33</v>
      </c>
    </row>
    <row r="6" spans="1:37" ht="30" customHeight="1">
      <c r="A6" s="27"/>
      <c r="B6" s="40"/>
      <c r="C6" s="39"/>
      <c r="D6" s="39"/>
      <c r="E6" s="39"/>
      <c r="F6" s="39"/>
      <c r="G6" s="39"/>
      <c r="H6" s="39"/>
      <c r="I6" s="39"/>
      <c r="J6" s="39"/>
      <c r="K6" s="39"/>
      <c r="L6" s="39"/>
      <c r="M6" s="39"/>
      <c r="N6" s="39"/>
      <c r="O6" s="39"/>
      <c r="P6" s="39"/>
      <c r="Q6" s="39"/>
      <c r="R6" s="39"/>
      <c r="S6" s="39"/>
      <c r="T6" s="39"/>
      <c r="U6" s="39"/>
      <c r="V6" s="39"/>
      <c r="W6" s="39"/>
      <c r="X6" s="39"/>
      <c r="Y6" s="39"/>
      <c r="Z6" s="39"/>
      <c r="AA6" s="39"/>
      <c r="AB6" s="39"/>
      <c r="AC6" s="39"/>
      <c r="AD6" s="39"/>
      <c r="AE6" s="39"/>
      <c r="AF6" s="39"/>
      <c r="AG6" s="39"/>
      <c r="AH6" s="29">
        <f>COUNTA(Octobre!$C6:$AG6)</f>
        <v>0</v>
      </c>
      <c r="AI6" s="30" t="str">
        <f ca="1">IFERROR(SUMPRODUCT(SUMIF(INDIRECT("liste"&amp;$B6),Octobre!$C6:$AG6,INDIRECT("cout"&amp;$B6))),"")</f>
        <v/>
      </c>
    </row>
    <row r="7" spans="1:37" ht="30" customHeight="1">
      <c r="A7" s="27"/>
      <c r="B7" s="40"/>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1"/>
      <c r="AF7" s="38"/>
      <c r="AG7" s="38"/>
      <c r="AH7" s="32">
        <f>COUNTA(Octobre!$C7:$AG7)</f>
        <v>0</v>
      </c>
      <c r="AI7" s="30" t="str">
        <f ca="1">IFERROR(SUMPRODUCT(SUMIF(INDIRECT("liste"&amp;$B7),Octobre!$C7:$AG7,INDIRECT("cout"&amp;$B7))),"")</f>
        <v/>
      </c>
    </row>
    <row r="8" spans="1:37" ht="30" customHeight="1">
      <c r="A8" s="27"/>
      <c r="B8" s="40"/>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39"/>
      <c r="AH8" s="29">
        <f>COUNTA(Octobre!$C8:$AG8)</f>
        <v>0</v>
      </c>
      <c r="AI8" s="30" t="str">
        <f ca="1">IFERROR(SUMPRODUCT(SUMIF(INDIRECT("liste"&amp;$B8),Octobre!$C8:$AG8,INDIRECT("cout"&amp;$B8))),"")</f>
        <v/>
      </c>
    </row>
    <row r="9" spans="1:37" ht="30" customHeight="1">
      <c r="A9" s="27"/>
      <c r="B9" s="40"/>
      <c r="C9" s="31"/>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2">
        <f>COUNTA(Octobre!$C9:$AG9)</f>
        <v>0</v>
      </c>
      <c r="AI9" s="30" t="str">
        <f ca="1">IFERROR(SUMPRODUCT(SUMIF(INDIRECT("liste"&amp;$B9),Octobre!$C9:$AG9,INDIRECT("cout"&amp;$B9))),"")</f>
        <v/>
      </c>
    </row>
    <row r="10" spans="1:37" ht="30" customHeight="1">
      <c r="A10" s="27"/>
      <c r="B10" s="40"/>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9">
        <f>COUNTA(Octobre!$C10:$AG10)</f>
        <v>0</v>
      </c>
      <c r="AI10" s="30" t="str">
        <f ca="1">IFERROR(SUMPRODUCT(SUMIF(INDIRECT("liste"&amp;$B10),Octobre!$C10:$AG10,INDIRECT("cout"&amp;$B10))),"")</f>
        <v/>
      </c>
      <c r="AK10" s="9"/>
    </row>
    <row r="11" spans="1:37" ht="30" customHeight="1">
      <c r="A11" s="33"/>
      <c r="B11" s="40"/>
      <c r="C11" s="31"/>
      <c r="D11" s="31"/>
      <c r="E11" s="31"/>
      <c r="F11" s="31"/>
      <c r="G11" s="31"/>
      <c r="H11" s="31"/>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2">
        <f>COUNTA(Octobre!$C11:$AG11)</f>
        <v>0</v>
      </c>
      <c r="AI11" s="30" t="str">
        <f ca="1">IFERROR(SUMPRODUCT(SUMIF(INDIRECT("liste"&amp;$B11),Octobre!$C11:$AG11,INDIRECT("cout"&amp;$B11))),"")</f>
        <v/>
      </c>
    </row>
    <row r="12" spans="1:37" ht="30" customHeight="1">
      <c r="A12" s="33"/>
      <c r="B12" s="40"/>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9">
        <f>COUNTA(Octobre!$C12:$AG12)</f>
        <v>0</v>
      </c>
      <c r="AI12" s="30" t="str">
        <f ca="1">IFERROR(SUMPRODUCT(SUMIF(INDIRECT("liste"&amp;$B12),Octobre!$C12:$AG12,INDIRECT("cout"&amp;$B12))),"")</f>
        <v/>
      </c>
    </row>
    <row r="13" spans="1:37" ht="30" customHeight="1">
      <c r="A13" s="33"/>
      <c r="B13" s="40"/>
      <c r="C13" s="31"/>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2">
        <f>COUNTA(Octobre!$C13:$AG13)</f>
        <v>0</v>
      </c>
      <c r="AI13" s="30" t="str">
        <f ca="1">IFERROR(SUMPRODUCT(SUMIF(INDIRECT("liste"&amp;$B13),Octobre!$C13:$AG13,INDIRECT("cout"&amp;$B13))),"")</f>
        <v/>
      </c>
    </row>
    <row r="14" spans="1:37" ht="30" customHeight="1">
      <c r="A14" s="27"/>
      <c r="B14" s="40"/>
      <c r="C14" s="28"/>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9">
        <f>COUNTA(Octobre!$C14:$AG14)</f>
        <v>0</v>
      </c>
      <c r="AI14" s="30" t="str">
        <f ca="1">IFERROR(SUMPRODUCT(SUMIF(INDIRECT("liste"&amp;$B14),Octobre!$C14:$AG14,INDIRECT("cout"&amp;$B14))),"")</f>
        <v/>
      </c>
    </row>
    <row r="15" spans="1:37" ht="30" customHeight="1">
      <c r="A15" s="27"/>
      <c r="B15" s="40"/>
      <c r="C15" s="31"/>
      <c r="D15" s="31"/>
      <c r="E15" s="31"/>
      <c r="F15" s="31"/>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2">
        <f>COUNTA(Octobre!$C15:$AG15)</f>
        <v>0</v>
      </c>
      <c r="AI15" s="30" t="str">
        <f ca="1">IFERROR(SUMPRODUCT(SUMIF(INDIRECT("liste"&amp;$B15),Octobre!$C15:$AG15,INDIRECT("cout"&amp;$B15))),"")</f>
        <v/>
      </c>
    </row>
    <row r="16" spans="1:37" ht="30" customHeight="1">
      <c r="A16" s="27"/>
      <c r="B16" s="40"/>
      <c r="C16" s="28"/>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9">
        <f>COUNTA(Octobre!$C16:$AG16)</f>
        <v>0</v>
      </c>
      <c r="AI16" s="30" t="str">
        <f ca="1">IFERROR(SUMPRODUCT(SUMIF(INDIRECT("liste"&amp;$B16),Octobre!$C16:$AG16,INDIRECT("cout"&amp;$B16))),"")</f>
        <v/>
      </c>
    </row>
    <row r="17" spans="1:35" ht="30" customHeight="1">
      <c r="A17" s="27"/>
      <c r="B17" s="40"/>
      <c r="C17" s="31"/>
      <c r="D17" s="31"/>
      <c r="E17" s="31"/>
      <c r="F17" s="31"/>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2">
        <f>COUNTA(Octobre!$C17:$AG17)</f>
        <v>0</v>
      </c>
      <c r="AI17" s="30" t="str">
        <f ca="1">IFERROR(SUMPRODUCT(SUMIF(INDIRECT("liste"&amp;$B17),Octobre!$C17:$AG17,INDIRECT("cout"&amp;$B17))),"")</f>
        <v/>
      </c>
    </row>
    <row r="18" spans="1:35" ht="30" customHeight="1">
      <c r="A18" s="27"/>
      <c r="B18" s="40"/>
      <c r="C18" s="28"/>
      <c r="D18" s="28"/>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9">
        <f>COUNTA(Octobre!$C18:$AG18)</f>
        <v>0</v>
      </c>
      <c r="AI18" s="30" t="str">
        <f ca="1">IFERROR(SUMPRODUCT(SUMIF(INDIRECT("liste"&amp;$B18),Octobre!$C18:$AG18,INDIRECT("cout"&amp;$B18))),"")</f>
        <v/>
      </c>
    </row>
    <row r="19" spans="1:35" ht="30" customHeight="1">
      <c r="A19" s="27"/>
      <c r="B19" s="40"/>
      <c r="C19" s="31"/>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2">
        <f>COUNTA(Octobre!$C19:$AG19)</f>
        <v>0</v>
      </c>
      <c r="AI19" s="30" t="str">
        <f ca="1">IFERROR(SUMPRODUCT(SUMIF(INDIRECT("liste"&amp;$B19),Octobre!$C19:$AG19,INDIRECT("cout"&amp;$B19))),"")</f>
        <v/>
      </c>
    </row>
    <row r="20" spans="1:35" ht="30" customHeight="1">
      <c r="A20" s="27"/>
      <c r="B20" s="40"/>
      <c r="C20" s="28"/>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29">
        <f>COUNTA(Octobre!$C20:$AG20)</f>
        <v>0</v>
      </c>
      <c r="AI20" s="30" t="str">
        <f ca="1">IFERROR(SUMPRODUCT(SUMIF(INDIRECT("liste"&amp;$B20),Octobre!$C20:$AG20,INDIRECT("cout"&amp;$B20))),"")</f>
        <v/>
      </c>
    </row>
    <row r="21" spans="1:35" ht="30" customHeight="1">
      <c r="A21" s="27"/>
      <c r="B21" s="40"/>
      <c r="C21" s="31"/>
      <c r="D21" s="31"/>
      <c r="E21" s="31"/>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2">
        <f>COUNTA(Octobre!$C21:$AG21)</f>
        <v>0</v>
      </c>
      <c r="AI21" s="30" t="str">
        <f ca="1">IFERROR(SUMPRODUCT(SUMIF(INDIRECT("liste"&amp;$B21),Octobre!$C21:$AG21,INDIRECT("cout"&amp;$B21))),"")</f>
        <v/>
      </c>
    </row>
    <row r="22" spans="1:35" ht="30" customHeight="1">
      <c r="A22" s="27"/>
      <c r="B22" s="40"/>
      <c r="C22" s="28"/>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9">
        <f>COUNTA(Octobre!$C22:$AG22)</f>
        <v>0</v>
      </c>
      <c r="AI22" s="30" t="str">
        <f ca="1">IFERROR(SUMPRODUCT(SUMIF(INDIRECT("liste"&amp;$B22),Octobre!$C22:$AG22,INDIRECT("cout"&amp;$B22))),"")</f>
        <v/>
      </c>
    </row>
    <row r="23" spans="1:35" ht="30" customHeight="1">
      <c r="A23" s="27"/>
      <c r="B23" s="40"/>
      <c r="C23" s="31"/>
      <c r="D23" s="31"/>
      <c r="E23" s="31"/>
      <c r="F23" s="31"/>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2">
        <f>COUNTA(Octobre!$C23:$AG23)</f>
        <v>0</v>
      </c>
      <c r="AI23" s="30" t="str">
        <f ca="1">IFERROR(SUMPRODUCT(SUMIF(INDIRECT("liste"&amp;$B23),Octobre!$C23:$AG23,INDIRECT("cout"&amp;$B23))),"")</f>
        <v/>
      </c>
    </row>
    <row r="24" spans="1:35" ht="30" customHeight="1">
      <c r="A24" s="27"/>
      <c r="B24" s="40"/>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9">
        <f>COUNTA(Octobre!$C24:$AG24)</f>
        <v>0</v>
      </c>
      <c r="AI24" s="30" t="str">
        <f ca="1">IFERROR(SUMPRODUCT(SUMIF(INDIRECT("liste"&amp;$B24),Octobre!$C24:$AG24,INDIRECT("cout"&amp;$B24))),"")</f>
        <v/>
      </c>
    </row>
    <row r="25" spans="1:35" ht="30" customHeight="1">
      <c r="A25" s="27"/>
      <c r="B25" s="40"/>
      <c r="C25" s="31"/>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2">
        <f>COUNTA(Octobre!$C25:$AG25)</f>
        <v>0</v>
      </c>
      <c r="AI25" s="30" t="str">
        <f ca="1">IFERROR(SUMPRODUCT(SUMIF(INDIRECT("liste"&amp;$B25),Octobre!$C25:$AG25,INDIRECT("cout"&amp;$B25))),"")</f>
        <v/>
      </c>
    </row>
    <row r="26" spans="1:35" ht="30" customHeight="1">
      <c r="A26" s="27"/>
      <c r="B26" s="40"/>
      <c r="C26" s="28"/>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9">
        <f>COUNTA(Octobre!$C26:$AG26)</f>
        <v>0</v>
      </c>
      <c r="AI26" s="30" t="str">
        <f ca="1">IFERROR(SUMPRODUCT(SUMIF(INDIRECT("liste"&amp;$B26),Octobre!$C26:$AG26,INDIRECT("cout"&amp;$B26))),"")</f>
        <v/>
      </c>
    </row>
    <row r="27" spans="1:35" ht="30" customHeight="1">
      <c r="A27" s="34"/>
      <c r="B27" s="40"/>
      <c r="C27" s="31"/>
      <c r="D27" s="31"/>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2">
        <f>COUNTA(Octobre!$C27:$AG27)</f>
        <v>0</v>
      </c>
      <c r="AI27" s="30" t="str">
        <f ca="1">IFERROR(SUMPRODUCT(SUMIF(INDIRECT("liste"&amp;$B27),Octobre!$C27:$AG27,INDIRECT("cout"&amp;$B27))),"")</f>
        <v/>
      </c>
    </row>
  </sheetData>
  <mergeCells count="1">
    <mergeCell ref="C3:AG3"/>
  </mergeCells>
  <conditionalFormatting sqref="AH6:AH27">
    <cfRule type="dataBar" priority="102">
      <dataBar>
        <cfvo type="num" val="0"/>
        <cfvo type="num" val="31"/>
        <color theme="2" tint="-0.249977111117893"/>
      </dataBar>
      <extLst>
        <ext xmlns:x14="http://schemas.microsoft.com/office/spreadsheetml/2009/9/main" uri="{B025F937-C7B1-47D3-B67F-A62EFF666E3E}">
          <x14:id>{9E319798-9F9D-49A8-8D36-45179451DE0D}</x14:id>
        </ext>
      </extLst>
    </cfRule>
  </conditionalFormatting>
  <conditionalFormatting sqref="AI6:AI27">
    <cfRule type="dataBar" priority="95">
      <dataBar>
        <cfvo type="num" val="0"/>
        <cfvo type="num" val="31"/>
        <color theme="2" tint="-0.249977111117893"/>
      </dataBar>
      <extLst>
        <ext xmlns:x14="http://schemas.microsoft.com/office/spreadsheetml/2009/9/main" uri="{B025F937-C7B1-47D3-B67F-A62EFF666E3E}">
          <x14:id>{4C2E5D35-0005-4DF4-9BE6-6A942B6DA3CA}</x14:id>
        </ext>
      </extLst>
    </cfRule>
  </conditionalFormatting>
  <conditionalFormatting sqref="C6:AG27">
    <cfRule type="expression" dxfId="84" priority="3">
      <formula>AND($B6="nac")</formula>
    </cfRule>
  </conditionalFormatting>
  <conditionalFormatting sqref="C7:AG27">
    <cfRule type="expression" dxfId="83" priority="4">
      <formula>AND($B7="chat")</formula>
    </cfRule>
    <cfRule type="expression" dxfId="82" priority="5">
      <formula>AND($B7="chien")</formula>
    </cfRule>
  </conditionalFormatting>
  <conditionalFormatting sqref="C6:AG6">
    <cfRule type="expression" dxfId="81" priority="1">
      <formula>AND($B6="chat")</formula>
    </cfRule>
    <cfRule type="expression" dxfId="80" priority="2">
      <formula>AND($B6="chien")</formula>
    </cfRule>
  </conditionalFormatting>
  <dataValidations count="7">
    <dataValidation type="list" allowBlank="1" showInputMessage="1" showErrorMessage="1" sqref="C6:AG27">
      <formula1>INDIRECT("liste"&amp;$B6)</formula1>
    </dataValidation>
    <dataValidation allowBlank="1" showInputMessage="1" showErrorMessage="1" prompt="Entrez l’année dans la cellule ci-dessous" sqref="AH1:AH2"/>
    <dataValidation allowBlank="1" showInputMessage="1" showErrorMessage="1" prompt="Mois de ce calendrier des absences. Mettez à jour l’année dans la cellule AH4. Suivez les totaux mensuels dans la dernière cellule du tableau. Entrez les noms des employés dans la colonne B du tableau" sqref="B3"/>
    <dataValidation allowBlank="1" showInputMessage="1" showErrorMessage="1" prompt="Calcule automatiquement le nombre total de jours d’absence d’un employé durant ce mois" sqref="AH5:AI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5"/>
    <dataValidation type="list" allowBlank="1" showInputMessage="1" showErrorMessage="1" sqref="B6:B27">
      <formula1>"chien,chat,nac"</formula1>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9E319798-9F9D-49A8-8D36-45179451DE0D}">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4C2E5D35-0005-4DF4-9BE6-6A942B6DA3CA}">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11.xml><?xml version="1.0" encoding="utf-8"?>
<worksheet xmlns="http://schemas.openxmlformats.org/spreadsheetml/2006/main" xmlns:r="http://schemas.openxmlformats.org/officeDocument/2006/relationships">
  <sheetPr codeName="Feuil11">
    <tabColor rgb="FFFF0000"/>
  </sheetPr>
  <dimension ref="A1:AK27"/>
  <sheetViews>
    <sheetView tabSelected="1" zoomScale="80" zoomScaleNormal="80" workbookViewId="0">
      <selection activeCell="AE2" sqref="AE2"/>
    </sheetView>
  </sheetViews>
  <sheetFormatPr baseColWidth="10" defaultColWidth="9.1796875" defaultRowHeight="14.5"/>
  <cols>
    <col min="1" max="1" width="21.1796875" style="1" customWidth="1"/>
    <col min="2" max="2" width="8.1796875" style="1" customWidth="1"/>
    <col min="3" max="3" width="6.1796875" style="1" customWidth="1"/>
    <col min="4" max="33" width="5" style="1" customWidth="1"/>
    <col min="34" max="34" width="9.81640625" style="1" customWidth="1"/>
    <col min="35" max="35" width="15" customWidth="1"/>
  </cols>
  <sheetData>
    <row r="1" spans="1:37" ht="15" customHeight="1">
      <c r="AH1" s="3"/>
    </row>
    <row r="2" spans="1:37" ht="15" customHeight="1">
      <c r="AH2" s="3"/>
    </row>
    <row r="3" spans="1:37" ht="30" customHeight="1">
      <c r="A3" s="36" t="str">
        <f>données!N12</f>
        <v>Novembre</v>
      </c>
      <c r="B3" s="5"/>
      <c r="C3" s="42" t="s">
        <v>35</v>
      </c>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c r="AF3" s="42"/>
      <c r="AG3" s="42"/>
      <c r="AH3" s="35">
        <f>annéeencours</f>
        <v>2019</v>
      </c>
      <c r="AI3" s="12"/>
    </row>
    <row r="4" spans="1:37" ht="15" customHeight="1">
      <c r="A4" s="2"/>
      <c r="B4" s="2"/>
      <c r="C4" s="23">
        <f>DATE(annéeencours,MONTH(1&amp;A3),1)</f>
        <v>43770</v>
      </c>
      <c r="D4" s="23">
        <f>C4+1</f>
        <v>43771</v>
      </c>
      <c r="E4" s="23">
        <f t="shared" ref="E4:AG4" si="0">D4+1</f>
        <v>43772</v>
      </c>
      <c r="F4" s="23">
        <f t="shared" si="0"/>
        <v>43773</v>
      </c>
      <c r="G4" s="23">
        <f t="shared" si="0"/>
        <v>43774</v>
      </c>
      <c r="H4" s="23">
        <f t="shared" si="0"/>
        <v>43775</v>
      </c>
      <c r="I4" s="23">
        <f t="shared" si="0"/>
        <v>43776</v>
      </c>
      <c r="J4" s="23">
        <f t="shared" si="0"/>
        <v>43777</v>
      </c>
      <c r="K4" s="23">
        <f t="shared" si="0"/>
        <v>43778</v>
      </c>
      <c r="L4" s="23">
        <f t="shared" si="0"/>
        <v>43779</v>
      </c>
      <c r="M4" s="23">
        <f t="shared" si="0"/>
        <v>43780</v>
      </c>
      <c r="N4" s="23">
        <f t="shared" si="0"/>
        <v>43781</v>
      </c>
      <c r="O4" s="23">
        <f t="shared" si="0"/>
        <v>43782</v>
      </c>
      <c r="P4" s="23">
        <f t="shared" si="0"/>
        <v>43783</v>
      </c>
      <c r="Q4" s="23">
        <f t="shared" si="0"/>
        <v>43784</v>
      </c>
      <c r="R4" s="23">
        <f t="shared" si="0"/>
        <v>43785</v>
      </c>
      <c r="S4" s="23">
        <f t="shared" si="0"/>
        <v>43786</v>
      </c>
      <c r="T4" s="23">
        <f t="shared" si="0"/>
        <v>43787</v>
      </c>
      <c r="U4" s="23">
        <f t="shared" si="0"/>
        <v>43788</v>
      </c>
      <c r="V4" s="23">
        <f t="shared" si="0"/>
        <v>43789</v>
      </c>
      <c r="W4" s="23">
        <f t="shared" si="0"/>
        <v>43790</v>
      </c>
      <c r="X4" s="23">
        <f t="shared" si="0"/>
        <v>43791</v>
      </c>
      <c r="Y4" s="23">
        <f t="shared" si="0"/>
        <v>43792</v>
      </c>
      <c r="Z4" s="23">
        <f t="shared" si="0"/>
        <v>43793</v>
      </c>
      <c r="AA4" s="23">
        <f t="shared" si="0"/>
        <v>43794</v>
      </c>
      <c r="AB4" s="23">
        <f t="shared" si="0"/>
        <v>43795</v>
      </c>
      <c r="AC4" s="23">
        <f t="shared" si="0"/>
        <v>43796</v>
      </c>
      <c r="AD4" s="23">
        <f t="shared" si="0"/>
        <v>43797</v>
      </c>
      <c r="AE4" s="23">
        <f t="shared" si="0"/>
        <v>43798</v>
      </c>
      <c r="AF4" s="23">
        <f t="shared" si="0"/>
        <v>43799</v>
      </c>
      <c r="AG4" s="23">
        <f t="shared" si="0"/>
        <v>43800</v>
      </c>
      <c r="AH4" s="11"/>
    </row>
    <row r="5" spans="1:37" ht="15" customHeight="1">
      <c r="A5" s="41" t="s">
        <v>111</v>
      </c>
      <c r="B5" s="4" t="s">
        <v>72</v>
      </c>
      <c r="C5" s="25" t="s">
        <v>1</v>
      </c>
      <c r="D5" s="25" t="s">
        <v>2</v>
      </c>
      <c r="E5" s="25" t="s">
        <v>3</v>
      </c>
      <c r="F5" s="25" t="s">
        <v>4</v>
      </c>
      <c r="G5" s="25" t="s">
        <v>5</v>
      </c>
      <c r="H5" s="25" t="s">
        <v>6</v>
      </c>
      <c r="I5" s="25" t="s">
        <v>7</v>
      </c>
      <c r="J5" s="25" t="s">
        <v>8</v>
      </c>
      <c r="K5" s="25" t="s">
        <v>9</v>
      </c>
      <c r="L5" s="25" t="s">
        <v>10</v>
      </c>
      <c r="M5" s="25" t="s">
        <v>11</v>
      </c>
      <c r="N5" s="25" t="s">
        <v>12</v>
      </c>
      <c r="O5" s="25" t="s">
        <v>13</v>
      </c>
      <c r="P5" s="25" t="s">
        <v>14</v>
      </c>
      <c r="Q5" s="25" t="s">
        <v>15</v>
      </c>
      <c r="R5" s="25" t="s">
        <v>16</v>
      </c>
      <c r="S5" s="25" t="s">
        <v>17</v>
      </c>
      <c r="T5" s="25" t="s">
        <v>18</v>
      </c>
      <c r="U5" s="25" t="s">
        <v>19</v>
      </c>
      <c r="V5" s="25" t="s">
        <v>20</v>
      </c>
      <c r="W5" s="25" t="s">
        <v>21</v>
      </c>
      <c r="X5" s="25" t="s">
        <v>22</v>
      </c>
      <c r="Y5" s="25" t="s">
        <v>23</v>
      </c>
      <c r="Z5" s="25" t="s">
        <v>24</v>
      </c>
      <c r="AA5" s="25" t="s">
        <v>25</v>
      </c>
      <c r="AB5" s="25" t="s">
        <v>26</v>
      </c>
      <c r="AC5" s="25" t="s">
        <v>27</v>
      </c>
      <c r="AD5" s="25" t="s">
        <v>28</v>
      </c>
      <c r="AE5" s="25" t="s">
        <v>29</v>
      </c>
      <c r="AF5" s="25" t="s">
        <v>30</v>
      </c>
      <c r="AG5" s="25" t="s">
        <v>31</v>
      </c>
      <c r="AH5" s="7" t="s">
        <v>32</v>
      </c>
      <c r="AI5" s="8" t="s">
        <v>33</v>
      </c>
    </row>
    <row r="6" spans="1:37" ht="30" customHeight="1">
      <c r="B6" s="40"/>
      <c r="C6" s="39"/>
      <c r="D6" s="39"/>
      <c r="E6" s="39"/>
      <c r="F6" s="39"/>
      <c r="G6" s="39"/>
      <c r="H6" s="39"/>
      <c r="I6" s="39"/>
      <c r="J6" s="39"/>
      <c r="K6" s="39"/>
      <c r="L6" s="39"/>
      <c r="M6" s="39"/>
      <c r="N6" s="39"/>
      <c r="O6" s="39"/>
      <c r="P6" s="39"/>
      <c r="Q6" s="39"/>
      <c r="R6" s="39"/>
      <c r="S6" s="39"/>
      <c r="T6" s="39"/>
      <c r="U6" s="39"/>
      <c r="V6" s="39"/>
      <c r="W6" s="39"/>
      <c r="X6" s="39"/>
      <c r="Y6" s="39"/>
      <c r="Z6" s="39"/>
      <c r="AA6" s="39"/>
      <c r="AB6" s="39"/>
      <c r="AC6" s="39"/>
      <c r="AD6" s="39"/>
      <c r="AE6" s="39"/>
      <c r="AF6" s="39"/>
      <c r="AG6" s="39"/>
      <c r="AH6" s="10">
        <f>COUNTA(Janvier11[[#This Row],[1]:[31]])</f>
        <v>0</v>
      </c>
      <c r="AI6" s="16" t="str">
        <f ca="1">IFERROR(SUMPRODUCT(SUMIF(INDIRECT("liste"&amp;$B6),Janvier11[[#This Row],[1]:[31]],INDIRECT("cout"&amp;$B6))),"")</f>
        <v/>
      </c>
    </row>
    <row r="7" spans="1:37" ht="30" customHeight="1">
      <c r="B7" s="40" t="s">
        <v>59</v>
      </c>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1"/>
      <c r="AF7" s="38"/>
      <c r="AG7" s="38"/>
      <c r="AH7" s="10">
        <f>COUNTA(Janvier11[[#This Row],[1]:[31]])</f>
        <v>0</v>
      </c>
      <c r="AI7" s="16">
        <f ca="1">IFERROR(SUMPRODUCT(SUMIF(INDIRECT("liste"&amp;$B7),Janvier11[[#This Row],[1]:[31]],INDIRECT("cout"&amp;$B7))),"")</f>
        <v>0</v>
      </c>
    </row>
    <row r="8" spans="1:37" ht="30" customHeight="1">
      <c r="B8" s="40"/>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39"/>
      <c r="AH8" s="10">
        <f>COUNTA(Janvier11[[#This Row],[1]:[31]])</f>
        <v>0</v>
      </c>
      <c r="AI8" s="16" t="str">
        <f ca="1">IFERROR(SUMPRODUCT(SUMIF(INDIRECT("liste"&amp;$B8),Janvier11[[#This Row],[1]:[31]],INDIRECT("cout"&amp;$B8))),"")</f>
        <v/>
      </c>
    </row>
    <row r="9" spans="1:37" ht="30" customHeight="1">
      <c r="B9" s="40" t="s">
        <v>60</v>
      </c>
      <c r="C9" s="31"/>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10">
        <f>COUNTA(Janvier11[[#This Row],[1]:[31]])</f>
        <v>0</v>
      </c>
      <c r="AI9" s="16">
        <f ca="1">IFERROR(SUMPRODUCT(SUMIF(INDIRECT("liste"&amp;$B9),Janvier11[[#This Row],[1]:[31]],INDIRECT("cout"&amp;$B9))),"")</f>
        <v>0</v>
      </c>
    </row>
    <row r="10" spans="1:37" ht="30" customHeight="1">
      <c r="B10" s="40" t="s">
        <v>60</v>
      </c>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10">
        <f>COUNTA(Janvier11[[#This Row],[1]:[31]])</f>
        <v>0</v>
      </c>
      <c r="AI10" s="16">
        <f ca="1">IFERROR(SUMPRODUCT(SUMIF(INDIRECT("liste"&amp;$B10),Janvier11[[#This Row],[1]:[31]],INDIRECT("cout"&amp;$B10))),"")</f>
        <v>0</v>
      </c>
      <c r="AK10" s="9"/>
    </row>
    <row r="11" spans="1:37" ht="30" customHeight="1">
      <c r="A11" s="6"/>
      <c r="B11" s="40" t="s">
        <v>107</v>
      </c>
      <c r="C11" s="31"/>
      <c r="D11" s="31"/>
      <c r="E11" s="31"/>
      <c r="F11" s="31"/>
      <c r="G11" s="31"/>
      <c r="H11" s="31"/>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10">
        <f>COUNTA(Janvier11[[#This Row],[1]:[31]])</f>
        <v>0</v>
      </c>
      <c r="AI11" s="16">
        <f ca="1">IFERROR(SUMPRODUCT(SUMIF(INDIRECT("liste"&amp;$B11),Janvier11[[#This Row],[1]:[31]],INDIRECT("cout"&amp;$B11))),"")</f>
        <v>0</v>
      </c>
    </row>
    <row r="12" spans="1:37" ht="30" customHeight="1">
      <c r="A12" s="6"/>
      <c r="B12" s="40" t="s">
        <v>107</v>
      </c>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10">
        <f>COUNTA(Janvier11[[#This Row],[1]:[31]])</f>
        <v>0</v>
      </c>
      <c r="AI12" s="16">
        <f ca="1">IFERROR(SUMPRODUCT(SUMIF(INDIRECT("liste"&amp;$B12),Janvier11[[#This Row],[1]:[31]],INDIRECT("cout"&amp;$B12))),"")</f>
        <v>0</v>
      </c>
    </row>
    <row r="13" spans="1:37" ht="30" customHeight="1">
      <c r="A13" s="6"/>
      <c r="B13" s="40"/>
      <c r="C13" s="31"/>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10">
        <f>COUNTA(Janvier11[[#This Row],[1]:[31]])</f>
        <v>0</v>
      </c>
      <c r="AI13" s="16" t="str">
        <f ca="1">IFERROR(SUMPRODUCT(SUMIF(INDIRECT("liste"&amp;$B13),Janvier11[[#This Row],[1]:[31]],INDIRECT("cout"&amp;$B13))),"")</f>
        <v/>
      </c>
    </row>
    <row r="14" spans="1:37" ht="30" customHeight="1">
      <c r="A14" s="15"/>
      <c r="B14" s="40"/>
      <c r="C14" s="28"/>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10">
        <f>COUNTA(Janvier11[[#This Row],[1]:[31]])</f>
        <v>0</v>
      </c>
      <c r="AI14" s="16" t="str">
        <f ca="1">IFERROR(SUMPRODUCT(SUMIF(INDIRECT("liste"&amp;$B14),Janvier11[[#This Row],[1]:[31]],INDIRECT("cout"&amp;$B14))),"")</f>
        <v/>
      </c>
    </row>
    <row r="15" spans="1:37" ht="30" customHeight="1">
      <c r="A15" s="15"/>
      <c r="B15" s="40"/>
      <c r="C15" s="31"/>
      <c r="D15" s="31"/>
      <c r="E15" s="31"/>
      <c r="F15" s="31"/>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10">
        <f>COUNTA(Janvier11[[#This Row],[1]:[31]])</f>
        <v>0</v>
      </c>
      <c r="AI15" s="16" t="str">
        <f ca="1">IFERROR(SUMPRODUCT(SUMIF(INDIRECT("liste"&amp;$B15),Janvier11[[#This Row],[1]:[31]],INDIRECT("cout"&amp;$B15))),"")</f>
        <v/>
      </c>
    </row>
    <row r="16" spans="1:37" ht="30" customHeight="1">
      <c r="A16" s="15"/>
      <c r="B16" s="40"/>
      <c r="C16" s="28"/>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10">
        <f>COUNTA(Janvier11[[#This Row],[1]:[31]])</f>
        <v>0</v>
      </c>
      <c r="AI16" s="16" t="str">
        <f ca="1">IFERROR(SUMPRODUCT(SUMIF(INDIRECT("liste"&amp;$B16),Janvier11[[#This Row],[1]:[31]],INDIRECT("cout"&amp;$B16))),"")</f>
        <v/>
      </c>
    </row>
    <row r="17" spans="1:35" ht="30" customHeight="1">
      <c r="A17" s="15"/>
      <c r="B17" s="40"/>
      <c r="C17" s="31"/>
      <c r="D17" s="31"/>
      <c r="E17" s="31"/>
      <c r="F17" s="31"/>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10">
        <f>COUNTA(Janvier11[[#This Row],[1]:[31]])</f>
        <v>0</v>
      </c>
      <c r="AI17" s="16" t="str">
        <f ca="1">IFERROR(SUMPRODUCT(SUMIF(INDIRECT("liste"&amp;$B17),Janvier11[[#This Row],[1]:[31]],INDIRECT("cout"&amp;$B17))),"")</f>
        <v/>
      </c>
    </row>
    <row r="18" spans="1:35" ht="30" customHeight="1">
      <c r="A18" s="15"/>
      <c r="B18" s="40"/>
      <c r="C18" s="28"/>
      <c r="D18" s="28"/>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10">
        <f>COUNTA(Janvier11[[#This Row],[1]:[31]])</f>
        <v>0</v>
      </c>
      <c r="AI18" s="16" t="str">
        <f ca="1">IFERROR(SUMPRODUCT(SUMIF(INDIRECT("liste"&amp;$B18),Janvier11[[#This Row],[1]:[31]],INDIRECT("cout"&amp;$B18))),"")</f>
        <v/>
      </c>
    </row>
    <row r="19" spans="1:35" ht="30" customHeight="1">
      <c r="A19" s="15"/>
      <c r="B19" s="40"/>
      <c r="C19" s="31"/>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10">
        <f>COUNTA(Janvier11[[#This Row],[1]:[31]])</f>
        <v>0</v>
      </c>
      <c r="AI19" s="16" t="str">
        <f ca="1">IFERROR(SUMPRODUCT(SUMIF(INDIRECT("liste"&amp;$B19),Janvier11[[#This Row],[1]:[31]],INDIRECT("cout"&amp;$B19))),"")</f>
        <v/>
      </c>
    </row>
    <row r="20" spans="1:35" ht="30" customHeight="1">
      <c r="A20" s="15"/>
      <c r="B20" s="40"/>
      <c r="C20" s="28"/>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10">
        <f>COUNTA(Janvier11[[#This Row],[1]:[31]])</f>
        <v>0</v>
      </c>
      <c r="AI20" s="16" t="str">
        <f ca="1">IFERROR(SUMPRODUCT(SUMIF(INDIRECT("liste"&amp;$B20),Janvier11[[#This Row],[1]:[31]],INDIRECT("cout"&amp;$B20))),"")</f>
        <v/>
      </c>
    </row>
    <row r="21" spans="1:35" ht="30" customHeight="1">
      <c r="A21" s="15"/>
      <c r="B21" s="40"/>
      <c r="C21" s="31"/>
      <c r="D21" s="31"/>
      <c r="E21" s="31"/>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10">
        <f>COUNTA(Janvier11[[#This Row],[1]:[31]])</f>
        <v>0</v>
      </c>
      <c r="AI21" s="16" t="str">
        <f ca="1">IFERROR(SUMPRODUCT(SUMIF(INDIRECT("liste"&amp;$B21),Janvier11[[#This Row],[1]:[31]],INDIRECT("cout"&amp;$B21))),"")</f>
        <v/>
      </c>
    </row>
    <row r="22" spans="1:35" ht="30" customHeight="1">
      <c r="A22" s="15"/>
      <c r="B22" s="40"/>
      <c r="C22" s="28"/>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10">
        <f>COUNTA(Janvier11[[#This Row],[1]:[31]])</f>
        <v>0</v>
      </c>
      <c r="AI22" s="16" t="str">
        <f ca="1">IFERROR(SUMPRODUCT(SUMIF(INDIRECT("liste"&amp;$B22),Janvier11[[#This Row],[1]:[31]],INDIRECT("cout"&amp;$B22))),"")</f>
        <v/>
      </c>
    </row>
    <row r="23" spans="1:35" ht="30" customHeight="1">
      <c r="A23" s="15"/>
      <c r="B23" s="40"/>
      <c r="C23" s="31"/>
      <c r="D23" s="31"/>
      <c r="E23" s="31"/>
      <c r="F23" s="31"/>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10">
        <f>COUNTA(Janvier11[[#This Row],[1]:[31]])</f>
        <v>0</v>
      </c>
      <c r="AI23" s="16" t="str">
        <f ca="1">IFERROR(SUMPRODUCT(SUMIF(INDIRECT("liste"&amp;$B23),Janvier11[[#This Row],[1]:[31]],INDIRECT("cout"&amp;$B23))),"")</f>
        <v/>
      </c>
    </row>
    <row r="24" spans="1:35" ht="30" customHeight="1">
      <c r="A24" s="15"/>
      <c r="B24" s="40"/>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10">
        <f>COUNTA(Janvier11[[#This Row],[1]:[31]])</f>
        <v>0</v>
      </c>
      <c r="AI24" s="16" t="str">
        <f ca="1">IFERROR(SUMPRODUCT(SUMIF(INDIRECT("liste"&amp;$B24),Janvier11[[#This Row],[1]:[31]],INDIRECT("cout"&amp;$B24))),"")</f>
        <v/>
      </c>
    </row>
    <row r="25" spans="1:35" ht="30" customHeight="1">
      <c r="A25" s="15"/>
      <c r="B25" s="40"/>
      <c r="C25" s="31"/>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10">
        <f>COUNTA(Janvier11[[#This Row],[1]:[31]])</f>
        <v>0</v>
      </c>
      <c r="AI25" s="16" t="str">
        <f ca="1">IFERROR(SUMPRODUCT(SUMIF(INDIRECT("liste"&amp;$B25),Janvier11[[#This Row],[1]:[31]],INDIRECT("cout"&amp;$B25))),"")</f>
        <v/>
      </c>
    </row>
    <row r="26" spans="1:35" ht="30" customHeight="1">
      <c r="A26" s="15"/>
      <c r="B26" s="40"/>
      <c r="C26" s="28"/>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10">
        <f>COUNTA(Janvier11[[#This Row],[1]:[31]])</f>
        <v>0</v>
      </c>
      <c r="AI26" s="16" t="str">
        <f ca="1">IFERROR(SUMPRODUCT(SUMIF(INDIRECT("liste"&amp;$B26),Janvier11[[#This Row],[1]:[31]],INDIRECT("cout"&amp;$B26))),"")</f>
        <v/>
      </c>
    </row>
    <row r="27" spans="1:35" ht="30" customHeight="1">
      <c r="A27" s="15"/>
      <c r="B27" s="40"/>
      <c r="C27" s="31"/>
      <c r="D27" s="31"/>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10">
        <f>COUNTA(Janvier11[[#This Row],[1]:[31]])</f>
        <v>0</v>
      </c>
      <c r="AI27" s="16" t="str">
        <f ca="1">IFERROR(SUMPRODUCT(SUMIF(INDIRECT("liste"&amp;$B27),Janvier11[[#This Row],[1]:[31]],INDIRECT("cout"&amp;$B27))),"")</f>
        <v/>
      </c>
    </row>
  </sheetData>
  <mergeCells count="1">
    <mergeCell ref="C3:AG3"/>
  </mergeCells>
  <conditionalFormatting sqref="AH6:AH27">
    <cfRule type="dataBar" priority="112">
      <dataBar>
        <cfvo type="num" val="0"/>
        <cfvo type="num" val="31"/>
        <color theme="2" tint="-0.249977111117893"/>
      </dataBar>
      <extLst>
        <ext xmlns:x14="http://schemas.microsoft.com/office/spreadsheetml/2009/9/main" uri="{B025F937-C7B1-47D3-B67F-A62EFF666E3E}">
          <x14:id>{CD81E1CA-A93F-4E02-9E9C-4590A318A3BC}</x14:id>
        </ext>
      </extLst>
    </cfRule>
  </conditionalFormatting>
  <conditionalFormatting sqref="AI6:AI27">
    <cfRule type="dataBar" priority="105">
      <dataBar>
        <cfvo type="num" val="0"/>
        <cfvo type="num" val="31"/>
        <color theme="2" tint="-0.249977111117893"/>
      </dataBar>
      <extLst>
        <ext xmlns:x14="http://schemas.microsoft.com/office/spreadsheetml/2009/9/main" uri="{B025F937-C7B1-47D3-B67F-A62EFF666E3E}">
          <x14:id>{8A4336EE-90F6-4E7F-A346-222D29058CEF}</x14:id>
        </ext>
      </extLst>
    </cfRule>
  </conditionalFormatting>
  <conditionalFormatting sqref="C6:AG27">
    <cfRule type="expression" dxfId="79" priority="3">
      <formula>AND($B6="nac")</formula>
    </cfRule>
  </conditionalFormatting>
  <conditionalFormatting sqref="C7:AG27">
    <cfRule type="expression" dxfId="78" priority="4">
      <formula>AND($B7="chat")</formula>
    </cfRule>
    <cfRule type="expression" dxfId="77" priority="5">
      <formula>AND($B7="chien")</formula>
    </cfRule>
  </conditionalFormatting>
  <conditionalFormatting sqref="C6:AG6">
    <cfRule type="expression" dxfId="76" priority="1">
      <formula>AND($B6="chat")</formula>
    </cfRule>
    <cfRule type="expression" dxfId="75" priority="2">
      <formula>AND($B6="chien")</formula>
    </cfRule>
  </conditionalFormatting>
  <dataValidations count="7">
    <dataValidation type="list" allowBlank="1" showInputMessage="1" showErrorMessage="1" sqref="C6:AG27">
      <formula1>INDIRECT("liste"&amp;$B6)</formula1>
    </dataValidation>
    <dataValidation allowBlank="1" showInputMessage="1" showErrorMessage="1" prompt="Entrez l’année dans la cellule ci-dessous" sqref="AH1:AH2"/>
    <dataValidation allowBlank="1" showInputMessage="1" showErrorMessage="1" prompt="Mois de ce calendrier des absences. Mettez à jour l’année dans la cellule AH4. Suivez les totaux mensuels dans la dernière cellule du tableau. Entrez les noms des employés dans la colonne B du tableau" sqref="B3"/>
    <dataValidation allowBlank="1" showInputMessage="1" showErrorMessage="1" prompt="Calcule automatiquement le nombre total de jours d’absence d’un employé durant ce mois" sqref="AH5:AI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5"/>
    <dataValidation type="list" allowBlank="1" showInputMessage="1" showErrorMessage="1" sqref="B6:B27">
      <formula1>"chien,chat,nac"</formula1>
    </dataValidation>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dataBar" id="{CD81E1CA-A93F-4E02-9E9C-4590A318A3BC}">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8A4336EE-90F6-4E7F-A346-222D29058CEF}">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12.xml><?xml version="1.0" encoding="utf-8"?>
<worksheet xmlns="http://schemas.openxmlformats.org/spreadsheetml/2006/main" xmlns:r="http://schemas.openxmlformats.org/officeDocument/2006/relationships">
  <sheetPr codeName="Feuil12">
    <tabColor rgb="FF0070C0"/>
  </sheetPr>
  <dimension ref="A1:AK27"/>
  <sheetViews>
    <sheetView zoomScale="80" zoomScaleNormal="80" workbookViewId="0">
      <selection activeCell="X11" sqref="X11"/>
    </sheetView>
  </sheetViews>
  <sheetFormatPr baseColWidth="10" defaultColWidth="9.1796875" defaultRowHeight="14.5"/>
  <cols>
    <col min="1" max="1" width="21.1796875" style="1" customWidth="1"/>
    <col min="2" max="2" width="8.1796875" style="1" customWidth="1"/>
    <col min="3" max="33" width="5" style="1" customWidth="1"/>
    <col min="34" max="34" width="9.81640625" style="1" customWidth="1"/>
    <col min="35" max="35" width="15" customWidth="1"/>
  </cols>
  <sheetData>
    <row r="1" spans="1:37" ht="15" customHeight="1">
      <c r="AH1" s="3"/>
    </row>
    <row r="2" spans="1:37" ht="15" customHeight="1">
      <c r="AH2" s="3"/>
    </row>
    <row r="3" spans="1:37" ht="30" customHeight="1">
      <c r="A3" s="37" t="str">
        <f>données!N13</f>
        <v>Décembre</v>
      </c>
      <c r="B3" s="5"/>
      <c r="C3" s="42" t="s">
        <v>35</v>
      </c>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c r="AF3" s="42"/>
      <c r="AG3" s="42"/>
      <c r="AH3" s="35">
        <f>annéeencours</f>
        <v>2019</v>
      </c>
      <c r="AI3" s="12"/>
    </row>
    <row r="4" spans="1:37" ht="15" customHeight="1">
      <c r="A4" s="2"/>
      <c r="B4" s="2"/>
      <c r="C4" s="23">
        <f>DATE(annéeencours,MONTH(1&amp;A3),1)</f>
        <v>43800</v>
      </c>
      <c r="D4" s="23">
        <f>C4+1</f>
        <v>43801</v>
      </c>
      <c r="E4" s="23">
        <f t="shared" ref="E4:AG4" si="0">D4+1</f>
        <v>43802</v>
      </c>
      <c r="F4" s="23">
        <f t="shared" si="0"/>
        <v>43803</v>
      </c>
      <c r="G4" s="23">
        <f t="shared" si="0"/>
        <v>43804</v>
      </c>
      <c r="H4" s="23">
        <f t="shared" si="0"/>
        <v>43805</v>
      </c>
      <c r="I4" s="23">
        <f t="shared" si="0"/>
        <v>43806</v>
      </c>
      <c r="J4" s="23">
        <f t="shared" si="0"/>
        <v>43807</v>
      </c>
      <c r="K4" s="23">
        <f t="shared" si="0"/>
        <v>43808</v>
      </c>
      <c r="L4" s="23">
        <f t="shared" si="0"/>
        <v>43809</v>
      </c>
      <c r="M4" s="23">
        <f t="shared" si="0"/>
        <v>43810</v>
      </c>
      <c r="N4" s="23">
        <f t="shared" si="0"/>
        <v>43811</v>
      </c>
      <c r="O4" s="23">
        <f t="shared" si="0"/>
        <v>43812</v>
      </c>
      <c r="P4" s="23">
        <f t="shared" si="0"/>
        <v>43813</v>
      </c>
      <c r="Q4" s="23">
        <f t="shared" si="0"/>
        <v>43814</v>
      </c>
      <c r="R4" s="23">
        <f t="shared" si="0"/>
        <v>43815</v>
      </c>
      <c r="S4" s="23">
        <f t="shared" si="0"/>
        <v>43816</v>
      </c>
      <c r="T4" s="23">
        <f t="shared" si="0"/>
        <v>43817</v>
      </c>
      <c r="U4" s="23">
        <f t="shared" si="0"/>
        <v>43818</v>
      </c>
      <c r="V4" s="23">
        <f t="shared" si="0"/>
        <v>43819</v>
      </c>
      <c r="W4" s="23">
        <f t="shared" si="0"/>
        <v>43820</v>
      </c>
      <c r="X4" s="23">
        <f t="shared" si="0"/>
        <v>43821</v>
      </c>
      <c r="Y4" s="23">
        <f t="shared" si="0"/>
        <v>43822</v>
      </c>
      <c r="Z4" s="23">
        <f t="shared" si="0"/>
        <v>43823</v>
      </c>
      <c r="AA4" s="23">
        <f t="shared" si="0"/>
        <v>43824</v>
      </c>
      <c r="AB4" s="23">
        <f t="shared" si="0"/>
        <v>43825</v>
      </c>
      <c r="AC4" s="23">
        <f t="shared" si="0"/>
        <v>43826</v>
      </c>
      <c r="AD4" s="23">
        <f t="shared" si="0"/>
        <v>43827</v>
      </c>
      <c r="AE4" s="23">
        <f t="shared" si="0"/>
        <v>43828</v>
      </c>
      <c r="AF4" s="23">
        <f t="shared" si="0"/>
        <v>43829</v>
      </c>
      <c r="AG4" s="23">
        <f t="shared" si="0"/>
        <v>43830</v>
      </c>
      <c r="AH4" s="11"/>
    </row>
    <row r="5" spans="1:37" ht="15" customHeight="1">
      <c r="A5" s="41" t="s">
        <v>111</v>
      </c>
      <c r="B5" s="24" t="s">
        <v>72</v>
      </c>
      <c r="C5" s="25" t="s">
        <v>1</v>
      </c>
      <c r="D5" s="25" t="s">
        <v>2</v>
      </c>
      <c r="E5" s="25" t="s">
        <v>3</v>
      </c>
      <c r="F5" s="25" t="s">
        <v>4</v>
      </c>
      <c r="G5" s="25" t="s">
        <v>5</v>
      </c>
      <c r="H5" s="25" t="s">
        <v>6</v>
      </c>
      <c r="I5" s="25" t="s">
        <v>7</v>
      </c>
      <c r="J5" s="25" t="s">
        <v>8</v>
      </c>
      <c r="K5" s="25" t="s">
        <v>9</v>
      </c>
      <c r="L5" s="25" t="s">
        <v>10</v>
      </c>
      <c r="M5" s="25" t="s">
        <v>11</v>
      </c>
      <c r="N5" s="25" t="s">
        <v>12</v>
      </c>
      <c r="O5" s="25" t="s">
        <v>13</v>
      </c>
      <c r="P5" s="25" t="s">
        <v>14</v>
      </c>
      <c r="Q5" s="25" t="s">
        <v>15</v>
      </c>
      <c r="R5" s="25" t="s">
        <v>16</v>
      </c>
      <c r="S5" s="25" t="s">
        <v>17</v>
      </c>
      <c r="T5" s="25" t="s">
        <v>18</v>
      </c>
      <c r="U5" s="25" t="s">
        <v>19</v>
      </c>
      <c r="V5" s="25" t="s">
        <v>20</v>
      </c>
      <c r="W5" s="25" t="s">
        <v>21</v>
      </c>
      <c r="X5" s="25" t="s">
        <v>22</v>
      </c>
      <c r="Y5" s="25" t="s">
        <v>23</v>
      </c>
      <c r="Z5" s="25" t="s">
        <v>24</v>
      </c>
      <c r="AA5" s="25" t="s">
        <v>25</v>
      </c>
      <c r="AB5" s="25" t="s">
        <v>26</v>
      </c>
      <c r="AC5" s="25" t="s">
        <v>27</v>
      </c>
      <c r="AD5" s="25" t="s">
        <v>28</v>
      </c>
      <c r="AE5" s="25" t="s">
        <v>29</v>
      </c>
      <c r="AF5" s="25" t="s">
        <v>30</v>
      </c>
      <c r="AG5" s="25" t="s">
        <v>31</v>
      </c>
      <c r="AH5" s="26" t="s">
        <v>32</v>
      </c>
      <c r="AI5" s="26" t="s">
        <v>33</v>
      </c>
    </row>
    <row r="6" spans="1:37" ht="30" customHeight="1">
      <c r="A6" s="27"/>
      <c r="B6" s="40"/>
      <c r="C6" s="39"/>
      <c r="D6" s="39"/>
      <c r="E6" s="39"/>
      <c r="F6" s="39"/>
      <c r="G6" s="39"/>
      <c r="H6" s="39"/>
      <c r="I6" s="39"/>
      <c r="J6" s="39"/>
      <c r="K6" s="39"/>
      <c r="L6" s="39"/>
      <c r="M6" s="39"/>
      <c r="N6" s="39"/>
      <c r="O6" s="39"/>
      <c r="P6" s="39"/>
      <c r="Q6" s="39"/>
      <c r="R6" s="39"/>
      <c r="S6" s="39"/>
      <c r="T6" s="39"/>
      <c r="U6" s="39"/>
      <c r="V6" s="39"/>
      <c r="W6" s="39"/>
      <c r="X6" s="39"/>
      <c r="Y6" s="39"/>
      <c r="Z6" s="39"/>
      <c r="AA6" s="39"/>
      <c r="AB6" s="39"/>
      <c r="AC6" s="39"/>
      <c r="AD6" s="39"/>
      <c r="AE6" s="39"/>
      <c r="AF6" s="39"/>
      <c r="AG6" s="39"/>
      <c r="AH6" s="29">
        <f>COUNTA(Décembre!$C6:$AG6)</f>
        <v>0</v>
      </c>
      <c r="AI6" s="30" t="str">
        <f ca="1">IFERROR(SUMPRODUCT(SUMIF(INDIRECT("liste"&amp;$B6),Décembre!$C6:$AG6,INDIRECT("cout"&amp;$B6))),"")</f>
        <v/>
      </c>
    </row>
    <row r="7" spans="1:37" ht="30" customHeight="1">
      <c r="A7" s="27"/>
      <c r="B7" s="40"/>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1"/>
      <c r="AF7" s="38"/>
      <c r="AG7" s="38"/>
      <c r="AH7" s="32">
        <f>COUNTA(Décembre!$C7:$AG7)</f>
        <v>0</v>
      </c>
      <c r="AI7" s="30" t="str">
        <f ca="1">IFERROR(SUMPRODUCT(SUMIF(INDIRECT("liste"&amp;$B7),Décembre!$C7:$AG7,INDIRECT("cout"&amp;$B7))),"")</f>
        <v/>
      </c>
    </row>
    <row r="8" spans="1:37" ht="30" customHeight="1">
      <c r="A8" s="27"/>
      <c r="B8" s="40"/>
      <c r="C8" s="28"/>
      <c r="D8" s="28"/>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39"/>
      <c r="AH8" s="29">
        <f>COUNTA(Décembre!$C8:$AG8)</f>
        <v>0</v>
      </c>
      <c r="AI8" s="30" t="str">
        <f ca="1">IFERROR(SUMPRODUCT(SUMIF(INDIRECT("liste"&amp;$B8),Décembre!$C8:$AG8,INDIRECT("cout"&amp;$B8))),"")</f>
        <v/>
      </c>
    </row>
    <row r="9" spans="1:37" ht="30" customHeight="1">
      <c r="A9" s="27"/>
      <c r="B9" s="40"/>
      <c r="C9" s="31"/>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2">
        <f>COUNTA(Décembre!$C9:$AG9)</f>
        <v>0</v>
      </c>
      <c r="AI9" s="30" t="str">
        <f ca="1">IFERROR(SUMPRODUCT(SUMIF(INDIRECT("liste"&amp;$B9),Décembre!$C9:$AG9,INDIRECT("cout"&amp;$B9))),"")</f>
        <v/>
      </c>
    </row>
    <row r="10" spans="1:37" ht="30" customHeight="1">
      <c r="A10" s="27"/>
      <c r="B10" s="40"/>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9">
        <f>COUNTA(Décembre!$C10:$AG10)</f>
        <v>0</v>
      </c>
      <c r="AI10" s="30" t="str">
        <f ca="1">IFERROR(SUMPRODUCT(SUMIF(INDIRECT("liste"&amp;$B10),Décembre!$C10:$AG10,INDIRECT("cout"&amp;$B10))),"")</f>
        <v/>
      </c>
      <c r="AK10" s="9"/>
    </row>
    <row r="11" spans="1:37" ht="30" customHeight="1">
      <c r="A11" s="33"/>
      <c r="B11" s="40"/>
      <c r="C11" s="31"/>
      <c r="D11" s="31"/>
      <c r="E11" s="31"/>
      <c r="F11" s="31"/>
      <c r="G11" s="31"/>
      <c r="H11" s="31"/>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2">
        <f>COUNTA(Décembre!$C11:$AG11)</f>
        <v>0</v>
      </c>
      <c r="AI11" s="30" t="str">
        <f ca="1">IFERROR(SUMPRODUCT(SUMIF(INDIRECT("liste"&amp;$B11),Décembre!$C11:$AG11,INDIRECT("cout"&amp;$B11))),"")</f>
        <v/>
      </c>
    </row>
    <row r="12" spans="1:37" ht="30" customHeight="1">
      <c r="A12" s="33"/>
      <c r="B12" s="40"/>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9">
        <f>COUNTA(Décembre!$C12:$AG12)</f>
        <v>0</v>
      </c>
      <c r="AI12" s="30" t="str">
        <f ca="1">IFERROR(SUMPRODUCT(SUMIF(INDIRECT("liste"&amp;$B12),Décembre!$C12:$AG12,INDIRECT("cout"&amp;$B12))),"")</f>
        <v/>
      </c>
    </row>
    <row r="13" spans="1:37" ht="30" customHeight="1">
      <c r="A13" s="33"/>
      <c r="B13" s="40"/>
      <c r="C13" s="31"/>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2">
        <f>COUNTA(Décembre!$C13:$AG13)</f>
        <v>0</v>
      </c>
      <c r="AI13" s="30" t="str">
        <f ca="1">IFERROR(SUMPRODUCT(SUMIF(INDIRECT("liste"&amp;$B13),Décembre!$C13:$AG13,INDIRECT("cout"&amp;$B13))),"")</f>
        <v/>
      </c>
    </row>
    <row r="14" spans="1:37" ht="30" customHeight="1">
      <c r="A14" s="27"/>
      <c r="B14" s="40"/>
      <c r="C14" s="28"/>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9">
        <f>COUNTA(Décembre!$C14:$AG14)</f>
        <v>0</v>
      </c>
      <c r="AI14" s="30" t="str">
        <f ca="1">IFERROR(SUMPRODUCT(SUMIF(INDIRECT("liste"&amp;$B14),Décembre!$C14:$AG14,INDIRECT("cout"&amp;$B14))),"")</f>
        <v/>
      </c>
    </row>
    <row r="15" spans="1:37" ht="30" customHeight="1">
      <c r="A15" s="27"/>
      <c r="B15" s="40"/>
      <c r="C15" s="31"/>
      <c r="D15" s="31"/>
      <c r="E15" s="31"/>
      <c r="F15" s="31"/>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2">
        <f>COUNTA(Décembre!$C15:$AG15)</f>
        <v>0</v>
      </c>
      <c r="AI15" s="30" t="str">
        <f ca="1">IFERROR(SUMPRODUCT(SUMIF(INDIRECT("liste"&amp;$B15),Décembre!$C15:$AG15,INDIRECT("cout"&amp;$B15))),"")</f>
        <v/>
      </c>
    </row>
    <row r="16" spans="1:37" ht="30" customHeight="1">
      <c r="A16" s="27"/>
      <c r="B16" s="40"/>
      <c r="C16" s="28"/>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9">
        <f>COUNTA(Décembre!$C16:$AG16)</f>
        <v>0</v>
      </c>
      <c r="AI16" s="30" t="str">
        <f ca="1">IFERROR(SUMPRODUCT(SUMIF(INDIRECT("liste"&amp;$B16),Décembre!$C16:$AG16,INDIRECT("cout"&amp;$B16))),"")</f>
        <v/>
      </c>
    </row>
    <row r="17" spans="1:35" ht="30" customHeight="1">
      <c r="A17" s="27"/>
      <c r="B17" s="40"/>
      <c r="C17" s="31"/>
      <c r="D17" s="31"/>
      <c r="E17" s="31"/>
      <c r="F17" s="31"/>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2">
        <f>COUNTA(Décembre!$C17:$AG17)</f>
        <v>0</v>
      </c>
      <c r="AI17" s="30" t="str">
        <f ca="1">IFERROR(SUMPRODUCT(SUMIF(INDIRECT("liste"&amp;$B17),Décembre!$C17:$AG17,INDIRECT("cout"&amp;$B17))),"")</f>
        <v/>
      </c>
    </row>
    <row r="18" spans="1:35" ht="30" customHeight="1">
      <c r="A18" s="27"/>
      <c r="B18" s="40"/>
      <c r="C18" s="28"/>
      <c r="D18" s="28"/>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9">
        <f>COUNTA(Décembre!$C18:$AG18)</f>
        <v>0</v>
      </c>
      <c r="AI18" s="30" t="str">
        <f ca="1">IFERROR(SUMPRODUCT(SUMIF(INDIRECT("liste"&amp;$B18),Décembre!$C18:$AG18,INDIRECT("cout"&amp;$B18))),"")</f>
        <v/>
      </c>
    </row>
    <row r="19" spans="1:35" ht="30" customHeight="1">
      <c r="A19" s="27"/>
      <c r="B19" s="40"/>
      <c r="C19" s="31"/>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2">
        <f>COUNTA(Décembre!$C19:$AG19)</f>
        <v>0</v>
      </c>
      <c r="AI19" s="30" t="str">
        <f ca="1">IFERROR(SUMPRODUCT(SUMIF(INDIRECT("liste"&amp;$B19),Décembre!$C19:$AG19,INDIRECT("cout"&amp;$B19))),"")</f>
        <v/>
      </c>
    </row>
    <row r="20" spans="1:35" ht="30" customHeight="1">
      <c r="A20" s="27"/>
      <c r="B20" s="40"/>
      <c r="C20" s="28"/>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29">
        <f>COUNTA(Décembre!$C20:$AG20)</f>
        <v>0</v>
      </c>
      <c r="AI20" s="30" t="str">
        <f ca="1">IFERROR(SUMPRODUCT(SUMIF(INDIRECT("liste"&amp;$B20),Décembre!$C20:$AG20,INDIRECT("cout"&amp;$B20))),"")</f>
        <v/>
      </c>
    </row>
    <row r="21" spans="1:35" ht="30" customHeight="1">
      <c r="A21" s="27"/>
      <c r="B21" s="40"/>
      <c r="C21" s="31"/>
      <c r="D21" s="31"/>
      <c r="E21" s="31"/>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2">
        <f>COUNTA(Décembre!$C21:$AG21)</f>
        <v>0</v>
      </c>
      <c r="AI21" s="30" t="str">
        <f ca="1">IFERROR(SUMPRODUCT(SUMIF(INDIRECT("liste"&amp;$B21),Décembre!$C21:$AG21,INDIRECT("cout"&amp;$B21))),"")</f>
        <v/>
      </c>
    </row>
    <row r="22" spans="1:35" ht="30" customHeight="1">
      <c r="A22" s="27"/>
      <c r="B22" s="40"/>
      <c r="C22" s="28"/>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9">
        <f>COUNTA(Décembre!$C22:$AG22)</f>
        <v>0</v>
      </c>
      <c r="AI22" s="30" t="str">
        <f ca="1">IFERROR(SUMPRODUCT(SUMIF(INDIRECT("liste"&amp;$B22),Décembre!$C22:$AG22,INDIRECT("cout"&amp;$B22))),"")</f>
        <v/>
      </c>
    </row>
    <row r="23" spans="1:35" ht="30" customHeight="1">
      <c r="A23" s="27"/>
      <c r="B23" s="40"/>
      <c r="C23" s="31"/>
      <c r="D23" s="31"/>
      <c r="E23" s="31"/>
      <c r="F23" s="31"/>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2">
        <f>COUNTA(Décembre!$C23:$AG23)</f>
        <v>0</v>
      </c>
      <c r="AI23" s="30" t="str">
        <f ca="1">IFERROR(SUMPRODUCT(SUMIF(INDIRECT("liste"&amp;$B23),Décembre!$C23:$AG23,INDIRECT("cout"&amp;$B23))),"")</f>
        <v/>
      </c>
    </row>
    <row r="24" spans="1:35" ht="30" customHeight="1">
      <c r="A24" s="27"/>
      <c r="B24" s="40"/>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9">
        <f>COUNTA(Décembre!$C24:$AG24)</f>
        <v>0</v>
      </c>
      <c r="AI24" s="30" t="str">
        <f ca="1">IFERROR(SUMPRODUCT(SUMIF(INDIRECT("liste"&amp;$B24),Décembre!$C24:$AG24,INDIRECT("cout"&amp;$B24))),"")</f>
        <v/>
      </c>
    </row>
    <row r="25" spans="1:35" ht="30" customHeight="1">
      <c r="A25" s="27"/>
      <c r="B25" s="40"/>
      <c r="C25" s="31"/>
      <c r="D25" s="31"/>
      <c r="E25" s="31"/>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2">
        <f>COUNTA(Décembre!$C25:$AG25)</f>
        <v>0</v>
      </c>
      <c r="AI25" s="30" t="str">
        <f ca="1">IFERROR(SUMPRODUCT(SUMIF(INDIRECT("liste"&amp;$B25),Décembre!$C25:$AG25,INDIRECT("cout"&amp;$B25))),"")</f>
        <v/>
      </c>
    </row>
    <row r="26" spans="1:35" ht="30" customHeight="1">
      <c r="A26" s="27"/>
      <c r="B26" s="40"/>
      <c r="C26" s="28"/>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9">
        <f>COUNTA(Décembre!$C26:$AG26)</f>
        <v>0</v>
      </c>
      <c r="AI26" s="30" t="str">
        <f ca="1">IFERROR(SUMPRODUCT(SUMIF(INDIRECT("liste"&amp;$B26),Décembre!$C26:$AG26,INDIRECT("cout"&amp;$B26))),"")</f>
        <v/>
      </c>
    </row>
    <row r="27" spans="1:35" ht="30" customHeight="1">
      <c r="A27" s="34"/>
      <c r="B27" s="40"/>
      <c r="C27" s="31"/>
      <c r="D27" s="31"/>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2">
        <f>COUNTA(Décembre!$C27:$AG27)</f>
        <v>0</v>
      </c>
      <c r="AI27" s="30" t="str">
        <f ca="1">IFERROR(SUMPRODUCT(SUMIF(INDIRECT("liste"&amp;$B27),Décembre!$C27:$AG27,INDIRECT("cout"&amp;$B27))),"")</f>
        <v/>
      </c>
    </row>
  </sheetData>
  <mergeCells count="1">
    <mergeCell ref="C3:AG3"/>
  </mergeCells>
  <conditionalFormatting sqref="AH6:AH27">
    <cfRule type="dataBar" priority="122">
      <dataBar>
        <cfvo type="num" val="0"/>
        <cfvo type="num" val="31"/>
        <color theme="2" tint="-0.249977111117893"/>
      </dataBar>
      <extLst>
        <ext xmlns:x14="http://schemas.microsoft.com/office/spreadsheetml/2009/9/main" uri="{B025F937-C7B1-47D3-B67F-A62EFF666E3E}">
          <x14:id>{72E12397-D469-489D-A0B4-DA8E6A37A922}</x14:id>
        </ext>
      </extLst>
    </cfRule>
  </conditionalFormatting>
  <conditionalFormatting sqref="AI6:AI27">
    <cfRule type="dataBar" priority="115">
      <dataBar>
        <cfvo type="num" val="0"/>
        <cfvo type="num" val="31"/>
        <color theme="2" tint="-0.249977111117893"/>
      </dataBar>
      <extLst>
        <ext xmlns:x14="http://schemas.microsoft.com/office/spreadsheetml/2009/9/main" uri="{B025F937-C7B1-47D3-B67F-A62EFF666E3E}">
          <x14:id>{52B84014-88B0-48F5-907C-66C567C2788F}</x14:id>
        </ext>
      </extLst>
    </cfRule>
  </conditionalFormatting>
  <conditionalFormatting sqref="C6:AG27">
    <cfRule type="expression" dxfId="4" priority="3">
      <formula>AND($B6="nac")</formula>
    </cfRule>
  </conditionalFormatting>
  <conditionalFormatting sqref="C7:AG27">
    <cfRule type="expression" dxfId="3" priority="4">
      <formula>AND($B7="chat")</formula>
    </cfRule>
    <cfRule type="expression" dxfId="2" priority="5">
      <formula>AND($B7="chien")</formula>
    </cfRule>
  </conditionalFormatting>
  <conditionalFormatting sqref="C6:AG6">
    <cfRule type="expression" dxfId="1" priority="1">
      <formula>AND($B6="chat")</formula>
    </cfRule>
    <cfRule type="expression" dxfId="0" priority="2">
      <formula>AND($B6="chien")</formula>
    </cfRule>
  </conditionalFormatting>
  <dataValidations count="7">
    <dataValidation type="list" allowBlank="1" showInputMessage="1" showErrorMessage="1" sqref="C6:AG27">
      <formula1>INDIRECT("liste"&amp;$B6)</formula1>
    </dataValidation>
    <dataValidation allowBlank="1" showInputMessage="1" showErrorMessage="1" prompt="Entrez l’année dans la cellule ci-dessous" sqref="AH1:AH2"/>
    <dataValidation allowBlank="1" showInputMessage="1" showErrorMessage="1" prompt="Mois de ce calendrier des absences. Mettez à jour l’année dans la cellule AH4. Suivez les totaux mensuels dans la dernière cellule du tableau. Entrez les noms des employés dans la colonne B du tableau" sqref="B3"/>
    <dataValidation allowBlank="1" showInputMessage="1" showErrorMessage="1" prompt="Calcule automatiquement le nombre total de jours d’absence d’un employé durant ce mois" sqref="AH5:AI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5"/>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5"/>
    <dataValidation type="list" allowBlank="1" showInputMessage="1" showErrorMessage="1" sqref="B6:B27">
      <formula1>"chien,chat,nac"</formula1>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72E12397-D469-489D-A0B4-DA8E6A37A922}">
            <x14:dataBar minLength="0" maxLength="100">
              <x14:cfvo type="num">
                <xm:f>0</xm:f>
              </x14:cfvo>
              <x14:cfvo type="num">
                <xm:f>31</xm:f>
              </x14:cfvo>
              <x14:negativeFillColor rgb="FFFF0000"/>
              <x14:axisColor rgb="FF000000"/>
            </x14:dataBar>
          </x14:cfRule>
          <xm:sqref>AH6:AH27</xm:sqref>
        </x14:conditionalFormatting>
        <x14:conditionalFormatting xmlns:xm="http://schemas.microsoft.com/office/excel/2006/main">
          <x14:cfRule type="dataBar" id="{52B84014-88B0-48F5-907C-66C567C2788F}">
            <x14:dataBar minLength="0" maxLength="100">
              <x14:cfvo type="num">
                <xm:f>0</xm:f>
              </x14:cfvo>
              <x14:cfvo type="num">
                <xm:f>31</xm:f>
              </x14:cfvo>
              <x14:negativeFillColor rgb="FFFF0000"/>
              <x14:axisColor rgb="FF000000"/>
            </x14:dataBar>
          </x14:cfRule>
          <xm:sqref>AI6:AI27</xm:sqref>
        </x14:conditionalFormatting>
      </x14:conditionalFormattings>
    </ext>
  </extLst>
</worksheet>
</file>

<file path=xl/worksheets/sheet13.xml><?xml version="1.0" encoding="utf-8"?>
<worksheet xmlns="http://schemas.openxmlformats.org/spreadsheetml/2006/main" xmlns:r="http://schemas.openxmlformats.org/officeDocument/2006/relationships">
  <sheetPr codeName="Feuil13"/>
  <dimension ref="B1:N18"/>
  <sheetViews>
    <sheetView topLeftCell="C1" workbookViewId="0">
      <selection activeCell="D6" sqref="D6"/>
    </sheetView>
  </sheetViews>
  <sheetFormatPr baseColWidth="10" defaultRowHeight="14.5"/>
  <cols>
    <col min="3" max="3" width="21.453125" customWidth="1"/>
    <col min="7" max="7" width="20.7265625" customWidth="1"/>
    <col min="8" max="8" width="11.81640625" customWidth="1"/>
    <col min="11" max="11" width="21.7265625" customWidth="1"/>
    <col min="13" max="13" width="16.81640625" customWidth="1"/>
  </cols>
  <sheetData>
    <row r="1" spans="2:14">
      <c r="B1" t="s">
        <v>59</v>
      </c>
      <c r="F1" t="s">
        <v>60</v>
      </c>
      <c r="J1" t="s">
        <v>107</v>
      </c>
      <c r="M1" t="s">
        <v>110</v>
      </c>
    </row>
    <row r="2" spans="2:14">
      <c r="B2" s="13" t="s">
        <v>36</v>
      </c>
      <c r="C2" t="s">
        <v>71</v>
      </c>
      <c r="D2" s="14">
        <v>15</v>
      </c>
      <c r="F2" s="13" t="s">
        <v>34</v>
      </c>
      <c r="G2" t="s">
        <v>38</v>
      </c>
      <c r="H2" s="14">
        <v>8</v>
      </c>
      <c r="J2" s="13" t="s">
        <v>83</v>
      </c>
      <c r="K2" t="s">
        <v>38</v>
      </c>
      <c r="L2" s="14">
        <v>7</v>
      </c>
      <c r="M2">
        <v>2019</v>
      </c>
      <c r="N2" t="s">
        <v>0</v>
      </c>
    </row>
    <row r="3" spans="2:14">
      <c r="B3" s="13" t="s">
        <v>37</v>
      </c>
      <c r="C3" t="s">
        <v>38</v>
      </c>
      <c r="D3" s="14">
        <v>9</v>
      </c>
      <c r="F3" s="13" t="s">
        <v>61</v>
      </c>
      <c r="G3" t="s">
        <v>40</v>
      </c>
      <c r="H3" s="14">
        <v>8</v>
      </c>
      <c r="J3" s="13" t="s">
        <v>84</v>
      </c>
      <c r="K3" t="s">
        <v>40</v>
      </c>
      <c r="L3" s="14">
        <v>7</v>
      </c>
      <c r="N3" t="s">
        <v>108</v>
      </c>
    </row>
    <row r="4" spans="2:14">
      <c r="B4" s="13" t="s">
        <v>39</v>
      </c>
      <c r="C4" t="s">
        <v>40</v>
      </c>
      <c r="D4" s="14">
        <v>9</v>
      </c>
      <c r="F4" s="13" t="s">
        <v>62</v>
      </c>
      <c r="G4" t="s">
        <v>42</v>
      </c>
      <c r="H4" s="14">
        <v>8</v>
      </c>
      <c r="J4" s="13" t="s">
        <v>85</v>
      </c>
      <c r="K4" t="s">
        <v>42</v>
      </c>
      <c r="L4" s="14">
        <v>7</v>
      </c>
      <c r="N4" t="s">
        <v>106</v>
      </c>
    </row>
    <row r="5" spans="2:14">
      <c r="B5" s="13" t="s">
        <v>41</v>
      </c>
      <c r="C5" t="s">
        <v>42</v>
      </c>
      <c r="D5" s="14">
        <v>9</v>
      </c>
      <c r="F5" s="13" t="s">
        <v>63</v>
      </c>
      <c r="G5" t="s">
        <v>44</v>
      </c>
      <c r="H5" s="14">
        <v>8</v>
      </c>
      <c r="J5" s="13" t="s">
        <v>86</v>
      </c>
      <c r="K5" t="s">
        <v>44</v>
      </c>
      <c r="L5" s="14">
        <v>7</v>
      </c>
      <c r="N5" t="s">
        <v>105</v>
      </c>
    </row>
    <row r="6" spans="2:14">
      <c r="B6" s="13" t="s">
        <v>43</v>
      </c>
      <c r="C6" t="s">
        <v>44</v>
      </c>
      <c r="D6" s="14">
        <v>9</v>
      </c>
      <c r="F6" s="13" t="s">
        <v>64</v>
      </c>
      <c r="G6" t="s">
        <v>46</v>
      </c>
      <c r="H6" s="14">
        <v>16</v>
      </c>
      <c r="J6" s="13" t="s">
        <v>87</v>
      </c>
      <c r="K6" t="s">
        <v>46</v>
      </c>
      <c r="L6" s="14">
        <v>14</v>
      </c>
      <c r="N6" t="s">
        <v>104</v>
      </c>
    </row>
    <row r="7" spans="2:14">
      <c r="B7" s="13" t="s">
        <v>45</v>
      </c>
      <c r="C7" t="s">
        <v>46</v>
      </c>
      <c r="D7" s="14">
        <v>18</v>
      </c>
      <c r="F7" s="13" t="s">
        <v>65</v>
      </c>
      <c r="G7" t="s">
        <v>48</v>
      </c>
      <c r="H7" s="14">
        <v>16</v>
      </c>
      <c r="J7" s="13" t="s">
        <v>88</v>
      </c>
      <c r="K7" t="s">
        <v>48</v>
      </c>
      <c r="L7" s="14">
        <v>14</v>
      </c>
      <c r="N7" t="s">
        <v>103</v>
      </c>
    </row>
    <row r="8" spans="2:14">
      <c r="B8" s="13" t="s">
        <v>47</v>
      </c>
      <c r="C8" t="s">
        <v>48</v>
      </c>
      <c r="D8" s="14">
        <v>18</v>
      </c>
      <c r="F8" s="13" t="s">
        <v>66</v>
      </c>
      <c r="G8" t="s">
        <v>50</v>
      </c>
      <c r="H8" s="14">
        <v>16</v>
      </c>
      <c r="J8" s="13" t="s">
        <v>89</v>
      </c>
      <c r="K8" t="s">
        <v>50</v>
      </c>
      <c r="L8" s="14">
        <v>14</v>
      </c>
      <c r="N8" t="s">
        <v>102</v>
      </c>
    </row>
    <row r="9" spans="2:14">
      <c r="B9" s="13" t="s">
        <v>49</v>
      </c>
      <c r="C9" t="s">
        <v>50</v>
      </c>
      <c r="D9" s="14">
        <v>18</v>
      </c>
      <c r="F9" s="13" t="s">
        <v>67</v>
      </c>
      <c r="G9" t="s">
        <v>52</v>
      </c>
      <c r="H9" s="14">
        <v>16</v>
      </c>
      <c r="J9" s="13" t="s">
        <v>90</v>
      </c>
      <c r="K9" t="s">
        <v>52</v>
      </c>
      <c r="L9" s="14">
        <v>14</v>
      </c>
      <c r="N9" t="s">
        <v>109</v>
      </c>
    </row>
    <row r="10" spans="2:14">
      <c r="B10" s="13" t="s">
        <v>51</v>
      </c>
      <c r="C10" t="s">
        <v>52</v>
      </c>
      <c r="D10" s="14">
        <v>18</v>
      </c>
      <c r="F10" s="13" t="s">
        <v>68</v>
      </c>
      <c r="G10" t="s">
        <v>54</v>
      </c>
      <c r="H10" s="14">
        <v>16</v>
      </c>
      <c r="J10" s="13" t="s">
        <v>91</v>
      </c>
      <c r="K10" t="s">
        <v>54</v>
      </c>
      <c r="L10" s="14">
        <v>14</v>
      </c>
      <c r="N10" t="s">
        <v>101</v>
      </c>
    </row>
    <row r="11" spans="2:14">
      <c r="B11" s="13" t="s">
        <v>53</v>
      </c>
      <c r="C11" t="s">
        <v>54</v>
      </c>
      <c r="D11" s="14">
        <v>18</v>
      </c>
      <c r="F11" s="13" t="s">
        <v>69</v>
      </c>
      <c r="G11" t="s">
        <v>56</v>
      </c>
      <c r="H11" s="14">
        <v>24</v>
      </c>
      <c r="J11" s="13" t="s">
        <v>92</v>
      </c>
      <c r="K11" t="s">
        <v>56</v>
      </c>
      <c r="L11" s="14">
        <v>21</v>
      </c>
      <c r="N11" t="s">
        <v>100</v>
      </c>
    </row>
    <row r="12" spans="2:14">
      <c r="B12" s="13" t="s">
        <v>55</v>
      </c>
      <c r="C12" t="s">
        <v>56</v>
      </c>
      <c r="D12" s="14">
        <v>27</v>
      </c>
      <c r="F12" s="13" t="s">
        <v>70</v>
      </c>
      <c r="G12" t="s">
        <v>58</v>
      </c>
      <c r="H12" s="14">
        <v>24</v>
      </c>
      <c r="J12" s="13" t="s">
        <v>93</v>
      </c>
      <c r="K12" t="s">
        <v>58</v>
      </c>
      <c r="L12" s="14">
        <v>21</v>
      </c>
      <c r="N12" t="s">
        <v>99</v>
      </c>
    </row>
    <row r="13" spans="2:14">
      <c r="B13" s="13" t="s">
        <v>57</v>
      </c>
      <c r="C13" t="s">
        <v>58</v>
      </c>
      <c r="D13" s="14">
        <v>27</v>
      </c>
      <c r="F13" s="17" t="s">
        <v>36</v>
      </c>
      <c r="G13" s="18" t="s">
        <v>71</v>
      </c>
      <c r="H13" s="19">
        <v>7</v>
      </c>
      <c r="J13" s="17" t="s">
        <v>36</v>
      </c>
      <c r="K13" s="18" t="s">
        <v>71</v>
      </c>
      <c r="L13" s="19">
        <v>5</v>
      </c>
      <c r="N13" t="s">
        <v>98</v>
      </c>
    </row>
    <row r="14" spans="2:14">
      <c r="B14" s="17" t="s">
        <v>73</v>
      </c>
      <c r="C14" s="18" t="s">
        <v>74</v>
      </c>
      <c r="D14" s="19">
        <v>10</v>
      </c>
      <c r="F14" s="17" t="s">
        <v>75</v>
      </c>
      <c r="G14" s="18" t="s">
        <v>74</v>
      </c>
      <c r="H14" s="19">
        <v>5</v>
      </c>
      <c r="J14" s="17" t="s">
        <v>94</v>
      </c>
      <c r="K14" s="18" t="s">
        <v>74</v>
      </c>
      <c r="L14" s="19">
        <v>1</v>
      </c>
    </row>
    <row r="15" spans="2:14">
      <c r="B15" s="17" t="s">
        <v>78</v>
      </c>
      <c r="C15" s="18" t="s">
        <v>74</v>
      </c>
      <c r="D15" s="19">
        <v>11</v>
      </c>
      <c r="F15" s="17" t="s">
        <v>76</v>
      </c>
      <c r="G15" s="18" t="s">
        <v>74</v>
      </c>
      <c r="H15" s="19">
        <v>6</v>
      </c>
      <c r="J15" s="17" t="s">
        <v>95</v>
      </c>
      <c r="K15" s="18" t="s">
        <v>74</v>
      </c>
      <c r="L15" s="19">
        <v>2</v>
      </c>
    </row>
    <row r="16" spans="2:14">
      <c r="B16" s="17" t="s">
        <v>79</v>
      </c>
      <c r="C16" s="18" t="s">
        <v>74</v>
      </c>
      <c r="D16" s="19">
        <v>12</v>
      </c>
      <c r="F16" s="17" t="s">
        <v>77</v>
      </c>
      <c r="G16" s="18" t="s">
        <v>74</v>
      </c>
      <c r="H16" s="19">
        <v>7</v>
      </c>
      <c r="J16" s="17" t="s">
        <v>96</v>
      </c>
      <c r="K16" s="18" t="s">
        <v>74</v>
      </c>
      <c r="L16" s="19">
        <v>3</v>
      </c>
    </row>
    <row r="17" spans="2:12">
      <c r="B17" s="17" t="s">
        <v>80</v>
      </c>
      <c r="C17" s="18" t="s">
        <v>74</v>
      </c>
      <c r="D17" s="19">
        <v>13</v>
      </c>
      <c r="F17" s="17" t="s">
        <v>82</v>
      </c>
      <c r="G17" s="18" t="s">
        <v>74</v>
      </c>
      <c r="H17" s="19">
        <v>8</v>
      </c>
      <c r="J17" s="17" t="s">
        <v>97</v>
      </c>
      <c r="K17" s="18" t="s">
        <v>74</v>
      </c>
      <c r="L17" s="19">
        <v>4</v>
      </c>
    </row>
    <row r="18" spans="2:12">
      <c r="B18" s="17" t="s">
        <v>81</v>
      </c>
      <c r="C18" s="18" t="s">
        <v>74</v>
      </c>
      <c r="D18" s="19">
        <v>14</v>
      </c>
      <c r="F18" s="20"/>
      <c r="G18" s="21"/>
      <c r="H18" s="22"/>
    </row>
  </sheetData>
  <phoneticPr fontId="1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9</vt:i4>
      </vt:variant>
    </vt:vector>
  </HeadingPairs>
  <TitlesOfParts>
    <vt:vector size="22" baseType="lpstr">
      <vt:lpstr>Janvier</vt:lpstr>
      <vt:lpstr>Février</vt:lpstr>
      <vt:lpstr>Mars</vt:lpstr>
      <vt:lpstr>Avril</vt:lpstr>
      <vt:lpstr>Mai</vt:lpstr>
      <vt:lpstr>Juin</vt:lpstr>
      <vt:lpstr>Juillet</vt:lpstr>
      <vt:lpstr>Août</vt:lpstr>
      <vt:lpstr>Septembre</vt:lpstr>
      <vt:lpstr>Octobre</vt:lpstr>
      <vt:lpstr>Novembre</vt:lpstr>
      <vt:lpstr>Décembre</vt:lpstr>
      <vt:lpstr>données</vt:lpstr>
      <vt:lpstr>annéeencours</vt:lpstr>
      <vt:lpstr>base</vt:lpstr>
      <vt:lpstr>coutchat</vt:lpstr>
      <vt:lpstr>coutchien</vt:lpstr>
      <vt:lpstr>coutnac</vt:lpstr>
      <vt:lpstr>dept</vt:lpstr>
      <vt:lpstr>listechat</vt:lpstr>
      <vt:lpstr>listechien</vt:lpstr>
      <vt:lpstr>listenac</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nikkox</dc:creator>
  <cp:lastModifiedBy>tulipe</cp:lastModifiedBy>
  <cp:lastPrinted>2019-08-04T12:20:39Z</cp:lastPrinted>
  <dcterms:created xsi:type="dcterms:W3CDTF">2016-12-06T04:52:27Z</dcterms:created>
  <dcterms:modified xsi:type="dcterms:W3CDTF">2019-08-06T18:43:06Z</dcterms:modified>
</cp:coreProperties>
</file>