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650"/>
  </bookViews>
  <sheets>
    <sheet name="Feuil1" sheetId="1" r:id="rId1"/>
  </sheets>
  <definedNames>
    <definedName name="Heure">OFFSET(Ordre,,2,)</definedName>
    <definedName name="Ordre">OFFSET(Feuil1!$A$2,,,COUNT(Feuil1!$A:$A))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a="1"/>
  <c r="H2" s="1"/>
  <c r="H3" s="1" a="1"/>
  <c r="H3" s="1"/>
  <c r="I3" s="1"/>
  <c r="J3" l="1" a="1"/>
  <c r="J3" s="1"/>
  <c r="J2" a="1"/>
  <c r="J2" s="1"/>
  <c r="K3"/>
  <c r="I2"/>
  <c r="K2" s="1"/>
  <c r="H4" a="1"/>
  <c r="H4" s="1"/>
  <c r="J4" s="1" a="1"/>
  <c r="J4" s="1"/>
  <c r="I4" l="1"/>
  <c r="H5" a="1"/>
  <c r="H5" s="1"/>
  <c r="J5" s="1" a="1"/>
  <c r="J5" s="1"/>
  <c r="K4" l="1"/>
  <c r="I5"/>
  <c r="H6" a="1"/>
  <c r="H6" s="1"/>
  <c r="J6" s="1" a="1"/>
  <c r="J6" s="1"/>
  <c r="K5" l="1"/>
  <c r="I6"/>
  <c r="H7" a="1"/>
  <c r="H7" s="1"/>
  <c r="J7" s="1" a="1"/>
  <c r="J7" s="1"/>
  <c r="K6" l="1"/>
  <c r="I7"/>
  <c r="H8" a="1"/>
  <c r="H8" s="1"/>
  <c r="J8" s="1" a="1"/>
  <c r="J8" s="1"/>
  <c r="K7" l="1"/>
  <c r="I8"/>
  <c r="H9" a="1"/>
  <c r="H9" s="1"/>
  <c r="J9" s="1" a="1"/>
  <c r="J9" s="1"/>
  <c r="K8" l="1"/>
  <c r="I9"/>
  <c r="H10" a="1"/>
  <c r="H10" s="1"/>
  <c r="J10" s="1" a="1"/>
  <c r="J10" s="1"/>
  <c r="K9" l="1"/>
  <c r="I10"/>
  <c r="H11" a="1"/>
  <c r="H11" s="1"/>
  <c r="J11" s="1" a="1"/>
  <c r="J11" s="1"/>
  <c r="K10" l="1"/>
  <c r="I11"/>
  <c r="H12" a="1"/>
  <c r="H12" s="1"/>
  <c r="J12" s="1" a="1"/>
  <c r="J12" s="1"/>
  <c r="K11" l="1"/>
  <c r="I12"/>
  <c r="H13" a="1"/>
  <c r="H13" s="1"/>
  <c r="J13" s="1" a="1"/>
  <c r="J13" s="1"/>
  <c r="K12" l="1"/>
  <c r="H14" a="1"/>
  <c r="H14" s="1"/>
  <c r="J14" s="1" a="1"/>
  <c r="J14" s="1"/>
  <c r="I13"/>
  <c r="K13" l="1"/>
  <c r="H15" a="1"/>
  <c r="H15" s="1"/>
  <c r="J15" s="1" a="1"/>
  <c r="J15" s="1"/>
  <c r="I14"/>
  <c r="K14" l="1"/>
  <c r="H16" a="1"/>
  <c r="H16" s="1"/>
  <c r="J16" s="1" a="1"/>
  <c r="J16" s="1"/>
  <c r="I15"/>
  <c r="K15" s="1"/>
  <c r="H17" l="1" a="1"/>
  <c r="H17" s="1"/>
  <c r="J17" s="1" a="1"/>
  <c r="J17" s="1"/>
  <c r="I16"/>
  <c r="K16" s="1"/>
  <c r="H18" l="1" a="1"/>
  <c r="H18" s="1"/>
  <c r="J18" s="1" a="1"/>
  <c r="J18" s="1"/>
  <c r="I17"/>
  <c r="K17" s="1"/>
  <c r="H19" l="1" a="1"/>
  <c r="H19" s="1"/>
  <c r="J19" s="1" a="1"/>
  <c r="J19" s="1"/>
  <c r="I18"/>
  <c r="K18" s="1"/>
  <c r="H20" l="1" a="1"/>
  <c r="H20" s="1"/>
  <c r="J20" s="1" a="1"/>
  <c r="J20" s="1"/>
  <c r="I19"/>
  <c r="K19" s="1"/>
  <c r="H21" l="1" a="1"/>
  <c r="H21" s="1"/>
  <c r="J21" s="1" a="1"/>
  <c r="J21" s="1"/>
  <c r="I20"/>
  <c r="K20" s="1"/>
  <c r="H22" l="1" a="1"/>
  <c r="H22" s="1"/>
  <c r="J22" s="1" a="1"/>
  <c r="J22" s="1"/>
  <c r="I21"/>
  <c r="K21" s="1"/>
  <c r="H23" l="1" a="1"/>
  <c r="H23" s="1"/>
  <c r="J23" s="1" a="1"/>
  <c r="J23" s="1"/>
  <c r="I22"/>
  <c r="K22" s="1"/>
  <c r="H24" l="1" a="1"/>
  <c r="H24" s="1"/>
  <c r="J24" s="1" a="1"/>
  <c r="J24" s="1"/>
  <c r="I23"/>
  <c r="K23" s="1"/>
  <c r="H25" l="1" a="1"/>
  <c r="H25" s="1"/>
  <c r="J25" s="1" a="1"/>
  <c r="J25" s="1"/>
  <c r="I24"/>
  <c r="K24" s="1"/>
  <c r="H26" l="1" a="1"/>
  <c r="H26" s="1"/>
  <c r="J26" s="1" a="1"/>
  <c r="J26" s="1"/>
  <c r="I25"/>
  <c r="K25" s="1"/>
  <c r="H27" l="1" a="1"/>
  <c r="H27" s="1"/>
  <c r="J27" s="1" a="1"/>
  <c r="J27" s="1"/>
  <c r="I26"/>
  <c r="K26" s="1"/>
  <c r="H28" l="1" a="1"/>
  <c r="H28" s="1"/>
  <c r="J28" s="1" a="1"/>
  <c r="J28" s="1"/>
  <c r="I27"/>
  <c r="K27" s="1"/>
  <c r="H29" l="1" a="1"/>
  <c r="H29" s="1"/>
  <c r="J29" s="1" a="1"/>
  <c r="J29" s="1"/>
  <c r="I28"/>
  <c r="K28" s="1"/>
  <c r="H30" l="1" a="1"/>
  <c r="H30" s="1"/>
  <c r="J30" s="1" a="1"/>
  <c r="J30" s="1"/>
  <c r="I29"/>
  <c r="K29" s="1"/>
  <c r="H31" l="1" a="1"/>
  <c r="H31" s="1"/>
  <c r="J31" s="1" a="1"/>
  <c r="J31" s="1"/>
  <c r="I30"/>
  <c r="K30" s="1"/>
  <c r="H32" l="1" a="1"/>
  <c r="H32" s="1"/>
  <c r="J32" s="1" a="1"/>
  <c r="J32" s="1"/>
  <c r="I31"/>
  <c r="K31" s="1"/>
  <c r="H33" l="1" a="1"/>
  <c r="H33" s="1"/>
  <c r="J33" s="1" a="1"/>
  <c r="J33" s="1"/>
  <c r="I32"/>
  <c r="K32" s="1"/>
  <c r="H34" l="1" a="1"/>
  <c r="H34" s="1"/>
  <c r="J34" s="1" a="1"/>
  <c r="J34" s="1"/>
  <c r="I33"/>
  <c r="K33" s="1"/>
  <c r="H35" l="1" a="1"/>
  <c r="H35" s="1"/>
  <c r="J35" s="1" a="1"/>
  <c r="J35" s="1"/>
  <c r="I34"/>
  <c r="K34" s="1"/>
  <c r="H36" l="1" a="1"/>
  <c r="H36" s="1"/>
  <c r="J36" s="1" a="1"/>
  <c r="J36" s="1"/>
  <c r="I35"/>
  <c r="K35" s="1"/>
  <c r="H37" l="1" a="1"/>
  <c r="H37" s="1"/>
  <c r="J37" s="1" a="1"/>
  <c r="J37" s="1"/>
  <c r="I36"/>
  <c r="K36" s="1"/>
  <c r="H38" l="1" a="1"/>
  <c r="H38" s="1"/>
  <c r="J38" s="1" a="1"/>
  <c r="J38" s="1"/>
  <c r="I37"/>
  <c r="K37" s="1"/>
  <c r="H39" l="1" a="1"/>
  <c r="H39" s="1"/>
  <c r="J39" s="1" a="1"/>
  <c r="J39" s="1"/>
  <c r="I38"/>
  <c r="K38" s="1"/>
  <c r="H40" l="1" a="1"/>
  <c r="H40" s="1"/>
  <c r="J40" s="1" a="1"/>
  <c r="J40" s="1"/>
  <c r="I39"/>
  <c r="K39" s="1"/>
  <c r="H41" l="1" a="1"/>
  <c r="H41" s="1"/>
  <c r="J41" s="1" a="1"/>
  <c r="J41" s="1"/>
  <c r="I40"/>
  <c r="K40" s="1"/>
  <c r="H42" l="1" a="1"/>
  <c r="H42" s="1"/>
  <c r="J42" s="1" a="1"/>
  <c r="J42" s="1"/>
  <c r="I41"/>
  <c r="K41" s="1"/>
  <c r="H43" l="1" a="1"/>
  <c r="H43" s="1"/>
  <c r="J43" s="1" a="1"/>
  <c r="J43" s="1"/>
  <c r="I42"/>
  <c r="K42" s="1"/>
  <c r="H44" l="1" a="1"/>
  <c r="H44" s="1"/>
  <c r="J44" s="1" a="1"/>
  <c r="J44" s="1"/>
  <c r="I43"/>
  <c r="K43" s="1"/>
  <c r="H45" l="1" a="1"/>
  <c r="H45" s="1"/>
  <c r="J45" s="1" a="1"/>
  <c r="J45" s="1"/>
  <c r="I44"/>
  <c r="K44" s="1"/>
  <c r="H46" l="1" a="1"/>
  <c r="H46" s="1"/>
  <c r="J46" s="1" a="1"/>
  <c r="J46" s="1"/>
  <c r="I45"/>
  <c r="K45" s="1"/>
  <c r="H47" l="1" a="1"/>
  <c r="H47" s="1"/>
  <c r="J47" s="1" a="1"/>
  <c r="J47" s="1"/>
  <c r="I46"/>
  <c r="K46" s="1"/>
  <c r="I47" l="1"/>
  <c r="K47"/>
</calcChain>
</file>

<file path=xl/sharedStrings.xml><?xml version="1.0" encoding="utf-8"?>
<sst xmlns="http://schemas.openxmlformats.org/spreadsheetml/2006/main" count="6" uniqueCount="6">
  <si>
    <t>Ordre</t>
  </si>
  <si>
    <t>Date</t>
  </si>
  <si>
    <t>Heure</t>
  </si>
  <si>
    <t>max</t>
  </si>
  <si>
    <t>min</t>
  </si>
  <si>
    <t>/ heure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</si>
</sst>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3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" fontId="1" fillId="2" borderId="0" xfId="0" applyNumberFormat="1" applyFont="1" applyFill="1" applyBorder="1" applyAlignment="1">
      <alignment horizontal="center" vertical="top" wrapText="1" readingOrder="1"/>
    </xf>
    <xf numFmtId="14" fontId="1" fillId="2" borderId="0" xfId="0" applyNumberFormat="1" applyFont="1" applyFill="1" applyBorder="1" applyAlignment="1">
      <alignment horizontal="center" vertical="top" wrapText="1" readingOrder="1"/>
    </xf>
    <xf numFmtId="164" fontId="1" fillId="2" borderId="0" xfId="0" applyNumberFormat="1" applyFont="1" applyFill="1" applyBorder="1" applyAlignment="1">
      <alignment horizontal="center" vertical="top" wrapText="1" readingOrder="1"/>
    </xf>
    <xf numFmtId="1" fontId="1" fillId="0" borderId="0" xfId="0" applyNumberFormat="1" applyFont="1" applyFill="1" applyBorder="1" applyAlignment="1">
      <alignment horizontal="center" vertical="top" wrapText="1" readingOrder="1"/>
    </xf>
    <xf numFmtId="14" fontId="1" fillId="0" borderId="0" xfId="0" applyNumberFormat="1" applyFont="1" applyFill="1" applyBorder="1" applyAlignment="1">
      <alignment horizontal="center" vertical="top" wrapText="1" readingOrder="1"/>
    </xf>
    <xf numFmtId="164" fontId="1" fillId="3" borderId="0" xfId="0" applyNumberFormat="1" applyFont="1" applyFill="1" applyBorder="1" applyAlignment="1">
      <alignment horizontal="center" vertical="top" wrapText="1" readingOrder="1"/>
    </xf>
    <xf numFmtId="1" fontId="1" fillId="4" borderId="0" xfId="0" applyNumberFormat="1" applyFont="1" applyFill="1" applyBorder="1" applyAlignment="1">
      <alignment horizontal="center" vertical="top" wrapText="1" readingOrder="1"/>
    </xf>
    <xf numFmtId="164" fontId="1" fillId="4" borderId="0" xfId="0" applyNumberFormat="1" applyFont="1" applyFill="1" applyBorder="1" applyAlignment="1">
      <alignment horizontal="center" vertical="top" wrapText="1" readingOrder="1"/>
    </xf>
    <xf numFmtId="164" fontId="1" fillId="0" borderId="0" xfId="0" applyNumberFormat="1" applyFont="1" applyFill="1" applyBorder="1" applyAlignment="1">
      <alignment horizontal="center" vertical="top" wrapText="1" readingOrder="1"/>
    </xf>
    <xf numFmtId="0" fontId="0" fillId="0" borderId="1" xfId="0" applyBorder="1"/>
    <xf numFmtId="164" fontId="0" fillId="0" borderId="1" xfId="0" applyNumberFormat="1" applyBorder="1"/>
    <xf numFmtId="0" fontId="0" fillId="0" borderId="0" xfId="0" applyNumberFormat="1"/>
    <xf numFmtId="2" fontId="0" fillId="0" borderId="0" xfId="0" applyNumberFormat="1"/>
    <xf numFmtId="1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7"/>
  <sheetViews>
    <sheetView tabSelected="1" workbookViewId="0">
      <selection activeCell="M14" sqref="M14"/>
    </sheetView>
  </sheetViews>
  <sheetFormatPr baseColWidth="10" defaultRowHeight="14.5"/>
  <cols>
    <col min="11" max="11" width="17.1796875" style="13" customWidth="1"/>
    <col min="13" max="13" width="18.36328125" customWidth="1"/>
  </cols>
  <sheetData>
    <row r="1" spans="1:13">
      <c r="A1" s="1" t="s">
        <v>0</v>
      </c>
      <c r="B1" s="2" t="s">
        <v>1</v>
      </c>
      <c r="C1" s="3" t="s">
        <v>2</v>
      </c>
      <c r="I1" t="s">
        <v>3</v>
      </c>
      <c r="J1" t="s">
        <v>4</v>
      </c>
      <c r="K1" s="13" t="s">
        <v>5</v>
      </c>
    </row>
    <row r="2" spans="1:13">
      <c r="A2" s="4">
        <v>72130708</v>
      </c>
      <c r="B2" s="5">
        <v>43671</v>
      </c>
      <c r="C2" s="6">
        <v>0.28672453703703704</v>
      </c>
      <c r="H2" s="10">
        <f t="array" aca="1" ref="H2" ca="1">IFERROR(OFFSET(A$1,MATCH(0,COUNTIF(H$1:H1,Ordre),0),),"")</f>
        <v>72130708</v>
      </c>
      <c r="I2" s="11">
        <f ca="1">IF(H2="","",SUMPRODUCT(MAX((Ordre=H2)*(Heure))))</f>
        <v>0.29533564814814817</v>
      </c>
      <c r="J2" s="11">
        <f t="array" aca="1" ref="J2" ca="1">IF(H2="","",MIN(IF(Ordre=H2,Heure,"")))</f>
        <v>0.28672453703703704</v>
      </c>
      <c r="K2" s="14">
        <f ca="1">IFERROR((COUNTIF(Ordre,H2)/(MINUTE(I2-J2)/60)*60),"")</f>
        <v>1200</v>
      </c>
      <c r="M2" s="12"/>
    </row>
    <row r="3" spans="1:13">
      <c r="A3" s="4">
        <v>72130708</v>
      </c>
      <c r="B3" s="5">
        <v>43671</v>
      </c>
      <c r="C3" s="6">
        <v>0.28997685185185185</v>
      </c>
      <c r="H3" s="10">
        <f t="array" aca="1" ref="H3" ca="1">IFERROR(OFFSET(A$1,MATCH(0,COUNTIF(H$1:H2,Ordre),0),),"")</f>
        <v>72130709</v>
      </c>
      <c r="I3" s="11">
        <f ca="1">IF(H3="","",SUMPRODUCT(MAX((Ordre=H3)*(Heure))))</f>
        <v>0.32833333333333331</v>
      </c>
      <c r="J3" s="11">
        <f t="array" aca="1" ref="J3" ca="1">IF(H3="","",MIN(IF(Ordre=H3,Heure,"")))</f>
        <v>0.28925925925925927</v>
      </c>
      <c r="K3" s="14">
        <f ca="1">IFERROR(COUNTIF(Ordre,H3)/(MINUTE(I3-J3)/60)*60,"")</f>
        <v>257.14285714285711</v>
      </c>
      <c r="M3" s="12"/>
    </row>
    <row r="4" spans="1:13">
      <c r="A4" s="4">
        <v>72130708</v>
      </c>
      <c r="B4" s="5">
        <v>43671</v>
      </c>
      <c r="C4" s="6">
        <v>0.29201388888888891</v>
      </c>
      <c r="H4" s="10">
        <f t="array" aca="1" ref="H4" ca="1">IFERROR(OFFSET(A$1,MATCH(0,COUNTIF(H$1:H3,Ordre),0),),"")</f>
        <v>72133773</v>
      </c>
      <c r="I4" s="11">
        <f ca="1">IF(H4="","",SUMPRODUCT(MAX((Ordre=H4)*(Heure))))</f>
        <v>0.29445601851851849</v>
      </c>
      <c r="J4" s="11">
        <f t="array" aca="1" ref="J4" ca="1">IF(H4="","",MIN(IF(Ordre=H4,Heure,"")))</f>
        <v>0.28394675925925927</v>
      </c>
      <c r="K4" s="14">
        <f ca="1">IFERROR(COUNTIF(Ordre,H4)/(MINUTE(I4-J4)/60)*60,"")</f>
        <v>720</v>
      </c>
      <c r="M4" s="12"/>
    </row>
    <row r="5" spans="1:13">
      <c r="A5" s="7">
        <v>72130708</v>
      </c>
      <c r="B5" s="5">
        <v>43671</v>
      </c>
      <c r="C5" s="8">
        <v>0.29533564814814817</v>
      </c>
      <c r="H5" s="10">
        <f t="array" aca="1" ref="H5" ca="1">IFERROR(OFFSET(A$1,MATCH(0,COUNTIF(H$1:H4,Ordre),0),),"")</f>
        <v>72133774</v>
      </c>
      <c r="I5" s="11">
        <f ca="1">IF(H5="","",SUMPRODUCT(MAX((Ordre=H5)*(Heure))))</f>
        <v>0.26155092592592594</v>
      </c>
      <c r="J5" s="11">
        <f t="array" aca="1" ref="J5" ca="1">IF(H5="","",MIN(IF(Ordre=H5,Heure,"")))</f>
        <v>0.26155092592592594</v>
      </c>
      <c r="K5" s="14" t="str">
        <f ca="1">IFERROR(COUNTIF(Ordre,H5)/(MINUTE(I5-J5)/60)*60,"")</f>
        <v/>
      </c>
      <c r="M5" s="12"/>
    </row>
    <row r="6" spans="1:13">
      <c r="A6" s="4">
        <v>72130709</v>
      </c>
      <c r="B6" s="5">
        <v>43671</v>
      </c>
      <c r="C6" s="6">
        <v>0.28925925925925927</v>
      </c>
      <c r="H6" s="10">
        <f t="array" aca="1" ref="H6" ca="1">IFERROR(OFFSET(A$1,MATCH(0,COUNTIF(H$1:H5,Ordre),0),),"")</f>
        <v>72133775</v>
      </c>
      <c r="I6" s="11">
        <f ca="1">IF(H6="","",SUMPRODUCT(MAX((Ordre=H6)*(Heure))))</f>
        <v>0.28728009259259263</v>
      </c>
      <c r="J6" s="11">
        <f t="array" aca="1" ref="J6" ca="1">IF(H6="","",MIN(IF(Ordre=H6,Heure,"")))</f>
        <v>0.28188657407407408</v>
      </c>
      <c r="K6" s="14">
        <f ca="1">IFERROR(COUNTIF(Ordre,H6)/(MINUTE(I6-J6)/60)*60,"")</f>
        <v>1028.5714285714284</v>
      </c>
      <c r="M6" s="12"/>
    </row>
    <row r="7" spans="1:13">
      <c r="A7" s="4">
        <v>72130709</v>
      </c>
      <c r="B7" s="5">
        <v>43671</v>
      </c>
      <c r="C7" s="6">
        <v>0.29236111111111113</v>
      </c>
      <c r="H7" s="10">
        <f t="array" aca="1" ref="H7" ca="1">IFERROR(OFFSET(A$1,MATCH(0,COUNTIF(H$1:H6,Ordre),0),),"")</f>
        <v>72134072</v>
      </c>
      <c r="I7" s="11">
        <f ca="1">IF(H7="","",SUMPRODUCT(MAX((Ordre=H7)*(Heure))))</f>
        <v>0.2669212962962963</v>
      </c>
      <c r="J7" s="11">
        <f t="array" aca="1" ref="J7" ca="1">IF(H7="","",MIN(IF(Ordre=H7,Heure,"")))</f>
        <v>0.2669212962962963</v>
      </c>
      <c r="K7" s="14" t="str">
        <f ca="1">IFERROR(COUNTIF(Ordre,H7)/(MINUTE(I7-J7)/60)*60,"")</f>
        <v/>
      </c>
    </row>
    <row r="8" spans="1:13">
      <c r="A8" s="4">
        <v>72130709</v>
      </c>
      <c r="B8" s="5">
        <v>43671</v>
      </c>
      <c r="C8" s="6">
        <v>0.29658564814814814</v>
      </c>
      <c r="H8" s="10">
        <f t="array" aca="1" ref="H8" ca="1">IFERROR(OFFSET(A$1,MATCH(0,COUNTIF(H$1:H7,Ordre),0),),"")</f>
        <v>72135695</v>
      </c>
      <c r="I8" s="11">
        <f ca="1">IF(H8="","",SUMPRODUCT(MAX((Ordre=H8)*(Heure))))</f>
        <v>0.85075231481481473</v>
      </c>
      <c r="J8" s="11">
        <f t="array" aca="1" ref="J8" ca="1">IF(H8="","",MIN(IF(Ordre=H8,Heure,"")))</f>
        <v>0.58890046296296295</v>
      </c>
      <c r="K8" s="14">
        <f ca="1">IFERROR(COUNTIF(Ordre,H8)/(MINUTE(I8-J8)/60)*60,"")</f>
        <v>3176.4705882352941</v>
      </c>
    </row>
    <row r="9" spans="1:13">
      <c r="A9" s="7">
        <v>72130709</v>
      </c>
      <c r="B9" s="5">
        <v>43671</v>
      </c>
      <c r="C9" s="8">
        <v>0.32833333333333331</v>
      </c>
      <c r="H9" s="10">
        <f t="array" aca="1" ref="H9" ca="1">IFERROR(OFFSET(A$1,MATCH(0,COUNTIF(H$1:H8,Ordre),0),),"")</f>
        <v>72136098</v>
      </c>
      <c r="I9" s="11">
        <f ca="1">IF(H9="","",SUMPRODUCT(MAX((Ordre=H9)*(Heure))))</f>
        <v>0.2648611111111111</v>
      </c>
      <c r="J9" s="11">
        <f t="array" aca="1" ref="J9" ca="1">IF(H9="","",MIN(IF(Ordre=H9,Heure,"")))</f>
        <v>0.2648611111111111</v>
      </c>
      <c r="K9" s="14" t="str">
        <f ca="1">IFERROR(COUNTIF(Ordre,H9)/(MINUTE(I9-J9)/60)*60,"")</f>
        <v/>
      </c>
    </row>
    <row r="10" spans="1:13">
      <c r="A10" s="4">
        <v>72133773</v>
      </c>
      <c r="B10" s="5">
        <v>43671</v>
      </c>
      <c r="C10" s="9">
        <v>0.28394675925925927</v>
      </c>
      <c r="H10" s="10">
        <f t="array" aca="1" ref="H10" ca="1">IFERROR(OFFSET(A$1,MATCH(0,COUNTIF(H$1:H9,Ordre),0),),"")</f>
        <v>72136099</v>
      </c>
      <c r="I10" s="11">
        <f ca="1">IF(H10="","",SUMPRODUCT(MAX((Ordre=H10)*(Heure))))</f>
        <v>0.59546296296296297</v>
      </c>
      <c r="J10" s="11">
        <f t="array" aca="1" ref="J10" ca="1">IF(H10="","",MIN(IF(Ordre=H10,Heure,"")))</f>
        <v>0.59546296296296297</v>
      </c>
      <c r="K10" s="14" t="str">
        <f ca="1">IFERROR(COUNTIF(Ordre,H10)/(MINUTE(I10-J10)/60)*60,"")</f>
        <v/>
      </c>
    </row>
    <row r="11" spans="1:13">
      <c r="A11" s="4">
        <v>72133773</v>
      </c>
      <c r="B11" s="5">
        <v>43671</v>
      </c>
      <c r="C11" s="9">
        <v>0.28493055555555552</v>
      </c>
      <c r="H11" s="10">
        <f t="array" aca="1" ref="H11" ca="1">IFERROR(OFFSET(A$1,MATCH(0,COUNTIF(H$1:H10,Ordre),0),),"")</f>
        <v>72136100</v>
      </c>
      <c r="I11" s="11">
        <f ca="1">IF(H11="","",SUMPRODUCT(MAX((Ordre=H11)*(Heure))))</f>
        <v>0.58888888888888891</v>
      </c>
      <c r="J11" s="11">
        <f t="array" aca="1" ref="J11" ca="1">IF(H11="","",MIN(IF(Ordre=H11,Heure,"")))</f>
        <v>0.58888888888888891</v>
      </c>
      <c r="K11" s="14" t="str">
        <f ca="1">IFERROR(COUNTIF(Ordre,H11)/(MINUTE(I11-J11)/60)*60,"")</f>
        <v/>
      </c>
    </row>
    <row r="12" spans="1:13">
      <c r="A12" s="4">
        <v>72133773</v>
      </c>
      <c r="B12" s="5">
        <v>43671</v>
      </c>
      <c r="C12" s="9">
        <v>0.29445601851851849</v>
      </c>
      <c r="H12" s="10">
        <f t="array" aca="1" ref="H12" ca="1">IFERROR(OFFSET(A$1,MATCH(0,COUNTIF(H$1:H11,Ordre),0),),"")</f>
        <v>72136102</v>
      </c>
      <c r="I12" s="11">
        <f ca="1">IF(H12="","",SUMPRODUCT(MAX((Ordre=H12)*(Heure))))</f>
        <v>0.62983796296296302</v>
      </c>
      <c r="J12" s="11">
        <f t="array" aca="1" ref="J12" ca="1">IF(H12="","",MIN(IF(Ordre=H12,Heure,"")))</f>
        <v>0.62983796296296302</v>
      </c>
      <c r="K12" s="14" t="str">
        <f ca="1">IFERROR(COUNTIF(Ordre,H12)/(MINUTE(I12-J12)/60)*60,"")</f>
        <v/>
      </c>
    </row>
    <row r="13" spans="1:13">
      <c r="A13" s="4">
        <v>72133774</v>
      </c>
      <c r="B13" s="5">
        <v>43671</v>
      </c>
      <c r="C13" s="9">
        <v>0.26155092592592594</v>
      </c>
      <c r="H13" s="10">
        <f t="array" aca="1" ref="H13" ca="1">IFERROR(OFFSET(A$1,MATCH(0,COUNTIF(H$1:H12,Ordre),0),),"")</f>
        <v>72136103</v>
      </c>
      <c r="I13" s="11">
        <f ca="1">IF(H13="","",SUMPRODUCT(MAX((Ordre=H13)*(Heure))))</f>
        <v>0.87466435185185187</v>
      </c>
      <c r="J13" s="11">
        <f t="array" aca="1" ref="J13" ca="1">IF(H13="","",MIN(IF(Ordre=H13,Heure,"")))</f>
        <v>0.74638888888888888</v>
      </c>
      <c r="K13" s="14">
        <f ca="1">IFERROR(COUNTIF(Ordre,H13)/(MINUTE(I13-J13)/60)*60,"")</f>
        <v>9900</v>
      </c>
    </row>
    <row r="14" spans="1:13">
      <c r="A14" s="4">
        <v>72133775</v>
      </c>
      <c r="B14" s="5">
        <v>43671</v>
      </c>
      <c r="C14" s="9">
        <v>0.28188657407407408</v>
      </c>
      <c r="H14" s="10">
        <f t="array" aca="1" ref="H14" ca="1">IFERROR(OFFSET(A$1,MATCH(0,COUNTIF(H$1:H13,Ordre),0),),"")</f>
        <v>72136131</v>
      </c>
      <c r="I14" s="11">
        <f ca="1">IF(H14="","",SUMPRODUCT(MAX((Ordre=H14)*(Heure))))</f>
        <v>0.62037037037037035</v>
      </c>
      <c r="J14" s="11">
        <f t="array" aca="1" ref="J14" ca="1">IF(H14="","",MIN(IF(Ordre=H14,Heure,"")))</f>
        <v>0.62037037037037035</v>
      </c>
      <c r="K14" s="14" t="str">
        <f ca="1">IFERROR(COUNTIF(Ordre,H14)/(MINUTE(I14-J14)/60)*60,"")</f>
        <v/>
      </c>
    </row>
    <row r="15" spans="1:13">
      <c r="A15" s="4">
        <v>72133775</v>
      </c>
      <c r="B15" s="5">
        <v>43671</v>
      </c>
      <c r="C15" s="9">
        <v>0.28728009259259263</v>
      </c>
      <c r="H15" s="10" t="str">
        <f t="array" aca="1" ref="H15" ca="1">IFERROR(OFFSET(A$1,MATCH(0,COUNTIF(H$1:H14,Ordre),0),),"")</f>
        <v/>
      </c>
      <c r="I15" s="11" t="str">
        <f ca="1">IF(H15="","",SUMPRODUCT(MAX((Ordre=H15)*(Heure))))</f>
        <v/>
      </c>
      <c r="J15" s="11" t="str">
        <f t="array" aca="1" ref="J15" ca="1">IF(H15="","",MIN(IF(Ordre=H15,Heure,"")))</f>
        <v/>
      </c>
      <c r="K15" s="14" t="str">
        <f ca="1">IFERROR(COUNTIF(Ordre,H15)/(MINUTE(I15-J15)/60)*60,"")</f>
        <v/>
      </c>
    </row>
    <row r="16" spans="1:13">
      <c r="A16" s="4">
        <v>72134072</v>
      </c>
      <c r="B16" s="5">
        <v>43671</v>
      </c>
      <c r="C16" s="9">
        <v>0.2669212962962963</v>
      </c>
      <c r="H16" s="10" t="str">
        <f t="array" aca="1" ref="H16" ca="1">IFERROR(OFFSET(A$1,MATCH(0,COUNTIF(H$1:H15,Ordre),0),),"")</f>
        <v/>
      </c>
      <c r="I16" s="11" t="str">
        <f ca="1">IF(H16="","",SUMPRODUCT(MAX((Ordre=H16)*(Heure))))</f>
        <v/>
      </c>
      <c r="J16" s="11" t="str">
        <f t="array" aca="1" ref="J16" ca="1">IF(H16="","",MIN(IF(Ordre=H16,Heure,"")))</f>
        <v/>
      </c>
      <c r="K16" s="14" t="str">
        <f ca="1">IFERROR(COUNTIF(Ordre,H16)/(MINUTE(I16-J16)/60)*60,"")</f>
        <v/>
      </c>
    </row>
    <row r="17" spans="1:11">
      <c r="A17" s="4">
        <v>72135695</v>
      </c>
      <c r="B17" s="5">
        <v>43671</v>
      </c>
      <c r="C17" s="9">
        <v>0.58890046296296295</v>
      </c>
      <c r="H17" s="10" t="str">
        <f t="array" aca="1" ref="H17" ca="1">IFERROR(OFFSET(A$1,MATCH(0,COUNTIF(H$1:H16,Ordre),0),),"")</f>
        <v/>
      </c>
      <c r="I17" s="11" t="str">
        <f ca="1">IF(H17="","",SUMPRODUCT(MAX((Ordre=H17)*(Heure))))</f>
        <v/>
      </c>
      <c r="J17" s="11" t="str">
        <f t="array" aca="1" ref="J17" ca="1">IF(H17="","",MIN(IF(Ordre=H17,Heure,"")))</f>
        <v/>
      </c>
      <c r="K17" s="14" t="str">
        <f ca="1">IFERROR(COUNTIF(Ordre,H17)/(MINUTE(I17-J17)/60)*60,"")</f>
        <v/>
      </c>
    </row>
    <row r="18" spans="1:11">
      <c r="A18" s="4">
        <v>72135695</v>
      </c>
      <c r="B18" s="5">
        <v>43671</v>
      </c>
      <c r="C18" s="9">
        <v>0.59365740740740736</v>
      </c>
      <c r="H18" s="10" t="str">
        <f t="array" aca="1" ref="H18" ca="1">IFERROR(OFFSET(A$1,MATCH(0,COUNTIF(H$1:H17,Ordre),0),),"")</f>
        <v/>
      </c>
      <c r="I18" s="11" t="str">
        <f ca="1">IF(H18="","",SUMPRODUCT(MAX((Ordre=H18)*(Heure))))</f>
        <v/>
      </c>
      <c r="J18" s="11" t="str">
        <f t="array" aca="1" ref="J18" ca="1">IF(H18="","",MIN(IF(Ordre=H18,Heure,"")))</f>
        <v/>
      </c>
      <c r="K18" s="14" t="str">
        <f ca="1">IFERROR(COUNTIF(Ordre,H18)/(MINUTE(I18-J18)/60)*60,"")</f>
        <v/>
      </c>
    </row>
    <row r="19" spans="1:11">
      <c r="A19" s="4">
        <v>72135695</v>
      </c>
      <c r="B19" s="5">
        <v>43671</v>
      </c>
      <c r="C19" s="9">
        <v>0.59627314814814814</v>
      </c>
      <c r="H19" s="10" t="str">
        <f t="array" aca="1" ref="H19" ca="1">IFERROR(OFFSET(A$1,MATCH(0,COUNTIF(H$1:H18,Ordre),0),),"")</f>
        <v/>
      </c>
      <c r="I19" s="11" t="str">
        <f ca="1">IF(H19="","",SUMPRODUCT(MAX((Ordre=H19)*(Heure))))</f>
        <v/>
      </c>
      <c r="J19" s="11" t="str">
        <f t="array" aca="1" ref="J19" ca="1">IF(H19="","",MIN(IF(Ordre=H19,Heure,"")))</f>
        <v/>
      </c>
      <c r="K19" s="14" t="str">
        <f ca="1">IFERROR(COUNTIF(Ordre,H19)/(MINUTE(I19-J19)/60)*60,"")</f>
        <v/>
      </c>
    </row>
    <row r="20" spans="1:11">
      <c r="A20" s="4">
        <v>72135695</v>
      </c>
      <c r="B20" s="5">
        <v>43671</v>
      </c>
      <c r="C20" s="9">
        <v>0.63590277777777782</v>
      </c>
      <c r="H20" s="10" t="str">
        <f t="array" aca="1" ref="H20" ca="1">IFERROR(OFFSET(A$1,MATCH(0,COUNTIF(H$1:H19,Ordre),0),),"")</f>
        <v/>
      </c>
      <c r="I20" s="11" t="str">
        <f ca="1">IF(H20="","",SUMPRODUCT(MAX((Ordre=H20)*(Heure))))</f>
        <v/>
      </c>
      <c r="J20" s="11" t="str">
        <f t="array" aca="1" ref="J20" ca="1">IF(H20="","",MIN(IF(Ordre=H20,Heure,"")))</f>
        <v/>
      </c>
      <c r="K20" s="14" t="str">
        <f ca="1">IFERROR(COUNTIF(Ordre,H20)/(MINUTE(I20-J20)/60)*60,"")</f>
        <v/>
      </c>
    </row>
    <row r="21" spans="1:11">
      <c r="A21" s="4">
        <v>72135695</v>
      </c>
      <c r="B21" s="5">
        <v>43671</v>
      </c>
      <c r="C21" s="9">
        <v>0.63967592592592593</v>
      </c>
      <c r="H21" s="10" t="str">
        <f t="array" aca="1" ref="H21" ca="1">IFERROR(OFFSET(A$1,MATCH(0,COUNTIF(H$1:H20,Ordre),0),),"")</f>
        <v/>
      </c>
      <c r="I21" s="11" t="str">
        <f ca="1">IF(H21="","",SUMPRODUCT(MAX((Ordre=H21)*(Heure))))</f>
        <v/>
      </c>
      <c r="J21" s="11" t="str">
        <f t="array" aca="1" ref="J21" ca="1">IF(H21="","",MIN(IF(Ordre=H21,Heure,"")))</f>
        <v/>
      </c>
      <c r="K21" s="14" t="str">
        <f ca="1">IFERROR(COUNTIF(Ordre,H21)/(MINUTE(I21-J21)/60)*60,"")</f>
        <v/>
      </c>
    </row>
    <row r="22" spans="1:11">
      <c r="A22" s="4">
        <v>72135695</v>
      </c>
      <c r="B22" s="5">
        <v>43671</v>
      </c>
      <c r="C22" s="9">
        <v>0.64951388888888884</v>
      </c>
      <c r="H22" s="10" t="str">
        <f t="array" aca="1" ref="H22" ca="1">IFERROR(OFFSET(A$1,MATCH(0,COUNTIF(H$1:H21,Ordre),0),),"")</f>
        <v/>
      </c>
      <c r="I22" s="11" t="str">
        <f ca="1">IF(H22="","",SUMPRODUCT(MAX((Ordre=H22)*(Heure))))</f>
        <v/>
      </c>
      <c r="J22" s="11" t="str">
        <f t="array" aca="1" ref="J22" ca="1">IF(H22="","",MIN(IF(Ordre=H22,Heure,"")))</f>
        <v/>
      </c>
      <c r="K22" s="14" t="str">
        <f ca="1">IFERROR(COUNTIF(Ordre,H22)/(MINUTE(I22-J22)/60)*60,"")</f>
        <v/>
      </c>
    </row>
    <row r="23" spans="1:11">
      <c r="A23" s="4">
        <v>72135695</v>
      </c>
      <c r="B23" s="5">
        <v>43671</v>
      </c>
      <c r="C23" s="9">
        <v>0.65108796296296301</v>
      </c>
      <c r="H23" s="10" t="str">
        <f t="array" aca="1" ref="H23" ca="1">IFERROR(OFFSET(A$1,MATCH(0,COUNTIF(H$1:H22,Ordre),0),),"")</f>
        <v/>
      </c>
      <c r="I23" s="11" t="str">
        <f ca="1">IF(H23="","",SUMPRODUCT(MAX((Ordre=H23)*(Heure))))</f>
        <v/>
      </c>
      <c r="J23" s="11" t="str">
        <f t="array" aca="1" ref="J23" ca="1">IF(H23="","",MIN(IF(Ordre=H23,Heure,"")))</f>
        <v/>
      </c>
      <c r="K23" s="14" t="str">
        <f ca="1">IFERROR(COUNTIF(Ordre,H23)/(MINUTE(I23-J23)/60)*60,"")</f>
        <v/>
      </c>
    </row>
    <row r="24" spans="1:11">
      <c r="A24" s="4">
        <v>72135695</v>
      </c>
      <c r="B24" s="5">
        <v>43671</v>
      </c>
      <c r="C24" s="9">
        <v>0.65151620370370367</v>
      </c>
      <c r="H24" s="10" t="str">
        <f t="array" aca="1" ref="H24" ca="1">IFERROR(OFFSET(A$1,MATCH(0,COUNTIF(H$1:H23,Ordre),0),),"")</f>
        <v/>
      </c>
      <c r="I24" s="11" t="str">
        <f ca="1">IF(H24="","",SUMPRODUCT(MAX((Ordre=H24)*(Heure))))</f>
        <v/>
      </c>
      <c r="J24" s="11" t="str">
        <f t="array" aca="1" ref="J24" ca="1">IF(H24="","",MIN(IF(Ordre=H24,Heure,"")))</f>
        <v/>
      </c>
      <c r="K24" s="14" t="str">
        <f ca="1">IFERROR(COUNTIF(Ordre,H24)/(MINUTE(I24-J24)/60)*60,"")</f>
        <v/>
      </c>
    </row>
    <row r="25" spans="1:11">
      <c r="A25" s="4">
        <v>72135695</v>
      </c>
      <c r="B25" s="5">
        <v>43671</v>
      </c>
      <c r="C25" s="9">
        <v>0.66427083333333337</v>
      </c>
      <c r="H25" s="10" t="str">
        <f t="array" aca="1" ref="H25" ca="1">IFERROR(OFFSET(A$1,MATCH(0,COUNTIF(H$1:H24,Ordre),0),),"")</f>
        <v/>
      </c>
      <c r="I25" s="11" t="str">
        <f ca="1">IF(H25="","",SUMPRODUCT(MAX((Ordre=H25)*(Heure))))</f>
        <v/>
      </c>
      <c r="J25" s="11" t="str">
        <f t="array" aca="1" ref="J25" ca="1">IF(H25="","",MIN(IF(Ordre=H25,Heure,"")))</f>
        <v/>
      </c>
      <c r="K25" s="14" t="str">
        <f ca="1">IFERROR(COUNTIF(Ordre,H25)/(MINUTE(I25-J25)/60)*60,"")</f>
        <v/>
      </c>
    </row>
    <row r="26" spans="1:11">
      <c r="A26" s="4">
        <v>72135695</v>
      </c>
      <c r="B26" s="5">
        <v>43671</v>
      </c>
      <c r="C26" s="9">
        <v>0.7059375</v>
      </c>
      <c r="H26" s="10" t="str">
        <f t="array" aca="1" ref="H26" ca="1">IFERROR(OFFSET(A$1,MATCH(0,COUNTIF(H$1:H25,Ordre),0),),"")</f>
        <v/>
      </c>
      <c r="I26" s="11" t="str">
        <f ca="1">IF(H26="","",SUMPRODUCT(MAX((Ordre=H26)*(Heure))))</f>
        <v/>
      </c>
      <c r="J26" s="11" t="str">
        <f t="array" aca="1" ref="J26" ca="1">IF(H26="","",MIN(IF(Ordre=H26,Heure,"")))</f>
        <v/>
      </c>
      <c r="K26" s="14" t="str">
        <f ca="1">IFERROR(COUNTIF(Ordre,H26)/(MINUTE(I26-J26)/60)*60,"")</f>
        <v/>
      </c>
    </row>
    <row r="27" spans="1:11">
      <c r="A27" s="4">
        <v>72135695</v>
      </c>
      <c r="B27" s="5">
        <v>43671</v>
      </c>
      <c r="C27" s="9">
        <v>0.71833333333333327</v>
      </c>
      <c r="H27" s="10" t="str">
        <f t="array" aca="1" ref="H27" ca="1">IFERROR(OFFSET(A$1,MATCH(0,COUNTIF(H$1:H26,Ordre),0),),"")</f>
        <v/>
      </c>
      <c r="I27" s="11" t="str">
        <f ca="1">IF(H27="","",SUMPRODUCT(MAX((Ordre=H27)*(Heure))))</f>
        <v/>
      </c>
      <c r="J27" s="11" t="str">
        <f t="array" aca="1" ref="J27" ca="1">IF(H27="","",MIN(IF(Ordre=H27,Heure,"")))</f>
        <v/>
      </c>
      <c r="K27" s="14" t="str">
        <f ca="1">IFERROR(COUNTIF(Ordre,H27)/(MINUTE(I27-J27)/60)*60,"")</f>
        <v/>
      </c>
    </row>
    <row r="28" spans="1:11">
      <c r="A28" s="4">
        <v>72135695</v>
      </c>
      <c r="B28" s="5">
        <v>43671</v>
      </c>
      <c r="C28" s="9">
        <v>0.73434027777777777</v>
      </c>
      <c r="H28" s="10" t="str">
        <f t="array" aca="1" ref="H28" ca="1">IFERROR(OFFSET(A$1,MATCH(0,COUNTIF(H$1:H27,Ordre),0),),"")</f>
        <v/>
      </c>
      <c r="I28" s="11" t="str">
        <f ca="1">IF(H28="","",SUMPRODUCT(MAX((Ordre=H28)*(Heure))))</f>
        <v/>
      </c>
      <c r="J28" s="11" t="str">
        <f t="array" aca="1" ref="J28" ca="1">IF(H28="","",MIN(IF(Ordre=H28,Heure,"")))</f>
        <v/>
      </c>
      <c r="K28" s="14" t="str">
        <f ca="1">IFERROR(COUNTIF(Ordre,H28)/(MINUTE(I28-J28)/60)*60,"")</f>
        <v/>
      </c>
    </row>
    <row r="29" spans="1:11">
      <c r="A29" s="4">
        <v>72135695</v>
      </c>
      <c r="B29" s="5">
        <v>43671</v>
      </c>
      <c r="C29" s="9">
        <v>0.80101851851851846</v>
      </c>
      <c r="H29" s="10" t="str">
        <f t="array" aca="1" ref="H29" ca="1">IFERROR(OFFSET(A$1,MATCH(0,COUNTIF(H$1:H28,Ordre),0),),"")</f>
        <v/>
      </c>
      <c r="I29" s="11" t="str">
        <f ca="1">IF(H29="","",SUMPRODUCT(MAX((Ordre=H29)*(Heure))))</f>
        <v/>
      </c>
      <c r="J29" s="11" t="str">
        <f t="array" aca="1" ref="J29" ca="1">IF(H29="","",MIN(IF(Ordre=H29,Heure,"")))</f>
        <v/>
      </c>
      <c r="K29" s="14" t="str">
        <f ca="1">IFERROR(COUNTIF(Ordre,H29)/(MINUTE(I29-J29)/60)*60,"")</f>
        <v/>
      </c>
    </row>
    <row r="30" spans="1:11">
      <c r="A30" s="4">
        <v>72135695</v>
      </c>
      <c r="B30" s="5">
        <v>43671</v>
      </c>
      <c r="C30" s="9">
        <v>0.84247685185185184</v>
      </c>
      <c r="H30" s="10" t="str">
        <f t="array" aca="1" ref="H30" ca="1">IFERROR(OFFSET(A$1,MATCH(0,COUNTIF(H$1:H29,Ordre),0),),"")</f>
        <v/>
      </c>
      <c r="I30" s="11" t="str">
        <f ca="1">IF(H30="","",SUMPRODUCT(MAX((Ordre=H30)*(Heure))))</f>
        <v/>
      </c>
      <c r="J30" s="11" t="str">
        <f t="array" aca="1" ref="J30" ca="1">IF(H30="","",MIN(IF(Ordre=H30,Heure,"")))</f>
        <v/>
      </c>
      <c r="K30" s="14" t="str">
        <f ca="1">IFERROR(COUNTIF(Ordre,H30)/(MINUTE(I30-J30)/60)*60,"")</f>
        <v/>
      </c>
    </row>
    <row r="31" spans="1:11">
      <c r="A31" s="4">
        <v>72135695</v>
      </c>
      <c r="B31" s="5">
        <v>43671</v>
      </c>
      <c r="C31" s="9">
        <v>0.85075231481481473</v>
      </c>
      <c r="H31" s="10" t="str">
        <f t="array" aca="1" ref="H31" ca="1">IFERROR(OFFSET(A$1,MATCH(0,COUNTIF(H$1:H30,Ordre),0),),"")</f>
        <v/>
      </c>
      <c r="I31" s="11" t="str">
        <f ca="1">IF(H31="","",SUMPRODUCT(MAX((Ordre=H31)*(Heure))))</f>
        <v/>
      </c>
      <c r="J31" s="11" t="str">
        <f t="array" aca="1" ref="J31" ca="1">IF(H31="","",MIN(IF(Ordre=H31,Heure,"")))</f>
        <v/>
      </c>
      <c r="K31" s="14" t="str">
        <f ca="1">IFERROR(COUNTIF(Ordre,H31)/(MINUTE(I31-J31)/60)*60,"")</f>
        <v/>
      </c>
    </row>
    <row r="32" spans="1:11">
      <c r="A32" s="4">
        <v>72136098</v>
      </c>
      <c r="B32" s="5">
        <v>43671</v>
      </c>
      <c r="C32" s="9">
        <v>0.2648611111111111</v>
      </c>
      <c r="H32" s="10" t="str">
        <f t="array" aca="1" ref="H32" ca="1">IFERROR(OFFSET(A$1,MATCH(0,COUNTIF(H$1:H31,Ordre),0),),"")</f>
        <v/>
      </c>
      <c r="I32" s="11" t="str">
        <f ca="1">IF(H32="","",SUMPRODUCT(MAX((Ordre=H32)*(Heure))))</f>
        <v/>
      </c>
      <c r="J32" s="11" t="str">
        <f t="array" aca="1" ref="J32" ca="1">IF(H32="","",MIN(IF(Ordre=H32,Heure,"")))</f>
        <v/>
      </c>
      <c r="K32" s="14" t="str">
        <f ca="1">IFERROR(COUNTIF(Ordre,H32)/(MINUTE(I32-J32)/60)*60,"")</f>
        <v/>
      </c>
    </row>
    <row r="33" spans="1:11">
      <c r="A33" s="4">
        <v>72136099</v>
      </c>
      <c r="B33" s="5">
        <v>43671</v>
      </c>
      <c r="C33" s="9">
        <v>0.59546296296296297</v>
      </c>
      <c r="H33" s="10" t="str">
        <f t="array" aca="1" ref="H33" ca="1">IFERROR(OFFSET(A$1,MATCH(0,COUNTIF(H$1:H32,Ordre),0),),"")</f>
        <v/>
      </c>
      <c r="I33" s="11" t="str">
        <f ca="1">IF(H33="","",SUMPRODUCT(MAX((Ordre=H33)*(Heure))))</f>
        <v/>
      </c>
      <c r="J33" s="11" t="str">
        <f t="array" aca="1" ref="J33" ca="1">IF(H33="","",MIN(IF(Ordre=H33,Heure,"")))</f>
        <v/>
      </c>
      <c r="K33" s="14" t="str">
        <f ca="1">IFERROR(COUNTIF(Ordre,H33)/(MINUTE(I33-J33)/60)*60,"")</f>
        <v/>
      </c>
    </row>
    <row r="34" spans="1:11">
      <c r="A34" s="4">
        <v>72136100</v>
      </c>
      <c r="B34" s="5">
        <v>43671</v>
      </c>
      <c r="C34" s="9">
        <v>0.58888888888888891</v>
      </c>
      <c r="H34" s="10" t="str">
        <f t="array" aca="1" ref="H34" ca="1">IFERROR(OFFSET(A$1,MATCH(0,COUNTIF(H$1:H33,Ordre),0),),"")</f>
        <v/>
      </c>
      <c r="I34" s="11" t="str">
        <f ca="1">IF(H34="","",SUMPRODUCT(MAX((Ordre=H34)*(Heure))))</f>
        <v/>
      </c>
      <c r="J34" s="11" t="str">
        <f t="array" aca="1" ref="J34" ca="1">IF(H34="","",MIN(IF(Ordre=H34,Heure,"")))</f>
        <v/>
      </c>
      <c r="K34" s="14" t="str">
        <f ca="1">IFERROR(COUNTIF(Ordre,H34)/(MINUTE(I34-J34)/60)*60,"")</f>
        <v/>
      </c>
    </row>
    <row r="35" spans="1:11">
      <c r="A35" s="4">
        <v>72136102</v>
      </c>
      <c r="B35" s="5">
        <v>43671</v>
      </c>
      <c r="C35" s="9">
        <v>0.62983796296296302</v>
      </c>
      <c r="H35" s="10" t="str">
        <f t="array" aca="1" ref="H35" ca="1">IFERROR(OFFSET(A$1,MATCH(0,COUNTIF(H$1:H34,Ordre),0),),"")</f>
        <v/>
      </c>
      <c r="I35" s="11" t="str">
        <f ca="1">IF(H35="","",SUMPRODUCT(MAX((Ordre=H35)*(Heure))))</f>
        <v/>
      </c>
      <c r="J35" s="11" t="str">
        <f t="array" aca="1" ref="J35" ca="1">IF(H35="","",MIN(IF(Ordre=H35,Heure,"")))</f>
        <v/>
      </c>
      <c r="K35" s="14" t="str">
        <f ca="1">IFERROR(COUNTIF(Ordre,H35)/(MINUTE(I35-J35)/60)*60,"")</f>
        <v/>
      </c>
    </row>
    <row r="36" spans="1:11">
      <c r="A36" s="4">
        <v>72136103</v>
      </c>
      <c r="B36" s="5">
        <v>43671</v>
      </c>
      <c r="C36" s="9">
        <v>0.74638888888888888</v>
      </c>
      <c r="H36" s="10" t="str">
        <f t="array" aca="1" ref="H36" ca="1">IFERROR(OFFSET(A$1,MATCH(0,COUNTIF(H$1:H35,Ordre),0),),"")</f>
        <v/>
      </c>
      <c r="I36" s="11" t="str">
        <f ca="1">IF(H36="","",SUMPRODUCT(MAX((Ordre=H36)*(Heure))))</f>
        <v/>
      </c>
      <c r="J36" s="11" t="str">
        <f t="array" aca="1" ref="J36" ca="1">IF(H36="","",MIN(IF(Ordre=H36,Heure,"")))</f>
        <v/>
      </c>
      <c r="K36" s="14" t="str">
        <f ca="1">IFERROR(COUNTIF(Ordre,H36)/(MINUTE(I36-J36)/60)*60,"")</f>
        <v/>
      </c>
    </row>
    <row r="37" spans="1:11">
      <c r="A37" s="4">
        <v>72136103</v>
      </c>
      <c r="B37" s="5">
        <v>43671</v>
      </c>
      <c r="C37" s="9">
        <v>0.74908564814814815</v>
      </c>
      <c r="H37" s="10" t="str">
        <f t="array" aca="1" ref="H37" ca="1">IFERROR(OFFSET(A$1,MATCH(0,COUNTIF(H$1:H36,Ordre),0),),"")</f>
        <v/>
      </c>
      <c r="I37" s="11" t="str">
        <f ca="1">IF(H37="","",SUMPRODUCT(MAX((Ordre=H37)*(Heure))))</f>
        <v/>
      </c>
      <c r="J37" s="11" t="str">
        <f t="array" aca="1" ref="J37" ca="1">IF(H37="","",MIN(IF(Ordre=H37,Heure,"")))</f>
        <v/>
      </c>
      <c r="K37" s="14" t="str">
        <f ca="1">IFERROR(COUNTIF(Ordre,H37)/(MINUTE(I37-J37)/60)*60,"")</f>
        <v/>
      </c>
    </row>
    <row r="38" spans="1:11">
      <c r="A38" s="4">
        <v>72136103</v>
      </c>
      <c r="B38" s="5">
        <v>43671</v>
      </c>
      <c r="C38" s="9">
        <v>0.7493981481481482</v>
      </c>
      <c r="H38" s="10" t="str">
        <f t="array" aca="1" ref="H38" ca="1">IFERROR(OFFSET(A$1,MATCH(0,COUNTIF(H$1:H37,Ordre),0),),"")</f>
        <v/>
      </c>
      <c r="I38" s="11" t="str">
        <f ca="1">IF(H38="","",SUMPRODUCT(MAX((Ordre=H38)*(Heure))))</f>
        <v/>
      </c>
      <c r="J38" s="11" t="str">
        <f t="array" aca="1" ref="J38" ca="1">IF(H38="","",MIN(IF(Ordre=H38,Heure,"")))</f>
        <v/>
      </c>
      <c r="K38" s="14" t="str">
        <f ca="1">IFERROR(COUNTIF(Ordre,H38)/(MINUTE(I38-J38)/60)*60,"")</f>
        <v/>
      </c>
    </row>
    <row r="39" spans="1:11">
      <c r="A39" s="4">
        <v>72136103</v>
      </c>
      <c r="B39" s="5">
        <v>43671</v>
      </c>
      <c r="C39" s="9">
        <v>0.76333333333333331</v>
      </c>
      <c r="H39" s="10" t="str">
        <f t="array" aca="1" ref="H39" ca="1">IFERROR(OFFSET(A$1,MATCH(0,COUNTIF(H$1:H38,Ordre),0),),"")</f>
        <v/>
      </c>
      <c r="I39" s="11" t="str">
        <f ca="1">IF(H39="","",SUMPRODUCT(MAX((Ordre=H39)*(Heure))))</f>
        <v/>
      </c>
      <c r="J39" s="11" t="str">
        <f t="array" aca="1" ref="J39" ca="1">IF(H39="","",MIN(IF(Ordre=H39,Heure,"")))</f>
        <v/>
      </c>
      <c r="K39" s="14" t="str">
        <f ca="1">IFERROR(COUNTIF(Ordre,H39)/(MINUTE(I39-J39)/60)*60,"")</f>
        <v/>
      </c>
    </row>
    <row r="40" spans="1:11">
      <c r="A40" s="4">
        <v>72136103</v>
      </c>
      <c r="B40" s="5">
        <v>43671</v>
      </c>
      <c r="C40" s="9">
        <v>0.77181712962962967</v>
      </c>
      <c r="H40" s="10" t="str">
        <f t="array" aca="1" ref="H40" ca="1">IFERROR(OFFSET(A$1,MATCH(0,COUNTIF(H$1:H39,Ordre),0),),"")</f>
        <v/>
      </c>
      <c r="I40" s="11" t="str">
        <f ca="1">IF(H40="","",SUMPRODUCT(MAX((Ordre=H40)*(Heure))))</f>
        <v/>
      </c>
      <c r="J40" s="11" t="str">
        <f t="array" aca="1" ref="J40" ca="1">IF(H40="","",MIN(IF(Ordre=H40,Heure,"")))</f>
        <v/>
      </c>
      <c r="K40" s="14" t="str">
        <f ca="1">IFERROR(COUNTIF(Ordre,H40)/(MINUTE(I40-J40)/60)*60,"")</f>
        <v/>
      </c>
    </row>
    <row r="41" spans="1:11">
      <c r="A41" s="4">
        <v>72136103</v>
      </c>
      <c r="B41" s="5">
        <v>43671</v>
      </c>
      <c r="C41" s="9">
        <v>0.78483796296296304</v>
      </c>
      <c r="H41" s="10" t="str">
        <f t="array" aca="1" ref="H41" ca="1">IFERROR(OFFSET(A$1,MATCH(0,COUNTIF(H$1:H40,Ordre),0),),"")</f>
        <v/>
      </c>
      <c r="I41" s="11" t="str">
        <f ca="1">IF(H41="","",SUMPRODUCT(MAX((Ordre=H41)*(Heure))))</f>
        <v/>
      </c>
      <c r="J41" s="11" t="str">
        <f t="array" aca="1" ref="J41" ca="1">IF(H41="","",MIN(IF(Ordre=H41,Heure,"")))</f>
        <v/>
      </c>
      <c r="K41" s="14" t="str">
        <f ca="1">IFERROR(COUNTIF(Ordre,H41)/(MINUTE(I41-J41)/60)*60,"")</f>
        <v/>
      </c>
    </row>
    <row r="42" spans="1:11">
      <c r="A42" s="4">
        <v>72136103</v>
      </c>
      <c r="B42" s="5">
        <v>43671</v>
      </c>
      <c r="C42" s="9">
        <v>0.78501157407407407</v>
      </c>
      <c r="H42" s="10" t="str">
        <f t="array" aca="1" ref="H42" ca="1">IFERROR(OFFSET(A$1,MATCH(0,COUNTIF(H$1:H41,Ordre),0),),"")</f>
        <v/>
      </c>
      <c r="I42" s="11" t="str">
        <f ca="1">IF(H42="","",SUMPRODUCT(MAX((Ordre=H42)*(Heure))))</f>
        <v/>
      </c>
      <c r="J42" s="11" t="str">
        <f t="array" aca="1" ref="J42" ca="1">IF(H42="","",MIN(IF(Ordre=H42,Heure,"")))</f>
        <v/>
      </c>
      <c r="K42" s="14" t="str">
        <f ca="1">IFERROR(COUNTIF(Ordre,H42)/(MINUTE(I42-J42)/60)*60,"")</f>
        <v/>
      </c>
    </row>
    <row r="43" spans="1:11">
      <c r="A43" s="4">
        <v>72136103</v>
      </c>
      <c r="B43" s="5">
        <v>43671</v>
      </c>
      <c r="C43" s="9">
        <v>0.83565972222222218</v>
      </c>
      <c r="H43" s="10" t="str">
        <f t="array" aca="1" ref="H43" ca="1">IFERROR(OFFSET(A$1,MATCH(0,COUNTIF(H$1:H42,Ordre),0),),"")</f>
        <v/>
      </c>
      <c r="I43" s="11" t="str">
        <f ca="1">IF(H43="","",SUMPRODUCT(MAX((Ordre=H43)*(Heure))))</f>
        <v/>
      </c>
      <c r="J43" s="11" t="str">
        <f t="array" aca="1" ref="J43" ca="1">IF(H43="","",MIN(IF(Ordre=H43,Heure,"")))</f>
        <v/>
      </c>
      <c r="K43" s="14" t="str">
        <f ca="1">IFERROR(COUNTIF(Ordre,H43)/(MINUTE(I43-J43)/60)*60,"")</f>
        <v/>
      </c>
    </row>
    <row r="44" spans="1:11">
      <c r="A44" s="4">
        <v>72136103</v>
      </c>
      <c r="B44" s="5">
        <v>43671</v>
      </c>
      <c r="C44" s="9">
        <v>0.85697916666666663</v>
      </c>
      <c r="H44" s="10" t="str">
        <f t="array" aca="1" ref="H44" ca="1">IFERROR(OFFSET(A$1,MATCH(0,COUNTIF(H$1:H43,Ordre),0),),"")</f>
        <v/>
      </c>
      <c r="I44" s="11" t="str">
        <f ca="1">IF(H44="","",SUMPRODUCT(MAX((Ordre=H44)*(Heure))))</f>
        <v/>
      </c>
      <c r="J44" s="11" t="str">
        <f t="array" aca="1" ref="J44" ca="1">IF(H44="","",MIN(IF(Ordre=H44,Heure,"")))</f>
        <v/>
      </c>
      <c r="K44" s="14" t="str">
        <f ca="1">IFERROR(COUNTIF(Ordre,H44)/(MINUTE(I44-J44)/60)*60,"")</f>
        <v/>
      </c>
    </row>
    <row r="45" spans="1:11">
      <c r="A45" s="4">
        <v>72136103</v>
      </c>
      <c r="B45" s="5">
        <v>43671</v>
      </c>
      <c r="C45" s="9">
        <v>0.86364583333333333</v>
      </c>
      <c r="H45" s="10" t="str">
        <f t="array" aca="1" ref="H45" ca="1">IFERROR(OFFSET(A$1,MATCH(0,COUNTIF(H$1:H44,Ordre),0),),"")</f>
        <v/>
      </c>
      <c r="I45" s="11" t="str">
        <f ca="1">IF(H45="","",SUMPRODUCT(MAX((Ordre=H45)*(Heure))))</f>
        <v/>
      </c>
      <c r="J45" s="11" t="str">
        <f t="array" aca="1" ref="J45" ca="1">IF(H45="","",MIN(IF(Ordre=H45,Heure,"")))</f>
        <v/>
      </c>
      <c r="K45" s="14" t="str">
        <f ca="1">IFERROR(COUNTIF(Ordre,H45)/(MINUTE(I45-J45)/60)*60,"")</f>
        <v/>
      </c>
    </row>
    <row r="46" spans="1:11">
      <c r="A46" s="4">
        <v>72136103</v>
      </c>
      <c r="B46" s="5">
        <v>43671</v>
      </c>
      <c r="C46" s="9">
        <v>0.87466435185185187</v>
      </c>
      <c r="H46" s="10" t="str">
        <f t="array" aca="1" ref="H46" ca="1">IFERROR(OFFSET(A$1,MATCH(0,COUNTIF(H$1:H45,Ordre),0),),"")</f>
        <v/>
      </c>
      <c r="I46" s="11" t="str">
        <f ca="1">IF(H46="","",SUMPRODUCT(MAX((Ordre=H46)*(Heure))))</f>
        <v/>
      </c>
      <c r="J46" s="11" t="str">
        <f t="array" aca="1" ref="J46" ca="1">IF(H46="","",MIN(IF(Ordre=H46,Heure,"")))</f>
        <v/>
      </c>
      <c r="K46" s="14" t="str">
        <f ca="1">IFERROR(COUNTIF(Ordre,H46)/(MINUTE(I46-J46)/60)*60,"")</f>
        <v/>
      </c>
    </row>
    <row r="47" spans="1:11">
      <c r="A47" s="4">
        <v>72136131</v>
      </c>
      <c r="B47" s="5">
        <v>43671</v>
      </c>
      <c r="C47" s="9">
        <v>0.62037037037037035</v>
      </c>
      <c r="H47" s="10" t="str">
        <f t="array" aca="1" ref="H47" ca="1">IFERROR(OFFSET(A$1,MATCH(0,COUNTIF(H$1:H46,Ordre),0),),"")</f>
        <v/>
      </c>
      <c r="I47" s="11" t="str">
        <f ca="1">IF(H47="","",SUMPRODUCT(MAX((Ordre=H47)*(Heure))))</f>
        <v/>
      </c>
      <c r="J47" s="11" t="str">
        <f t="array" aca="1" ref="J47" ca="1">IF(H47="","",MIN(IF(Ordre=H47,Heure,"")))</f>
        <v/>
      </c>
      <c r="K47" s="14" t="str">
        <f ca="1">IFERROR(COUNTIF(Ordre,H47)/(MINUTE(I47-J47)/60)*60,"")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 Gruas</dc:creator>
  <cp:lastModifiedBy>tulipe</cp:lastModifiedBy>
  <dcterms:created xsi:type="dcterms:W3CDTF">2019-08-19T17:42:13Z</dcterms:created>
  <dcterms:modified xsi:type="dcterms:W3CDTF">2019-08-19T18:41:47Z</dcterms:modified>
</cp:coreProperties>
</file>