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8900"/>
  </bookViews>
  <sheets>
    <sheet name="Feuil1" sheetId="1" r:id="rId1"/>
  </sheets>
  <definedNames>
    <definedName name="article">OFFSET(Feuil1!$P$2,,,COUNTIF(Feuil1!$P:$P,"&gt;&lt;")-1)</definedName>
    <definedName name="client">OFFSET(Feuil1!$O$2,,,COUNTIF(Feuil1!$O:$O,"&gt;&lt;")-1)</definedName>
    <definedName name="prix">OFFSET(tabloclient,,-1,)</definedName>
    <definedName name="tabloarticle">OFFSET(tabloclient,,1,)</definedName>
    <definedName name="tabloclient">OFFSET(Feuil1!$E$3,,,COUNTIF(Feuil1!$E:$E,"&gt;&lt;"))</definedName>
  </definedNames>
  <calcPr calcId="124519"/>
  <fileRecoveryPr repairLoad="1"/>
</workbook>
</file>

<file path=xl/calcChain.xml><?xml version="1.0" encoding="utf-8"?>
<calcChain xmlns="http://schemas.openxmlformats.org/spreadsheetml/2006/main">
  <c r="O13" i="1" a="1"/>
  <c r="O13" s="1"/>
  <c r="P13" a="1"/>
  <c r="P13" s="1"/>
  <c r="O14" a="1"/>
  <c r="O14" s="1"/>
  <c r="P14" a="1"/>
  <c r="P14" s="1"/>
  <c r="O15" a="1"/>
  <c r="O15" s="1"/>
  <c r="P15" a="1"/>
  <c r="P15" s="1"/>
  <c r="O16" a="1"/>
  <c r="O16" s="1"/>
  <c r="P16" a="1"/>
  <c r="P16" s="1"/>
  <c r="O17" a="1"/>
  <c r="O17" s="1"/>
  <c r="P17" a="1"/>
  <c r="P17" s="1"/>
  <c r="O18" a="1"/>
  <c r="O18" s="1"/>
  <c r="P18" a="1"/>
  <c r="P18" s="1"/>
  <c r="O19" a="1"/>
  <c r="O19" s="1"/>
  <c r="P19" a="1"/>
  <c r="P19" s="1"/>
  <c r="O20" a="1"/>
  <c r="O20" s="1"/>
  <c r="P20" a="1"/>
  <c r="P20" s="1"/>
  <c r="O21" a="1"/>
  <c r="O21" s="1"/>
  <c r="P21" a="1"/>
  <c r="P21" s="1"/>
  <c r="O22" a="1"/>
  <c r="O22" s="1"/>
  <c r="P22" a="1"/>
  <c r="P22" s="1"/>
  <c r="O23" a="1"/>
  <c r="O23" s="1"/>
  <c r="P23" a="1"/>
  <c r="P23" s="1"/>
  <c r="O24" a="1"/>
  <c r="O24" s="1"/>
  <c r="P24" a="1"/>
  <c r="P24" s="1"/>
  <c r="O25" a="1"/>
  <c r="O25" s="1"/>
  <c r="P25" a="1"/>
  <c r="P25" s="1"/>
  <c r="O26" a="1"/>
  <c r="O26" s="1"/>
  <c r="P26" a="1"/>
  <c r="P26" s="1"/>
  <c r="O27" a="1"/>
  <c r="O27" s="1"/>
  <c r="P27" a="1"/>
  <c r="P27" s="1"/>
  <c r="O28" a="1"/>
  <c r="O28" s="1"/>
  <c r="P28" a="1"/>
  <c r="P28" s="1"/>
  <c r="O29" a="1"/>
  <c r="O29" s="1"/>
  <c r="P29" a="1"/>
  <c r="P29" s="1"/>
  <c r="O30" a="1"/>
  <c r="O30" s="1"/>
  <c r="P30" a="1"/>
  <c r="P30" s="1"/>
  <c r="O31" a="1"/>
  <c r="O31" s="1"/>
  <c r="P31" a="1"/>
  <c r="P31" s="1"/>
  <c r="O32" a="1"/>
  <c r="O32" s="1"/>
  <c r="P32" a="1"/>
  <c r="P32" s="1"/>
  <c r="O33" a="1"/>
  <c r="O33" s="1"/>
  <c r="P33" a="1"/>
  <c r="P33" s="1"/>
  <c r="O34" a="1"/>
  <c r="O34" s="1"/>
  <c r="P34" a="1"/>
  <c r="P34" s="1"/>
  <c r="O35" a="1"/>
  <c r="O35" s="1"/>
  <c r="P35" a="1"/>
  <c r="P35" s="1"/>
  <c r="O36" a="1"/>
  <c r="O36" s="1"/>
  <c r="P36" a="1"/>
  <c r="P36" s="1"/>
  <c r="O37" a="1"/>
  <c r="O37" s="1"/>
  <c r="P37" a="1"/>
  <c r="P37" s="1"/>
  <c r="O38" a="1"/>
  <c r="O38" s="1"/>
  <c r="P38" a="1"/>
  <c r="P38" s="1"/>
  <c r="O39" a="1"/>
  <c r="O39" s="1"/>
  <c r="P39" a="1"/>
  <c r="P39" s="1"/>
  <c r="O40" a="1"/>
  <c r="O40" s="1"/>
  <c r="P40" a="1"/>
  <c r="P40" s="1"/>
  <c r="O41" a="1"/>
  <c r="O41" s="1"/>
  <c r="P41" a="1"/>
  <c r="P41" s="1"/>
  <c r="O42" a="1"/>
  <c r="O42" s="1"/>
  <c r="P42" a="1"/>
  <c r="P42" s="1"/>
  <c r="O43" a="1"/>
  <c r="O43" s="1"/>
  <c r="P43" a="1"/>
  <c r="P43" s="1"/>
  <c r="O44" a="1"/>
  <c r="O44" s="1"/>
  <c r="P44" a="1"/>
  <c r="P44" s="1"/>
  <c r="O45" a="1"/>
  <c r="O45" s="1"/>
  <c r="P45" a="1"/>
  <c r="P45" s="1"/>
  <c r="O46" a="1"/>
  <c r="O46" s="1"/>
  <c r="P46" a="1"/>
  <c r="P46" s="1"/>
  <c r="O47" a="1"/>
  <c r="O47" s="1"/>
  <c r="P47" a="1"/>
  <c r="P47" s="1"/>
  <c r="O48" a="1"/>
  <c r="O48" s="1"/>
  <c r="P48" a="1"/>
  <c r="P48" s="1"/>
  <c r="O49" a="1"/>
  <c r="O49" s="1"/>
  <c r="P49" a="1"/>
  <c r="P49" s="1"/>
  <c r="O50" a="1"/>
  <c r="O50" s="1"/>
  <c r="P50" a="1"/>
  <c r="P50" s="1"/>
  <c r="O51" a="1"/>
  <c r="O51" s="1"/>
  <c r="P51" a="1"/>
  <c r="P51" s="1"/>
  <c r="O52" a="1"/>
  <c r="O52" s="1"/>
  <c r="P52" a="1"/>
  <c r="P52" s="1"/>
  <c r="O53" a="1"/>
  <c r="O53" s="1"/>
  <c r="P53" a="1"/>
  <c r="P53" s="1"/>
  <c r="O3" a="1"/>
  <c r="O3" s="1"/>
  <c r="O4" a="1"/>
  <c r="O4" s="1"/>
  <c r="O5" a="1"/>
  <c r="O5" s="1"/>
  <c r="O6" a="1"/>
  <c r="O6" s="1"/>
  <c r="O7" a="1"/>
  <c r="O7" s="1"/>
  <c r="O8" a="1"/>
  <c r="O8" s="1"/>
  <c r="O9" a="1"/>
  <c r="O9" s="1"/>
  <c r="O10" a="1"/>
  <c r="O10" s="1"/>
  <c r="O11" a="1"/>
  <c r="O11" s="1"/>
  <c r="O12" a="1"/>
  <c r="O12" s="1"/>
  <c r="O2" a="1"/>
  <c r="O2" s="1"/>
  <c r="F4" a="1"/>
  <c r="F4"/>
  <c r="F5" a="1"/>
  <c r="F5"/>
  <c r="F6" a="1"/>
  <c r="F6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16" a="1"/>
  <c r="F16" s="1"/>
  <c r="F17" a="1"/>
  <c r="F17" s="1"/>
  <c r="F18" a="1"/>
  <c r="F18" s="1"/>
  <c r="F19" a="1"/>
  <c r="F19" s="1"/>
  <c r="F20" a="1"/>
  <c r="F20" s="1"/>
  <c r="F21" a="1"/>
  <c r="F21" s="1"/>
  <c r="F22" a="1"/>
  <c r="F22" s="1"/>
  <c r="F23" a="1"/>
  <c r="F23" s="1"/>
  <c r="F24" a="1"/>
  <c r="F24" s="1"/>
  <c r="F25" a="1"/>
  <c r="F25" s="1"/>
  <c r="F26" a="1"/>
  <c r="F26" s="1"/>
  <c r="F27" a="1"/>
  <c r="F27" s="1"/>
  <c r="F3" a="1"/>
  <c r="F3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3" a="1"/>
  <c r="E3" s="1"/>
  <c r="P3" l="1" a="1"/>
  <c r="P3" s="1"/>
  <c r="P12" a="1"/>
  <c r="P12" s="1"/>
  <c r="P10" a="1"/>
  <c r="P10" s="1"/>
  <c r="P8" a="1"/>
  <c r="P8" s="1"/>
  <c r="P6" a="1"/>
  <c r="P6" s="1"/>
  <c r="P4" a="1"/>
  <c r="P4" s="1"/>
  <c r="K3"/>
  <c r="P2" a="1"/>
  <c r="P2" s="1"/>
  <c r="P11" a="1"/>
  <c r="P11" s="1"/>
  <c r="P9" a="1"/>
  <c r="P9" s="1"/>
  <c r="P7" a="1"/>
  <c r="P7" s="1"/>
  <c r="P5" a="1"/>
  <c r="P5" s="1"/>
  <c r="I11" l="1"/>
  <c r="J11" s="1"/>
  <c r="I12"/>
  <c r="J12" s="1"/>
  <c r="I10"/>
  <c r="J10" s="1"/>
  <c r="I9"/>
  <c r="J9" s="1"/>
  <c r="I13"/>
  <c r="J13" s="1"/>
  <c r="I8"/>
  <c r="J8" s="1"/>
</calcChain>
</file>

<file path=xl/sharedStrings.xml><?xml version="1.0" encoding="utf-8"?>
<sst xmlns="http://schemas.openxmlformats.org/spreadsheetml/2006/main" count="19" uniqueCount="16">
  <si>
    <t>Martin</t>
  </si>
  <si>
    <t xml:space="preserve">Nom </t>
  </si>
  <si>
    <t>Article</t>
  </si>
  <si>
    <t xml:space="preserve">Mois </t>
  </si>
  <si>
    <t>Prix</t>
  </si>
  <si>
    <t>Pain</t>
  </si>
  <si>
    <t xml:space="preserve">Baguette </t>
  </si>
  <si>
    <t>Dupont</t>
  </si>
  <si>
    <t>Croissant</t>
  </si>
  <si>
    <t>client</t>
  </si>
  <si>
    <t>article</t>
  </si>
  <si>
    <t xml:space="preserve">client </t>
  </si>
  <si>
    <t xml:space="preserve">montant </t>
  </si>
  <si>
    <t xml:space="preserve">ou alors </t>
  </si>
  <si>
    <t>tulipe4</t>
  </si>
  <si>
    <t>croissant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</si>
</sst>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/>
    <xf numFmtId="0" fontId="0" fillId="0" borderId="15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374650</xdr:colOff>
      <xdr:row>16</xdr:row>
      <xdr:rowOff>6350</xdr:rowOff>
    </xdr:from>
    <xdr:to>
      <xdr:col>12</xdr:col>
      <xdr:colOff>457200</xdr:colOff>
      <xdr:row>25</xdr:row>
      <xdr:rowOff>152400</xdr:rowOff>
    </xdr:to>
    <xdr:sp macro="" textlink="">
      <xdr:nvSpPr>
        <xdr:cNvPr id="2" name="ZoneTexte 1"/>
        <xdr:cNvSpPr txBox="1"/>
      </xdr:nvSpPr>
      <xdr:spPr>
        <a:xfrm>
          <a:off x="5708650" y="2578100"/>
          <a:ext cx="3892550" cy="157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-la liste des client en H3 est triée alphabetiquement</a:t>
          </a:r>
        </a:p>
        <a:p>
          <a:r>
            <a:rPr lang="fr-FR" sz="1100"/>
            <a:t>-les articles proposés en choix ne sont que les articles effectifs au client </a:t>
          </a:r>
        </a:p>
        <a:p>
          <a:r>
            <a:rPr lang="fr-FR" sz="1100"/>
            <a:t>- les colonnes E etF qui corrigent les</a:t>
          </a:r>
          <a:r>
            <a:rPr lang="fr-FR" sz="1100" baseline="0"/>
            <a:t> colA et col B fusionnées sont a masquer  ; pretes pour traiter 250 lignes </a:t>
          </a:r>
        </a:p>
        <a:p>
          <a:r>
            <a:rPr lang="fr-FR" sz="1100" baseline="0"/>
            <a:t>- les colonnes O et P  servent a alimanter les listes de choix (masquables)</a:t>
          </a:r>
        </a:p>
        <a:p>
          <a:r>
            <a:rPr lang="fr-FR" sz="1100" baseline="0"/>
            <a:t>- les plages necessaires aux calculs sont nommées en dynamique </a:t>
          </a:r>
        </a:p>
        <a:p>
          <a:r>
            <a:rPr lang="fr-FR" sz="1100" baseline="0"/>
            <a:t>pour voir ( les touches Ctrl et F3)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3"/>
  <sheetViews>
    <sheetView tabSelected="1" workbookViewId="0">
      <selection activeCell="N5" sqref="N5"/>
    </sheetView>
  </sheetViews>
  <sheetFormatPr baseColWidth="10" defaultRowHeight="12.5"/>
  <cols>
    <col min="14" max="14" width="25.453125" customWidth="1"/>
  </cols>
  <sheetData>
    <row r="1" spans="1:16" ht="13" thickBot="1">
      <c r="O1" t="s">
        <v>9</v>
      </c>
      <c r="P1" t="s">
        <v>10</v>
      </c>
    </row>
    <row r="2" spans="1:16" ht="13.5" thickBot="1">
      <c r="A2" s="7" t="s">
        <v>1</v>
      </c>
      <c r="B2" s="8" t="s">
        <v>2</v>
      </c>
      <c r="C2" s="8" t="s">
        <v>3</v>
      </c>
      <c r="D2" s="9" t="s">
        <v>4</v>
      </c>
      <c r="H2" t="s">
        <v>11</v>
      </c>
      <c r="I2" t="s">
        <v>10</v>
      </c>
      <c r="K2" t="s">
        <v>12</v>
      </c>
      <c r="O2" t="str">
        <f t="array" ref="O2">INDEX(A$3:A$500,MATCH(SMALL(IF(COUNTIF(A$3:A$500,"&lt;="&amp;A$3:A$500)=0,"",COUNTIF(A$3:A$500,"&gt;="&amp;A$3:A$500)),ROW(A1)),COUNTIF(A$3:A$500,"&lt;="&amp;A$3:A$500),0))</f>
        <v>Dupont</v>
      </c>
      <c r="P2" t="str">
        <f t="array" aca="1" ref="P2" ca="1">INDEX(tabloarticle,SMALL(IF(FREQUENCY(IFERROR(MATCH(IF(tabloclient=$H$3,tabloarticle,""),tabloarticle,0),""),ROW(tabloclient)-2)&gt;0,ROW(prix)-2,""),ROW(A1)))</f>
        <v>Pain</v>
      </c>
    </row>
    <row r="3" spans="1:16">
      <c r="A3" s="14" t="s">
        <v>0</v>
      </c>
      <c r="B3" s="17" t="s">
        <v>5</v>
      </c>
      <c r="C3" s="5">
        <v>1</v>
      </c>
      <c r="D3" s="10">
        <v>1.5</v>
      </c>
      <c r="E3" s="11" t="str">
        <f t="array" ref="E3">IF(D3="","",INDEX(A$3:A$500,MAX(IF(A$3:A3&lt;&gt;"",ROW(A$3:A3)-2))))</f>
        <v>Martin</v>
      </c>
      <c r="F3" s="11" t="str">
        <f t="array" ref="F3">IF(E3="","",INDEX(B$3:B$500,MAX(IF(B$3:B3&lt;&gt;"",ROW(B$3:B3)-2))))</f>
        <v>Pain</v>
      </c>
      <c r="H3" s="11" t="s">
        <v>0</v>
      </c>
      <c r="I3" s="11" t="s">
        <v>6</v>
      </c>
      <c r="J3" s="11"/>
      <c r="K3" s="11">
        <f ca="1">INDEX(prix,SUMPRODUCT(LARGE((tabloclient=H3)*(tabloarticle=I3)*(ROW(prix)),1))-2)</f>
        <v>0.95</v>
      </c>
      <c r="O3" t="str">
        <f t="array" ref="O3">INDEX(A$3:A$500,MATCH(SMALL(IF(COUNTIF(A$3:A$500,"&lt;="&amp;A$3:A$500)=0,"",COUNTIF(A$3:A$500,"&gt;="&amp;A$3:A$500)),ROW(A2)),COUNTIF(A$3:A$500,"&lt;="&amp;A$3:A$500),0))</f>
        <v>Martin</v>
      </c>
      <c r="P3" t="str">
        <f t="array" aca="1" ref="P3" ca="1">INDEX(tabloarticle,SMALL(IF(FREQUENCY(IFERROR(MATCH(IF(tabloclient=$H$3,tabloarticle,""),tabloarticle,0),""),ROW(tabloclient)-2)&gt;0,ROW(prix)-2,""),ROW(A2)))</f>
        <v xml:space="preserve">Baguette </v>
      </c>
    </row>
    <row r="4" spans="1:16">
      <c r="A4" s="15"/>
      <c r="B4" s="18"/>
      <c r="C4" s="1">
        <v>7</v>
      </c>
      <c r="D4" s="2">
        <v>1.1000000000000001</v>
      </c>
      <c r="E4" s="11" t="str">
        <f t="array" ref="E4">IF(D4="","",INDEX(A$3:A$500,MAX(IF(A$3:A4&lt;&gt;"",ROW(A$3:A4)-2))))</f>
        <v>Martin</v>
      </c>
      <c r="F4" s="11" t="str">
        <f t="array" ref="F4">IF(E4="","",INDEX(B$3:B$500,MAX(IF(B$3:B4&lt;&gt;"",ROW(B$3:B4)-2))))</f>
        <v>Pain</v>
      </c>
      <c r="O4" t="str">
        <f t="array" ref="O4">INDEX(A$3:A$500,MATCH(SMALL(IF(COUNTIF(A$3:A$500,"&lt;="&amp;A$3:A$500)=0,"",COUNTIF(A$3:A$500,"&gt;="&amp;A$3:A$500)),ROW(A3)),COUNTIF(A$3:A$500,"&lt;="&amp;A$3:A$500),0))</f>
        <v>tulipe4</v>
      </c>
      <c r="P4" t="e">
        <f t="array" aca="1" ref="P4" ca="1">INDEX(tabloarticle,SMALL(IF(FREQUENCY(IFERROR(MATCH(IF(tabloclient=$H$3,tabloarticle,""),tabloarticle,0),""),ROW(tabloclient)-2)&gt;0,ROW(prix)-2,""),ROW(A3)))</f>
        <v>#NUM!</v>
      </c>
    </row>
    <row r="5" spans="1:16">
      <c r="A5" s="15"/>
      <c r="B5" s="19"/>
      <c r="C5" s="1">
        <v>11</v>
      </c>
      <c r="D5" s="2">
        <v>0.9</v>
      </c>
      <c r="E5" s="11" t="str">
        <f t="array" ref="E5">IF(D5="","",INDEX(A$3:A$500,MAX(IF(A$3:A5&lt;&gt;"",ROW(A$3:A5)-2))))</f>
        <v>Martin</v>
      </c>
      <c r="F5" s="11" t="str">
        <f t="array" ref="F5">IF(E5="","",INDEX(B$3:B$500,MAX(IF(B$3:B5&lt;&gt;"",ROW(B$3:B5)-2))))</f>
        <v>Pain</v>
      </c>
      <c r="O5" t="e">
        <f t="array" ref="O5">INDEX(A$3:A$500,MATCH(SMALL(IF(COUNTIF(A$3:A$500,"&lt;="&amp;A$3:A$500)=0,"",COUNTIF(A$3:A$500,"&gt;="&amp;A$3:A$500)),ROW(A4)),COUNTIF(A$3:A$500,"&lt;="&amp;A$3:A$500),0))</f>
        <v>#NUM!</v>
      </c>
      <c r="P5" t="e">
        <f t="array" aca="1" ref="P5" ca="1">INDEX(tabloarticle,SMALL(IF(FREQUENCY(IFERROR(MATCH(IF(tabloclient=$H$3,tabloarticle,""),tabloarticle,0),""),ROW(tabloclient)-2)&gt;0,ROW(prix)-2,""),ROW(A4)))</f>
        <v>#NUM!</v>
      </c>
    </row>
    <row r="6" spans="1:16">
      <c r="A6" s="15"/>
      <c r="B6" s="20" t="s">
        <v>6</v>
      </c>
      <c r="C6" s="1">
        <v>2</v>
      </c>
      <c r="D6" s="2">
        <v>1.3</v>
      </c>
      <c r="E6" s="11" t="str">
        <f t="array" ref="E6">IF(D6="","",INDEX(A$3:A$500,MAX(IF(A$3:A6&lt;&gt;"",ROW(A$3:A6)-2))))</f>
        <v>Martin</v>
      </c>
      <c r="F6" s="11" t="str">
        <f t="array" ref="F6">IF(E6="","",INDEX(B$3:B$500,MAX(IF(B$3:B6&lt;&gt;"",ROW(B$3:B6)-2))))</f>
        <v xml:space="preserve">Baguette </v>
      </c>
      <c r="O6" t="e">
        <f t="array" ref="O6">INDEX(A$3:A$500,MATCH(SMALL(IF(COUNTIF(A$3:A$500,"&lt;="&amp;A$3:A$500)=0,"",COUNTIF(A$3:A$500,"&gt;="&amp;A$3:A$500)),ROW(A5)),COUNTIF(A$3:A$500,"&lt;="&amp;A$3:A$500),0))</f>
        <v>#NUM!</v>
      </c>
      <c r="P6" t="e">
        <f t="array" aca="1" ref="P6" ca="1">INDEX(tabloarticle,SMALL(IF(FREQUENCY(IFERROR(MATCH(IF(tabloclient=$H$3,tabloarticle,""),tabloarticle,0),""),ROW(tabloclient)-2)&gt;0,ROW(prix)-2,""),ROW(A5)))</f>
        <v>#NUM!</v>
      </c>
    </row>
    <row r="7" spans="1:16">
      <c r="A7" s="15"/>
      <c r="B7" s="18"/>
      <c r="C7" s="1">
        <v>7</v>
      </c>
      <c r="D7" s="2">
        <v>1.2</v>
      </c>
      <c r="E7" s="11" t="str">
        <f t="array" ref="E7">IF(D7="","",INDEX(A$3:A$500,MAX(IF(A$3:A7&lt;&gt;"",ROW(A$3:A7)-2))))</f>
        <v>Martin</v>
      </c>
      <c r="F7" s="11" t="str">
        <f t="array" ref="F7">IF(E7="","",INDEX(B$3:B$500,MAX(IF(B$3:B7&lt;&gt;"",ROW(B$3:B7)-2))))</f>
        <v xml:space="preserve">Baguette </v>
      </c>
      <c r="I7" t="s">
        <v>13</v>
      </c>
      <c r="O7" t="e">
        <f t="array" ref="O7">INDEX(A$3:A$500,MATCH(SMALL(IF(COUNTIF(A$3:A$500,"&lt;="&amp;A$3:A$500)=0,"",COUNTIF(A$3:A$500,"&gt;="&amp;A$3:A$500)),ROW(A6)),COUNTIF(A$3:A$500,"&lt;="&amp;A$3:A$500),0))</f>
        <v>#NUM!</v>
      </c>
      <c r="P7" t="e">
        <f t="array" aca="1" ref="P7" ca="1">INDEX(tabloarticle,SMALL(IF(FREQUENCY(IFERROR(MATCH(IF(tabloclient=$H$3,tabloarticle,""),tabloarticle,0),""),ROW(tabloclient)-2)&gt;0,ROW(prix)-2,""),ROW(A6)))</f>
        <v>#NUM!</v>
      </c>
    </row>
    <row r="8" spans="1:16" ht="13" thickBot="1">
      <c r="A8" s="16"/>
      <c r="B8" s="21"/>
      <c r="C8" s="3">
        <v>10</v>
      </c>
      <c r="D8" s="4">
        <v>0.95</v>
      </c>
      <c r="E8" s="11" t="str">
        <f t="array" ref="E8">IF(D8="","",INDEX(A$3:A$500,MAX(IF(A$3:A8&lt;&gt;"",ROW(A$3:A8)-2))))</f>
        <v>Martin</v>
      </c>
      <c r="F8" s="11" t="str">
        <f t="array" ref="F8">IF(E8="","",INDEX(B$3:B$500,MAX(IF(B$3:B8&lt;&gt;"",ROW(B$3:B8)-2))))</f>
        <v xml:space="preserve">Baguette </v>
      </c>
      <c r="I8" s="11" t="str">
        <f t="shared" ref="I8:I13" ca="1" si="0">IFERROR(INDEX(article,ROW(A1)),"")</f>
        <v>Pain</v>
      </c>
      <c r="J8" s="11">
        <f t="shared" ref="J8:J13" ca="1" si="1">IFERROR(INDEX(prix,SUMPRODUCT(LARGE((tabloclient=$H$3)*(tabloarticle=$I8)*(ROW(prix)),1))-2),"")</f>
        <v>0.9</v>
      </c>
      <c r="O8" t="e">
        <f t="array" ref="O8">INDEX(A$3:A$500,MATCH(SMALL(IF(COUNTIF(A$3:A$500,"&lt;="&amp;A$3:A$500)=0,"",COUNTIF(A$3:A$500,"&gt;="&amp;A$3:A$500)),ROW(A7)),COUNTIF(A$3:A$500,"&lt;="&amp;A$3:A$500),0))</f>
        <v>#NUM!</v>
      </c>
      <c r="P8" t="e">
        <f t="array" aca="1" ref="P8" ca="1">INDEX(tabloarticle,SMALL(IF(FREQUENCY(IFERROR(MATCH(IF(tabloclient=$H$3,tabloarticle,""),tabloarticle,0),""),ROW(tabloclient)-2)&gt;0,ROW(prix)-2,""),ROW(A7)))</f>
        <v>#NUM!</v>
      </c>
    </row>
    <row r="9" spans="1:16">
      <c r="A9" s="15" t="s">
        <v>7</v>
      </c>
      <c r="B9" s="17" t="s">
        <v>8</v>
      </c>
      <c r="C9" s="5">
        <v>3</v>
      </c>
      <c r="D9" s="6">
        <v>0.95</v>
      </c>
      <c r="E9" s="11" t="str">
        <f t="array" ref="E9">IF(D9="","",INDEX(A$3:A$500,MAX(IF(A$3:A9&lt;&gt;"",ROW(A$3:A9)-2))))</f>
        <v>Dupont</v>
      </c>
      <c r="F9" s="11" t="str">
        <f t="array" ref="F9">IF(E9="","",INDEX(B$3:B$500,MAX(IF(B$3:B9&lt;&gt;"",ROW(B$3:B9)-2))))</f>
        <v>Croissant</v>
      </c>
      <c r="I9" s="11" t="str">
        <f t="shared" ca="1" si="0"/>
        <v xml:space="preserve">Baguette </v>
      </c>
      <c r="J9" s="11">
        <f t="shared" ca="1" si="1"/>
        <v>0.95</v>
      </c>
      <c r="O9" t="e">
        <f t="array" ref="O9">INDEX(A$3:A$500,MATCH(SMALL(IF(COUNTIF(A$3:A$500,"&lt;="&amp;A$3:A$500)=0,"",COUNTIF(A$3:A$500,"&gt;="&amp;A$3:A$500)),ROW(A8)),COUNTIF(A$3:A$500,"&lt;="&amp;A$3:A$500),0))</f>
        <v>#NUM!</v>
      </c>
      <c r="P9" t="e">
        <f t="array" aca="1" ref="P9" ca="1">INDEX(tabloarticle,SMALL(IF(FREQUENCY(IFERROR(MATCH(IF(tabloclient=$H$3,tabloarticle,""),tabloarticle,0),""),ROW(tabloclient)-2)&gt;0,ROW(prix)-2,""),ROW(A8)))</f>
        <v>#NUM!</v>
      </c>
    </row>
    <row r="10" spans="1:16">
      <c r="A10" s="15"/>
      <c r="B10" s="18"/>
      <c r="C10" s="1">
        <v>5</v>
      </c>
      <c r="D10" s="2">
        <v>0.95</v>
      </c>
      <c r="E10" s="11" t="str">
        <f t="array" ref="E10">IF(D10="","",INDEX(A$3:A$500,MAX(IF(A$3:A10&lt;&gt;"",ROW(A$3:A10)-2))))</f>
        <v>Dupont</v>
      </c>
      <c r="F10" s="11" t="str">
        <f t="array" ref="F10">IF(E10="","",INDEX(B$3:B$500,MAX(IF(B$3:B10&lt;&gt;"",ROW(B$3:B10)-2))))</f>
        <v>Croissant</v>
      </c>
      <c r="I10" s="11" t="str">
        <f t="shared" ca="1" si="0"/>
        <v/>
      </c>
      <c r="J10" s="11" t="str">
        <f t="shared" ca="1" si="1"/>
        <v/>
      </c>
      <c r="O10" t="e">
        <f t="array" ref="O10">INDEX(A$3:A$500,MATCH(SMALL(IF(COUNTIF(A$3:A$500,"&lt;="&amp;A$3:A$500)=0,"",COUNTIF(A$3:A$500,"&gt;="&amp;A$3:A$500)),ROW(A9)),COUNTIF(A$3:A$500,"&lt;="&amp;A$3:A$500),0))</f>
        <v>#NUM!</v>
      </c>
      <c r="P10" t="e">
        <f t="array" aca="1" ref="P10" ca="1">INDEX(tabloarticle,SMALL(IF(FREQUENCY(IFERROR(MATCH(IF(tabloclient=$H$3,tabloarticle,""),tabloarticle,0),""),ROW(tabloclient)-2)&gt;0,ROW(prix)-2,""),ROW(A9)))</f>
        <v>#NUM!</v>
      </c>
    </row>
    <row r="11" spans="1:16">
      <c r="A11" s="15"/>
      <c r="B11" s="18"/>
      <c r="C11" s="1">
        <v>6</v>
      </c>
      <c r="D11" s="2">
        <v>0.95</v>
      </c>
      <c r="E11" s="11" t="str">
        <f t="array" ref="E11">IF(D11="","",INDEX(A$3:A$500,MAX(IF(A$3:A11&lt;&gt;"",ROW(A$3:A11)-2))))</f>
        <v>Dupont</v>
      </c>
      <c r="F11" s="11" t="str">
        <f t="array" ref="F11">IF(E11="","",INDEX(B$3:B$500,MAX(IF(B$3:B11&lt;&gt;"",ROW(B$3:B11)-2))))</f>
        <v>Croissant</v>
      </c>
      <c r="I11" s="11" t="str">
        <f t="shared" ca="1" si="0"/>
        <v/>
      </c>
      <c r="J11" s="11" t="str">
        <f t="shared" ca="1" si="1"/>
        <v/>
      </c>
      <c r="O11" t="e">
        <f t="array" ref="O11">INDEX(A$3:A$500,MATCH(SMALL(IF(COUNTIF(A$3:A$500,"&lt;="&amp;A$3:A$500)=0,"",COUNTIF(A$3:A$500,"&gt;="&amp;A$3:A$500)),ROW(A10)),COUNTIF(A$3:A$500,"&lt;="&amp;A$3:A$500),0))</f>
        <v>#NUM!</v>
      </c>
      <c r="P11" t="e">
        <f t="array" aca="1" ref="P11" ca="1">INDEX(tabloarticle,SMALL(IF(FREQUENCY(IFERROR(MATCH(IF(tabloclient=$H$3,tabloarticle,""),tabloarticle,0),""),ROW(tabloclient)-2)&gt;0,ROW(prix)-2,""),ROW(A10)))</f>
        <v>#NUM!</v>
      </c>
    </row>
    <row r="12" spans="1:16" ht="13" thickBot="1">
      <c r="A12" s="16"/>
      <c r="B12" s="21"/>
      <c r="C12" s="3">
        <v>8</v>
      </c>
      <c r="D12" s="4">
        <v>0.95</v>
      </c>
      <c r="E12" s="11" t="str">
        <f t="array" ref="E12">IF(D12="","",INDEX(A$3:A$500,MAX(IF(A$3:A12&lt;&gt;"",ROW(A$3:A12)-2))))</f>
        <v>Dupont</v>
      </c>
      <c r="F12" s="11" t="str">
        <f t="array" ref="F12">IF(E12="","",INDEX(B$3:B$500,MAX(IF(B$3:B12&lt;&gt;"",ROW(B$3:B12)-2))))</f>
        <v>Croissant</v>
      </c>
      <c r="I12" s="11" t="str">
        <f t="shared" ca="1" si="0"/>
        <v/>
      </c>
      <c r="J12" s="11" t="str">
        <f t="shared" ca="1" si="1"/>
        <v/>
      </c>
      <c r="O12" t="e">
        <f t="array" ref="O12">INDEX(A$3:A$500,MATCH(SMALL(IF(COUNTIF(A$3:A$500,"&lt;="&amp;A$3:A$500)=0,"",COUNTIF(A$3:A$500,"&gt;="&amp;A$3:A$500)),ROW(A11)),COUNTIF(A$3:A$500,"&lt;="&amp;A$3:A$500),0))</f>
        <v>#NUM!</v>
      </c>
      <c r="P12" t="e">
        <f t="array" aca="1" ref="P12" ca="1">INDEX(tabloarticle,SMALL(IF(FREQUENCY(IFERROR(MATCH(IF(tabloclient=$H$3,tabloarticle,""),tabloarticle,0),""),ROW(tabloclient)-2)&gt;0,ROW(prix)-2,""),ROW(A11)))</f>
        <v>#NUM!</v>
      </c>
    </row>
    <row r="13" spans="1:16">
      <c r="A13" t="s">
        <v>14</v>
      </c>
      <c r="B13" t="s">
        <v>15</v>
      </c>
      <c r="C13" s="12">
        <v>6</v>
      </c>
      <c r="D13" s="13">
        <v>2</v>
      </c>
      <c r="E13" s="11" t="str">
        <f t="array" ref="E13">IF(D13="","",INDEX(A$3:A$500,MAX(IF(A$3:A13&lt;&gt;"",ROW(A$3:A13)-2))))</f>
        <v>tulipe4</v>
      </c>
      <c r="F13" s="11" t="str">
        <f t="array" ref="F13">IF(E13="","",INDEX(B$3:B$500,MAX(IF(B$3:B13&lt;&gt;"",ROW(B$3:B13)-2))))</f>
        <v>croissant</v>
      </c>
      <c r="I13" s="11" t="str">
        <f t="shared" ca="1" si="0"/>
        <v/>
      </c>
      <c r="J13" s="11" t="str">
        <f t="shared" ca="1" si="1"/>
        <v/>
      </c>
      <c r="O13" t="e">
        <f t="array" ref="O13">INDEX(A$3:A$500,MATCH(SMALL(IF(COUNTIF(A$3:A$500,"&lt;="&amp;A$3:A$500)=0,"",COUNTIF(A$3:A$500,"&gt;="&amp;A$3:A$500)),ROW(A12)),COUNTIF(A$3:A$500,"&lt;="&amp;A$3:A$500),0))</f>
        <v>#NUM!</v>
      </c>
      <c r="P13" t="e">
        <f t="array" aca="1" ref="P13" ca="1">INDEX(tabloarticle,SMALL(IF(FREQUENCY(IFERROR(MATCH(IF(tabloclient=$H$3,tabloarticle,""),tabloarticle,0),""),ROW(tabloclient)-2)&gt;0,ROW(prix)-2,""),ROW(A12)))</f>
        <v>#NUM!</v>
      </c>
    </row>
    <row r="14" spans="1:16">
      <c r="E14" s="11" t="str">
        <f t="array" ref="E14">IF(D14="","",INDEX(A$3:A$500,MAX(IF(A$3:A14&lt;&gt;"",ROW(A$3:A14)-2))))</f>
        <v/>
      </c>
      <c r="F14" s="11" t="str">
        <f t="array" ref="F14">IF(E14="","",INDEX(B$3:B$500,MAX(IF(B$3:B14&lt;&gt;"",ROW(B$3:B14)-2))))</f>
        <v/>
      </c>
      <c r="O14" t="e">
        <f t="array" ref="O14">INDEX(A$3:A$500,MATCH(SMALL(IF(COUNTIF(A$3:A$500,"&lt;="&amp;A$3:A$500)=0,"",COUNTIF(A$3:A$500,"&gt;="&amp;A$3:A$500)),ROW(A13)),COUNTIF(A$3:A$500,"&lt;="&amp;A$3:A$500),0))</f>
        <v>#NUM!</v>
      </c>
      <c r="P14" t="e">
        <f t="array" aca="1" ref="P14" ca="1">INDEX(tabloarticle,SMALL(IF(FREQUENCY(IFERROR(MATCH(IF(tabloclient=$H$3,tabloarticle,""),tabloarticle,0),""),ROW(tabloclient)-2)&gt;0,ROW(prix)-2,""),ROW(A13)))</f>
        <v>#NUM!</v>
      </c>
    </row>
    <row r="15" spans="1:16">
      <c r="E15" s="11" t="str">
        <f t="array" ref="E15">IF(D15="","",INDEX(A$3:A$500,MAX(IF(A$3:A15&lt;&gt;"",ROW(A$3:A15)-2))))</f>
        <v/>
      </c>
      <c r="F15" s="11" t="str">
        <f t="array" ref="F15">IF(E15="","",INDEX(B$3:B$500,MAX(IF(B$3:B15&lt;&gt;"",ROW(B$3:B15)-2))))</f>
        <v/>
      </c>
      <c r="O15" t="e">
        <f t="array" ref="O15">INDEX(A$3:A$500,MATCH(SMALL(IF(COUNTIF(A$3:A$500,"&lt;="&amp;A$3:A$500)=0,"",COUNTIF(A$3:A$500,"&gt;="&amp;A$3:A$500)),ROW(A14)),COUNTIF(A$3:A$500,"&lt;="&amp;A$3:A$500),0))</f>
        <v>#NUM!</v>
      </c>
      <c r="P15" t="e">
        <f t="array" aca="1" ref="P15" ca="1">INDEX(tabloarticle,SMALL(IF(FREQUENCY(IFERROR(MATCH(IF(tabloclient=$H$3,tabloarticle,""),tabloarticle,0),""),ROW(tabloclient)-2)&gt;0,ROW(prix)-2,""),ROW(A14)))</f>
        <v>#NUM!</v>
      </c>
    </row>
    <row r="16" spans="1:16">
      <c r="E16" s="11" t="str">
        <f t="array" ref="E16">IF(D16="","",INDEX(A$3:A$500,MAX(IF(A$3:A16&lt;&gt;"",ROW(A$3:A16)-2))))</f>
        <v/>
      </c>
      <c r="F16" s="11" t="str">
        <f t="array" ref="F16">IF(E16="","",INDEX(B$3:B$500,MAX(IF(B$3:B16&lt;&gt;"",ROW(B$3:B16)-2))))</f>
        <v/>
      </c>
      <c r="O16" t="e">
        <f t="array" ref="O16">INDEX(A$3:A$500,MATCH(SMALL(IF(COUNTIF(A$3:A$500,"&lt;="&amp;A$3:A$500)=0,"",COUNTIF(A$3:A$500,"&gt;="&amp;A$3:A$500)),ROW(A15)),COUNTIF(A$3:A$500,"&lt;="&amp;A$3:A$500),0))</f>
        <v>#NUM!</v>
      </c>
      <c r="P16" t="e">
        <f t="array" aca="1" ref="P16" ca="1">INDEX(tabloarticle,SMALL(IF(FREQUENCY(IFERROR(MATCH(IF(tabloclient=$H$3,tabloarticle,""),tabloarticle,0),""),ROW(tabloclient)-2)&gt;0,ROW(prix)-2,""),ROW(A15)))</f>
        <v>#NUM!</v>
      </c>
    </row>
    <row r="17" spans="5:16">
      <c r="E17" s="11" t="str">
        <f t="array" ref="E17">IF(D17="","",INDEX(A$3:A$500,MAX(IF(A$3:A17&lt;&gt;"",ROW(A$3:A17)-2))))</f>
        <v/>
      </c>
      <c r="F17" s="11" t="str">
        <f t="array" ref="F17">IF(E17="","",INDEX(B$3:B$500,MAX(IF(B$3:B17&lt;&gt;"",ROW(B$3:B17)-2))))</f>
        <v/>
      </c>
      <c r="O17" t="e">
        <f t="array" ref="O17">INDEX(A$3:A$500,MATCH(SMALL(IF(COUNTIF(A$3:A$500,"&lt;="&amp;A$3:A$500)=0,"",COUNTIF(A$3:A$500,"&gt;="&amp;A$3:A$500)),ROW(A16)),COUNTIF(A$3:A$500,"&lt;="&amp;A$3:A$500),0))</f>
        <v>#NUM!</v>
      </c>
      <c r="P17" t="e">
        <f t="array" aca="1" ref="P17" ca="1">INDEX(tabloarticle,SMALL(IF(FREQUENCY(IFERROR(MATCH(IF(tabloclient=$H$3,tabloarticle,""),tabloarticle,0),""),ROW(tabloclient)-2)&gt;0,ROW(prix)-2,""),ROW(A16)))</f>
        <v>#NUM!</v>
      </c>
    </row>
    <row r="18" spans="5:16">
      <c r="E18" s="11" t="str">
        <f t="array" ref="E18">IF(D18="","",INDEX(A$3:A$500,MAX(IF(A$3:A18&lt;&gt;"",ROW(A$3:A18)-2))))</f>
        <v/>
      </c>
      <c r="F18" s="11" t="str">
        <f t="array" ref="F18">IF(E18="","",INDEX(B$3:B$500,MAX(IF(B$3:B18&lt;&gt;"",ROW(B$3:B18)-2))))</f>
        <v/>
      </c>
      <c r="O18" t="e">
        <f t="array" ref="O18">INDEX(A$3:A$500,MATCH(SMALL(IF(COUNTIF(A$3:A$500,"&lt;="&amp;A$3:A$500)=0,"",COUNTIF(A$3:A$500,"&gt;="&amp;A$3:A$500)),ROW(A17)),COUNTIF(A$3:A$500,"&lt;="&amp;A$3:A$500),0))</f>
        <v>#NUM!</v>
      </c>
      <c r="P18" t="e">
        <f t="array" aca="1" ref="P18" ca="1">INDEX(tabloarticle,SMALL(IF(FREQUENCY(IFERROR(MATCH(IF(tabloclient=$H$3,tabloarticle,""),tabloarticle,0),""),ROW(tabloclient)-2)&gt;0,ROW(prix)-2,""),ROW(A17)))</f>
        <v>#NUM!</v>
      </c>
    </row>
    <row r="19" spans="5:16">
      <c r="E19" s="11" t="str">
        <f t="array" ref="E19">IF(D19="","",INDEX(A$3:A$500,MAX(IF(A$3:A19&lt;&gt;"",ROW(A$3:A19)-2))))</f>
        <v/>
      </c>
      <c r="F19" s="11" t="str">
        <f t="array" ref="F19">IF(E19="","",INDEX(B$3:B$500,MAX(IF(B$3:B19&lt;&gt;"",ROW(B$3:B19)-2))))</f>
        <v/>
      </c>
      <c r="O19" t="e">
        <f t="array" ref="O19">INDEX(A$3:A$500,MATCH(SMALL(IF(COUNTIF(A$3:A$500,"&lt;="&amp;A$3:A$500)=0,"",COUNTIF(A$3:A$500,"&gt;="&amp;A$3:A$500)),ROW(A18)),COUNTIF(A$3:A$500,"&lt;="&amp;A$3:A$500),0))</f>
        <v>#NUM!</v>
      </c>
      <c r="P19" t="e">
        <f t="array" aca="1" ref="P19" ca="1">INDEX(tabloarticle,SMALL(IF(FREQUENCY(IFERROR(MATCH(IF(tabloclient=$H$3,tabloarticle,""),tabloarticle,0),""),ROW(tabloclient)-2)&gt;0,ROW(prix)-2,""),ROW(A18)))</f>
        <v>#NUM!</v>
      </c>
    </row>
    <row r="20" spans="5:16">
      <c r="E20" s="11" t="str">
        <f t="array" ref="E20">IF(D20="","",INDEX(A$3:A$500,MAX(IF(A$3:A20&lt;&gt;"",ROW(A$3:A20)-2))))</f>
        <v/>
      </c>
      <c r="F20" s="11" t="str">
        <f t="array" ref="F20">IF(E20="","",INDEX(B$3:B$500,MAX(IF(B$3:B20&lt;&gt;"",ROW(B$3:B20)-2))))</f>
        <v/>
      </c>
      <c r="O20" t="e">
        <f t="array" ref="O20">INDEX(A$3:A$500,MATCH(SMALL(IF(COUNTIF(A$3:A$500,"&lt;="&amp;A$3:A$500)=0,"",COUNTIF(A$3:A$500,"&gt;="&amp;A$3:A$500)),ROW(A19)),COUNTIF(A$3:A$500,"&lt;="&amp;A$3:A$500),0))</f>
        <v>#NUM!</v>
      </c>
      <c r="P20" t="e">
        <f t="array" aca="1" ref="P20" ca="1">INDEX(tabloarticle,SMALL(IF(FREQUENCY(IFERROR(MATCH(IF(tabloclient=$H$3,tabloarticle,""),tabloarticle,0),""),ROW(tabloclient)-2)&gt;0,ROW(prix)-2,""),ROW(A19)))</f>
        <v>#NUM!</v>
      </c>
    </row>
    <row r="21" spans="5:16">
      <c r="E21" s="11" t="str">
        <f t="array" ref="E21">IF(D21="","",INDEX(A$3:A$500,MAX(IF(A$3:A21&lt;&gt;"",ROW(A$3:A21)-2))))</f>
        <v/>
      </c>
      <c r="F21" s="11" t="str">
        <f t="array" ref="F21">IF(E21="","",INDEX(B$3:B$500,MAX(IF(B$3:B21&lt;&gt;"",ROW(B$3:B21)-2))))</f>
        <v/>
      </c>
      <c r="O21" t="e">
        <f t="array" ref="O21">INDEX(A$3:A$500,MATCH(SMALL(IF(COUNTIF(A$3:A$500,"&lt;="&amp;A$3:A$500)=0,"",COUNTIF(A$3:A$500,"&gt;="&amp;A$3:A$500)),ROW(A20)),COUNTIF(A$3:A$500,"&lt;="&amp;A$3:A$500),0))</f>
        <v>#NUM!</v>
      </c>
      <c r="P21" t="e">
        <f t="array" aca="1" ref="P21" ca="1">INDEX(tabloarticle,SMALL(IF(FREQUENCY(IFERROR(MATCH(IF(tabloclient=$H$3,tabloarticle,""),tabloarticle,0),""),ROW(tabloclient)-2)&gt;0,ROW(prix)-2,""),ROW(A20)))</f>
        <v>#NUM!</v>
      </c>
    </row>
    <row r="22" spans="5:16">
      <c r="E22" s="11" t="str">
        <f t="array" ref="E22">IF(D22="","",INDEX(A$3:A$500,MAX(IF(A$3:A22&lt;&gt;"",ROW(A$3:A22)-2))))</f>
        <v/>
      </c>
      <c r="F22" s="11" t="str">
        <f t="array" ref="F22">IF(E22="","",INDEX(B$3:B$500,MAX(IF(B$3:B22&lt;&gt;"",ROW(B$3:B22)-2))))</f>
        <v/>
      </c>
      <c r="O22" t="e">
        <f t="array" ref="O22">INDEX(A$3:A$500,MATCH(SMALL(IF(COUNTIF(A$3:A$500,"&lt;="&amp;A$3:A$500)=0,"",COUNTIF(A$3:A$500,"&gt;="&amp;A$3:A$500)),ROW(A21)),COUNTIF(A$3:A$500,"&lt;="&amp;A$3:A$500),0))</f>
        <v>#NUM!</v>
      </c>
      <c r="P22" t="e">
        <f t="array" aca="1" ref="P22" ca="1">INDEX(tabloarticle,SMALL(IF(FREQUENCY(IFERROR(MATCH(IF(tabloclient=$H$3,tabloarticle,""),tabloarticle,0),""),ROW(tabloclient)-2)&gt;0,ROW(prix)-2,""),ROW(A21)))</f>
        <v>#NUM!</v>
      </c>
    </row>
    <row r="23" spans="5:16">
      <c r="E23" s="11" t="str">
        <f t="array" ref="E23">IF(D23="","",INDEX(A$3:A$500,MAX(IF(A$3:A23&lt;&gt;"",ROW(A$3:A23)-2))))</f>
        <v/>
      </c>
      <c r="F23" s="11" t="str">
        <f t="array" ref="F23">IF(E23="","",INDEX(B$3:B$500,MAX(IF(B$3:B23&lt;&gt;"",ROW(B$3:B23)-2))))</f>
        <v/>
      </c>
      <c r="O23" t="e">
        <f t="array" ref="O23">INDEX(A$3:A$500,MATCH(SMALL(IF(COUNTIF(A$3:A$500,"&lt;="&amp;A$3:A$500)=0,"",COUNTIF(A$3:A$500,"&gt;="&amp;A$3:A$500)),ROW(A22)),COUNTIF(A$3:A$500,"&lt;="&amp;A$3:A$500),0))</f>
        <v>#NUM!</v>
      </c>
      <c r="P23" t="e">
        <f t="array" aca="1" ref="P23" ca="1">INDEX(tabloarticle,SMALL(IF(FREQUENCY(IFERROR(MATCH(IF(tabloclient=$H$3,tabloarticle,""),tabloarticle,0),""),ROW(tabloclient)-2)&gt;0,ROW(prix)-2,""),ROW(A22)))</f>
        <v>#NUM!</v>
      </c>
    </row>
    <row r="24" spans="5:16">
      <c r="E24" s="11" t="str">
        <f t="array" ref="E24">IF(D24="","",INDEX(A$3:A$500,MAX(IF(A$3:A24&lt;&gt;"",ROW(A$3:A24)-2))))</f>
        <v/>
      </c>
      <c r="F24" s="11" t="str">
        <f t="array" ref="F24">IF(E24="","",INDEX(B$3:B$500,MAX(IF(B$3:B24&lt;&gt;"",ROW(B$3:B24)-2))))</f>
        <v/>
      </c>
      <c r="O24" t="e">
        <f t="array" ref="O24">INDEX(A$3:A$500,MATCH(SMALL(IF(COUNTIF(A$3:A$500,"&lt;="&amp;A$3:A$500)=0,"",COUNTIF(A$3:A$500,"&gt;="&amp;A$3:A$500)),ROW(A23)),COUNTIF(A$3:A$500,"&lt;="&amp;A$3:A$500),0))</f>
        <v>#NUM!</v>
      </c>
      <c r="P24" t="e">
        <f t="array" aca="1" ref="P24" ca="1">INDEX(tabloarticle,SMALL(IF(FREQUENCY(IFERROR(MATCH(IF(tabloclient=$H$3,tabloarticle,""),tabloarticle,0),""),ROW(tabloclient)-2)&gt;0,ROW(prix)-2,""),ROW(A23)))</f>
        <v>#NUM!</v>
      </c>
    </row>
    <row r="25" spans="5:16">
      <c r="E25" s="11" t="str">
        <f t="array" ref="E25">IF(D25="","",INDEX(A$3:A$500,MAX(IF(A$3:A25&lt;&gt;"",ROW(A$3:A25)-2))))</f>
        <v/>
      </c>
      <c r="F25" s="11" t="str">
        <f t="array" ref="F25">IF(E25="","",INDEX(B$3:B$500,MAX(IF(B$3:B25&lt;&gt;"",ROW(B$3:B25)-2))))</f>
        <v/>
      </c>
      <c r="O25" t="e">
        <f t="array" ref="O25">INDEX(A$3:A$500,MATCH(SMALL(IF(COUNTIF(A$3:A$500,"&lt;="&amp;A$3:A$500)=0,"",COUNTIF(A$3:A$500,"&gt;="&amp;A$3:A$500)),ROW(A24)),COUNTIF(A$3:A$500,"&lt;="&amp;A$3:A$500),0))</f>
        <v>#NUM!</v>
      </c>
      <c r="P25" t="e">
        <f t="array" aca="1" ref="P25" ca="1">INDEX(tabloarticle,SMALL(IF(FREQUENCY(IFERROR(MATCH(IF(tabloclient=$H$3,tabloarticle,""),tabloarticle,0),""),ROW(tabloclient)-2)&gt;0,ROW(prix)-2,""),ROW(A24)))</f>
        <v>#NUM!</v>
      </c>
    </row>
    <row r="26" spans="5:16">
      <c r="E26" s="11" t="str">
        <f t="array" ref="E26">IF(D26="","",INDEX(A$3:A$500,MAX(IF(A$3:A26&lt;&gt;"",ROW(A$3:A26)-2))))</f>
        <v/>
      </c>
      <c r="F26" s="11" t="str">
        <f t="array" ref="F26">IF(E26="","",INDEX(B$3:B$500,MAX(IF(B$3:B26&lt;&gt;"",ROW(B$3:B26)-2))))</f>
        <v/>
      </c>
      <c r="O26" t="e">
        <f t="array" ref="O26">INDEX(A$3:A$500,MATCH(SMALL(IF(COUNTIF(A$3:A$500,"&lt;="&amp;A$3:A$500)=0,"",COUNTIF(A$3:A$500,"&gt;="&amp;A$3:A$500)),ROW(A25)),COUNTIF(A$3:A$500,"&lt;="&amp;A$3:A$500),0))</f>
        <v>#NUM!</v>
      </c>
      <c r="P26" t="e">
        <f t="array" aca="1" ref="P26" ca="1">INDEX(tabloarticle,SMALL(IF(FREQUENCY(IFERROR(MATCH(IF(tabloclient=$H$3,tabloarticle,""),tabloarticle,0),""),ROW(tabloclient)-2)&gt;0,ROW(prix)-2,""),ROW(A25)))</f>
        <v>#NUM!</v>
      </c>
    </row>
    <row r="27" spans="5:16">
      <c r="E27" s="11" t="str">
        <f t="array" ref="E27">IF(D27="","",INDEX(A$3:A$500,MAX(IF(A$3:A27&lt;&gt;"",ROW(A$3:A27)-2))))</f>
        <v/>
      </c>
      <c r="F27" s="11" t="str">
        <f t="array" ref="F27">IF(E27="","",INDEX(B$3:B$500,MAX(IF(B$3:B27&lt;&gt;"",ROW(B$3:B27)-2))))</f>
        <v/>
      </c>
      <c r="O27" t="e">
        <f t="array" ref="O27">INDEX(A$3:A$500,MATCH(SMALL(IF(COUNTIF(A$3:A$500,"&lt;="&amp;A$3:A$500)=0,"",COUNTIF(A$3:A$500,"&gt;="&amp;A$3:A$500)),ROW(A26)),COUNTIF(A$3:A$500,"&lt;="&amp;A$3:A$500),0))</f>
        <v>#NUM!</v>
      </c>
      <c r="P27" t="e">
        <f t="array" aca="1" ref="P27" ca="1">INDEX(tabloarticle,SMALL(IF(FREQUENCY(IFERROR(MATCH(IF(tabloclient=$H$3,tabloarticle,""),tabloarticle,0),""),ROW(tabloclient)-2)&gt;0,ROW(prix)-2,""),ROW(A26)))</f>
        <v>#NUM!</v>
      </c>
    </row>
    <row r="28" spans="5:16">
      <c r="O28" t="e">
        <f t="array" ref="O28">INDEX(A$3:A$500,MATCH(SMALL(IF(COUNTIF(A$3:A$500,"&lt;="&amp;A$3:A$500)=0,"",COUNTIF(A$3:A$500,"&gt;="&amp;A$3:A$500)),ROW(A27)),COUNTIF(A$3:A$500,"&lt;="&amp;A$3:A$500),0))</f>
        <v>#NUM!</v>
      </c>
      <c r="P28" t="e">
        <f t="array" aca="1" ref="P28" ca="1">INDEX(tabloarticle,SMALL(IF(FREQUENCY(IFERROR(MATCH(IF(tabloclient=$H$3,tabloarticle,""),tabloarticle,0),""),ROW(tabloclient)-2)&gt;0,ROW(prix)-2,""),ROW(A27)))</f>
        <v>#NUM!</v>
      </c>
    </row>
    <row r="29" spans="5:16">
      <c r="O29" t="e">
        <f t="array" ref="O29">INDEX(A$3:A$500,MATCH(SMALL(IF(COUNTIF(A$3:A$500,"&lt;="&amp;A$3:A$500)=0,"",COUNTIF(A$3:A$500,"&gt;="&amp;A$3:A$500)),ROW(A28)),COUNTIF(A$3:A$500,"&lt;="&amp;A$3:A$500),0))</f>
        <v>#NUM!</v>
      </c>
      <c r="P29" t="e">
        <f t="array" aca="1" ref="P29" ca="1">INDEX(tabloarticle,SMALL(IF(FREQUENCY(IFERROR(MATCH(IF(tabloclient=$H$3,tabloarticle,""),tabloarticle,0),""),ROW(tabloclient)-2)&gt;0,ROW(prix)-2,""),ROW(A28)))</f>
        <v>#NUM!</v>
      </c>
    </row>
    <row r="30" spans="5:16">
      <c r="O30" t="e">
        <f t="array" ref="O30">INDEX(A$3:A$500,MATCH(SMALL(IF(COUNTIF(A$3:A$500,"&lt;="&amp;A$3:A$500)=0,"",COUNTIF(A$3:A$500,"&gt;="&amp;A$3:A$500)),ROW(A29)),COUNTIF(A$3:A$500,"&lt;="&amp;A$3:A$500),0))</f>
        <v>#NUM!</v>
      </c>
      <c r="P30" t="e">
        <f t="array" aca="1" ref="P30" ca="1">INDEX(tabloarticle,SMALL(IF(FREQUENCY(IFERROR(MATCH(IF(tabloclient=$H$3,tabloarticle,""),tabloarticle,0),""),ROW(tabloclient)-2)&gt;0,ROW(prix)-2,""),ROW(A29)))</f>
        <v>#NUM!</v>
      </c>
    </row>
    <row r="31" spans="5:16">
      <c r="O31" t="e">
        <f t="array" ref="O31">INDEX(A$3:A$500,MATCH(SMALL(IF(COUNTIF(A$3:A$500,"&lt;="&amp;A$3:A$500)=0,"",COUNTIF(A$3:A$500,"&gt;="&amp;A$3:A$500)),ROW(A30)),COUNTIF(A$3:A$500,"&lt;="&amp;A$3:A$500),0))</f>
        <v>#NUM!</v>
      </c>
      <c r="P31" t="e">
        <f t="array" aca="1" ref="P31" ca="1">INDEX(tabloarticle,SMALL(IF(FREQUENCY(IFERROR(MATCH(IF(tabloclient=$H$3,tabloarticle,""),tabloarticle,0),""),ROW(tabloclient)-2)&gt;0,ROW(prix)-2,""),ROW(A30)))</f>
        <v>#NUM!</v>
      </c>
    </row>
    <row r="32" spans="5:16">
      <c r="O32" t="e">
        <f t="array" ref="O32">INDEX(A$3:A$500,MATCH(SMALL(IF(COUNTIF(A$3:A$500,"&lt;="&amp;A$3:A$500)=0,"",COUNTIF(A$3:A$500,"&gt;="&amp;A$3:A$500)),ROW(A31)),COUNTIF(A$3:A$500,"&lt;="&amp;A$3:A$500),0))</f>
        <v>#NUM!</v>
      </c>
      <c r="P32" t="e">
        <f t="array" aca="1" ref="P32" ca="1">INDEX(tabloarticle,SMALL(IF(FREQUENCY(IFERROR(MATCH(IF(tabloclient=$H$3,tabloarticle,""),tabloarticle,0),""),ROW(tabloclient)-2)&gt;0,ROW(prix)-2,""),ROW(A31)))</f>
        <v>#NUM!</v>
      </c>
    </row>
    <row r="33" spans="15:16">
      <c r="O33" t="e">
        <f t="array" ref="O33">INDEX(A$3:A$500,MATCH(SMALL(IF(COUNTIF(A$3:A$500,"&lt;="&amp;A$3:A$500)=0,"",COUNTIF(A$3:A$500,"&gt;="&amp;A$3:A$500)),ROW(A32)),COUNTIF(A$3:A$500,"&lt;="&amp;A$3:A$500),0))</f>
        <v>#NUM!</v>
      </c>
      <c r="P33" t="e">
        <f t="array" aca="1" ref="P33" ca="1">INDEX(tabloarticle,SMALL(IF(FREQUENCY(IFERROR(MATCH(IF(tabloclient=$H$3,tabloarticle,""),tabloarticle,0),""),ROW(tabloclient)-2)&gt;0,ROW(prix)-2,""),ROW(A32)))</f>
        <v>#NUM!</v>
      </c>
    </row>
    <row r="34" spans="15:16">
      <c r="O34" t="e">
        <f t="array" ref="O34">INDEX(A$3:A$500,MATCH(SMALL(IF(COUNTIF(A$3:A$500,"&lt;="&amp;A$3:A$500)=0,"",COUNTIF(A$3:A$500,"&gt;="&amp;A$3:A$500)),ROW(A33)),COUNTIF(A$3:A$500,"&lt;="&amp;A$3:A$500),0))</f>
        <v>#NUM!</v>
      </c>
      <c r="P34" t="e">
        <f t="array" aca="1" ref="P34" ca="1">INDEX(tabloarticle,SMALL(IF(FREQUENCY(IFERROR(MATCH(IF(tabloclient=$H$3,tabloarticle,""),tabloarticle,0),""),ROW(tabloclient)-2)&gt;0,ROW(prix)-2,""),ROW(A33)))</f>
        <v>#NUM!</v>
      </c>
    </row>
    <row r="35" spans="15:16">
      <c r="O35" t="e">
        <f t="array" ref="O35">INDEX(A$3:A$500,MATCH(SMALL(IF(COUNTIF(A$3:A$500,"&lt;="&amp;A$3:A$500)=0,"",COUNTIF(A$3:A$500,"&gt;="&amp;A$3:A$500)),ROW(A34)),COUNTIF(A$3:A$500,"&lt;="&amp;A$3:A$500),0))</f>
        <v>#NUM!</v>
      </c>
      <c r="P35" t="e">
        <f t="array" aca="1" ref="P35" ca="1">INDEX(tabloarticle,SMALL(IF(FREQUENCY(IFERROR(MATCH(IF(tabloclient=$H$3,tabloarticle,""),tabloarticle,0),""),ROW(tabloclient)-2)&gt;0,ROW(prix)-2,""),ROW(A34)))</f>
        <v>#NUM!</v>
      </c>
    </row>
    <row r="36" spans="15:16">
      <c r="O36" t="e">
        <f t="array" ref="O36">INDEX(A$3:A$500,MATCH(SMALL(IF(COUNTIF(A$3:A$500,"&lt;="&amp;A$3:A$500)=0,"",COUNTIF(A$3:A$500,"&gt;="&amp;A$3:A$500)),ROW(A35)),COUNTIF(A$3:A$500,"&lt;="&amp;A$3:A$500),0))</f>
        <v>#NUM!</v>
      </c>
      <c r="P36" t="e">
        <f t="array" aca="1" ref="P36" ca="1">INDEX(tabloarticle,SMALL(IF(FREQUENCY(IFERROR(MATCH(IF(tabloclient=$H$3,tabloarticle,""),tabloarticle,0),""),ROW(tabloclient)-2)&gt;0,ROW(prix)-2,""),ROW(A35)))</f>
        <v>#NUM!</v>
      </c>
    </row>
    <row r="37" spans="15:16">
      <c r="O37" t="e">
        <f t="array" ref="O37">INDEX(A$3:A$500,MATCH(SMALL(IF(COUNTIF(A$3:A$500,"&lt;="&amp;A$3:A$500)=0,"",COUNTIF(A$3:A$500,"&gt;="&amp;A$3:A$500)),ROW(A36)),COUNTIF(A$3:A$500,"&lt;="&amp;A$3:A$500),0))</f>
        <v>#NUM!</v>
      </c>
      <c r="P37" t="e">
        <f t="array" aca="1" ref="P37" ca="1">INDEX(tabloarticle,SMALL(IF(FREQUENCY(IFERROR(MATCH(IF(tabloclient=$H$3,tabloarticle,""),tabloarticle,0),""),ROW(tabloclient)-2)&gt;0,ROW(prix)-2,""),ROW(A36)))</f>
        <v>#NUM!</v>
      </c>
    </row>
    <row r="38" spans="15:16">
      <c r="O38" t="e">
        <f t="array" ref="O38">INDEX(A$3:A$500,MATCH(SMALL(IF(COUNTIF(A$3:A$500,"&lt;="&amp;A$3:A$500)=0,"",COUNTIF(A$3:A$500,"&gt;="&amp;A$3:A$500)),ROW(A37)),COUNTIF(A$3:A$500,"&lt;="&amp;A$3:A$500),0))</f>
        <v>#NUM!</v>
      </c>
      <c r="P38" t="e">
        <f t="array" aca="1" ref="P38" ca="1">INDEX(tabloarticle,SMALL(IF(FREQUENCY(IFERROR(MATCH(IF(tabloclient=$H$3,tabloarticle,""),tabloarticle,0),""),ROW(tabloclient)-2)&gt;0,ROW(prix)-2,""),ROW(A37)))</f>
        <v>#NUM!</v>
      </c>
    </row>
    <row r="39" spans="15:16">
      <c r="O39" t="e">
        <f t="array" ref="O39">INDEX(A$3:A$500,MATCH(SMALL(IF(COUNTIF(A$3:A$500,"&lt;="&amp;A$3:A$500)=0,"",COUNTIF(A$3:A$500,"&gt;="&amp;A$3:A$500)),ROW(A38)),COUNTIF(A$3:A$500,"&lt;="&amp;A$3:A$500),0))</f>
        <v>#NUM!</v>
      </c>
      <c r="P39" t="e">
        <f t="array" aca="1" ref="P39" ca="1">INDEX(tabloarticle,SMALL(IF(FREQUENCY(IFERROR(MATCH(IF(tabloclient=$H$3,tabloarticle,""),tabloarticle,0),""),ROW(tabloclient)-2)&gt;0,ROW(prix)-2,""),ROW(A38)))</f>
        <v>#NUM!</v>
      </c>
    </row>
    <row r="40" spans="15:16">
      <c r="O40" t="e">
        <f t="array" ref="O40">INDEX(A$3:A$500,MATCH(SMALL(IF(COUNTIF(A$3:A$500,"&lt;="&amp;A$3:A$500)=0,"",COUNTIF(A$3:A$500,"&gt;="&amp;A$3:A$500)),ROW(A39)),COUNTIF(A$3:A$500,"&lt;="&amp;A$3:A$500),0))</f>
        <v>#NUM!</v>
      </c>
      <c r="P40" t="e">
        <f t="array" aca="1" ref="P40" ca="1">INDEX(tabloarticle,SMALL(IF(FREQUENCY(IFERROR(MATCH(IF(tabloclient=$H$3,tabloarticle,""),tabloarticle,0),""),ROW(tabloclient)-2)&gt;0,ROW(prix)-2,""),ROW(A39)))</f>
        <v>#NUM!</v>
      </c>
    </row>
    <row r="41" spans="15:16">
      <c r="O41" t="e">
        <f t="array" ref="O41">INDEX(A$3:A$500,MATCH(SMALL(IF(COUNTIF(A$3:A$500,"&lt;="&amp;A$3:A$500)=0,"",COUNTIF(A$3:A$500,"&gt;="&amp;A$3:A$500)),ROW(A40)),COUNTIF(A$3:A$500,"&lt;="&amp;A$3:A$500),0))</f>
        <v>#NUM!</v>
      </c>
      <c r="P41" t="e">
        <f t="array" aca="1" ref="P41" ca="1">INDEX(tabloarticle,SMALL(IF(FREQUENCY(IFERROR(MATCH(IF(tabloclient=$H$3,tabloarticle,""),tabloarticle,0),""),ROW(tabloclient)-2)&gt;0,ROW(prix)-2,""),ROW(A40)))</f>
        <v>#NUM!</v>
      </c>
    </row>
    <row r="42" spans="15:16">
      <c r="O42" t="e">
        <f t="array" ref="O42">INDEX(A$3:A$500,MATCH(SMALL(IF(COUNTIF(A$3:A$500,"&lt;="&amp;A$3:A$500)=0,"",COUNTIF(A$3:A$500,"&gt;="&amp;A$3:A$500)),ROW(A41)),COUNTIF(A$3:A$500,"&lt;="&amp;A$3:A$500),0))</f>
        <v>#NUM!</v>
      </c>
      <c r="P42" t="e">
        <f t="array" aca="1" ref="P42" ca="1">INDEX(tabloarticle,SMALL(IF(FREQUENCY(IFERROR(MATCH(IF(tabloclient=$H$3,tabloarticle,""),tabloarticle,0),""),ROW(tabloclient)-2)&gt;0,ROW(prix)-2,""),ROW(A41)))</f>
        <v>#NUM!</v>
      </c>
    </row>
    <row r="43" spans="15:16">
      <c r="O43" t="e">
        <f t="array" ref="O43">INDEX(A$3:A$500,MATCH(SMALL(IF(COUNTIF(A$3:A$500,"&lt;="&amp;A$3:A$500)=0,"",COUNTIF(A$3:A$500,"&gt;="&amp;A$3:A$500)),ROW(A42)),COUNTIF(A$3:A$500,"&lt;="&amp;A$3:A$500),0))</f>
        <v>#NUM!</v>
      </c>
      <c r="P43" t="e">
        <f t="array" aca="1" ref="P43" ca="1">INDEX(tabloarticle,SMALL(IF(FREQUENCY(IFERROR(MATCH(IF(tabloclient=$H$3,tabloarticle,""),tabloarticle,0),""),ROW(tabloclient)-2)&gt;0,ROW(prix)-2,""),ROW(A42)))</f>
        <v>#NUM!</v>
      </c>
    </row>
    <row r="44" spans="15:16">
      <c r="O44" t="e">
        <f t="array" ref="O44">INDEX(A$3:A$500,MATCH(SMALL(IF(COUNTIF(A$3:A$500,"&lt;="&amp;A$3:A$500)=0,"",COUNTIF(A$3:A$500,"&gt;="&amp;A$3:A$500)),ROW(A43)),COUNTIF(A$3:A$500,"&lt;="&amp;A$3:A$500),0))</f>
        <v>#NUM!</v>
      </c>
      <c r="P44" t="e">
        <f t="array" aca="1" ref="P44" ca="1">INDEX(tabloarticle,SMALL(IF(FREQUENCY(IFERROR(MATCH(IF(tabloclient=$H$3,tabloarticle,""),tabloarticle,0),""),ROW(tabloclient)-2)&gt;0,ROW(prix)-2,""),ROW(A43)))</f>
        <v>#NUM!</v>
      </c>
    </row>
    <row r="45" spans="15:16">
      <c r="O45" t="e">
        <f t="array" ref="O45">INDEX(A$3:A$500,MATCH(SMALL(IF(COUNTIF(A$3:A$500,"&lt;="&amp;A$3:A$500)=0,"",COUNTIF(A$3:A$500,"&gt;="&amp;A$3:A$500)),ROW(A44)),COUNTIF(A$3:A$500,"&lt;="&amp;A$3:A$500),0))</f>
        <v>#NUM!</v>
      </c>
      <c r="P45" t="e">
        <f t="array" aca="1" ref="P45" ca="1">INDEX(tabloarticle,SMALL(IF(FREQUENCY(IFERROR(MATCH(IF(tabloclient=$H$3,tabloarticle,""),tabloarticle,0),""),ROW(tabloclient)-2)&gt;0,ROW(prix)-2,""),ROW(A44)))</f>
        <v>#NUM!</v>
      </c>
    </row>
    <row r="46" spans="15:16">
      <c r="O46" t="e">
        <f t="array" ref="O46">INDEX(A$3:A$500,MATCH(SMALL(IF(COUNTIF(A$3:A$500,"&lt;="&amp;A$3:A$500)=0,"",COUNTIF(A$3:A$500,"&gt;="&amp;A$3:A$500)),ROW(A45)),COUNTIF(A$3:A$500,"&lt;="&amp;A$3:A$500),0))</f>
        <v>#NUM!</v>
      </c>
      <c r="P46" t="e">
        <f t="array" aca="1" ref="P46" ca="1">INDEX(tabloarticle,SMALL(IF(FREQUENCY(IFERROR(MATCH(IF(tabloclient=$H$3,tabloarticle,""),tabloarticle,0),""),ROW(tabloclient)-2)&gt;0,ROW(prix)-2,""),ROW(A45)))</f>
        <v>#NUM!</v>
      </c>
    </row>
    <row r="47" spans="15:16">
      <c r="O47" t="e">
        <f t="array" ref="O47">INDEX(A$3:A$500,MATCH(SMALL(IF(COUNTIF(A$3:A$500,"&lt;="&amp;A$3:A$500)=0,"",COUNTIF(A$3:A$500,"&gt;="&amp;A$3:A$500)),ROW(A46)),COUNTIF(A$3:A$500,"&lt;="&amp;A$3:A$500),0))</f>
        <v>#NUM!</v>
      </c>
      <c r="P47" t="e">
        <f t="array" aca="1" ref="P47" ca="1">INDEX(tabloarticle,SMALL(IF(FREQUENCY(IFERROR(MATCH(IF(tabloclient=$H$3,tabloarticle,""),tabloarticle,0),""),ROW(tabloclient)-2)&gt;0,ROW(prix)-2,""),ROW(A46)))</f>
        <v>#NUM!</v>
      </c>
    </row>
    <row r="48" spans="15:16">
      <c r="O48" t="e">
        <f t="array" ref="O48">INDEX(A$3:A$500,MATCH(SMALL(IF(COUNTIF(A$3:A$500,"&lt;="&amp;A$3:A$500)=0,"",COUNTIF(A$3:A$500,"&gt;="&amp;A$3:A$500)),ROW(A47)),COUNTIF(A$3:A$500,"&lt;="&amp;A$3:A$500),0))</f>
        <v>#NUM!</v>
      </c>
      <c r="P48" t="e">
        <f t="array" aca="1" ref="P48" ca="1">INDEX(tabloarticle,SMALL(IF(FREQUENCY(IFERROR(MATCH(IF(tabloclient=$H$3,tabloarticle,""),tabloarticle,0),""),ROW(tabloclient)-2)&gt;0,ROW(prix)-2,""),ROW(A47)))</f>
        <v>#NUM!</v>
      </c>
    </row>
    <row r="49" spans="15:16">
      <c r="O49" t="e">
        <f t="array" ref="O49">INDEX(A$3:A$500,MATCH(SMALL(IF(COUNTIF(A$3:A$500,"&lt;="&amp;A$3:A$500)=0,"",COUNTIF(A$3:A$500,"&gt;="&amp;A$3:A$500)),ROW(A48)),COUNTIF(A$3:A$500,"&lt;="&amp;A$3:A$500),0))</f>
        <v>#NUM!</v>
      </c>
      <c r="P49" t="e">
        <f t="array" aca="1" ref="P49" ca="1">INDEX(tabloarticle,SMALL(IF(FREQUENCY(IFERROR(MATCH(IF(tabloclient=$H$3,tabloarticle,""),tabloarticle,0),""),ROW(tabloclient)-2)&gt;0,ROW(prix)-2,""),ROW(A48)))</f>
        <v>#NUM!</v>
      </c>
    </row>
    <row r="50" spans="15:16">
      <c r="O50" t="e">
        <f t="array" ref="O50">INDEX(A$3:A$500,MATCH(SMALL(IF(COUNTIF(A$3:A$500,"&lt;="&amp;A$3:A$500)=0,"",COUNTIF(A$3:A$500,"&gt;="&amp;A$3:A$500)),ROW(A49)),COUNTIF(A$3:A$500,"&lt;="&amp;A$3:A$500),0))</f>
        <v>#NUM!</v>
      </c>
      <c r="P50" t="e">
        <f t="array" aca="1" ref="P50" ca="1">INDEX(tabloarticle,SMALL(IF(FREQUENCY(IFERROR(MATCH(IF(tabloclient=$H$3,tabloarticle,""),tabloarticle,0),""),ROW(tabloclient)-2)&gt;0,ROW(prix)-2,""),ROW(A49)))</f>
        <v>#NUM!</v>
      </c>
    </row>
    <row r="51" spans="15:16">
      <c r="O51" t="e">
        <f t="array" ref="O51">INDEX(A$3:A$500,MATCH(SMALL(IF(COUNTIF(A$3:A$500,"&lt;="&amp;A$3:A$500)=0,"",COUNTIF(A$3:A$500,"&gt;="&amp;A$3:A$500)),ROW(A50)),COUNTIF(A$3:A$500,"&lt;="&amp;A$3:A$500),0))</f>
        <v>#NUM!</v>
      </c>
      <c r="P51" t="e">
        <f t="array" aca="1" ref="P51" ca="1">INDEX(tabloarticle,SMALL(IF(FREQUENCY(IFERROR(MATCH(IF(tabloclient=$H$3,tabloarticle,""),tabloarticle,0),""),ROW(tabloclient)-2)&gt;0,ROW(prix)-2,""),ROW(A50)))</f>
        <v>#NUM!</v>
      </c>
    </row>
    <row r="52" spans="15:16">
      <c r="O52" t="e">
        <f t="array" ref="O52">INDEX(A$3:A$500,MATCH(SMALL(IF(COUNTIF(A$3:A$500,"&lt;="&amp;A$3:A$500)=0,"",COUNTIF(A$3:A$500,"&gt;="&amp;A$3:A$500)),ROW(A51)),COUNTIF(A$3:A$500,"&lt;="&amp;A$3:A$500),0))</f>
        <v>#NUM!</v>
      </c>
      <c r="P52" t="e">
        <f t="array" aca="1" ref="P52" ca="1">INDEX(tabloarticle,SMALL(IF(FREQUENCY(IFERROR(MATCH(IF(tabloclient=$H$3,tabloarticle,""),tabloarticle,0),""),ROW(tabloclient)-2)&gt;0,ROW(prix)-2,""),ROW(A51)))</f>
        <v>#NUM!</v>
      </c>
    </row>
    <row r="53" spans="15:16">
      <c r="O53" t="e">
        <f t="array" ref="O53">INDEX(A$3:A$500,MATCH(SMALL(IF(COUNTIF(A$3:A$500,"&lt;="&amp;A$3:A$500)=0,"",COUNTIF(A$3:A$500,"&gt;="&amp;A$3:A$500)),ROW(A52)),COUNTIF(A$3:A$500,"&lt;="&amp;A$3:A$500),0))</f>
        <v>#NUM!</v>
      </c>
      <c r="P53" t="e">
        <f t="array" aca="1" ref="P53" ca="1">INDEX(tabloarticle,SMALL(IF(FREQUENCY(IFERROR(MATCH(IF(tabloclient=$H$3,tabloarticle,""),tabloarticle,0),""),ROW(tabloclient)-2)&gt;0,ROW(prix)-2,""),ROW(A52)))</f>
        <v>#NUM!</v>
      </c>
    </row>
  </sheetData>
  <mergeCells count="5">
    <mergeCell ref="A3:A8"/>
    <mergeCell ref="A9:A12"/>
    <mergeCell ref="B3:B5"/>
    <mergeCell ref="B6:B8"/>
    <mergeCell ref="B9:B12"/>
  </mergeCells>
  <dataValidations count="2">
    <dataValidation type="list" allowBlank="1" showInputMessage="1" showErrorMessage="1" sqref="H3">
      <formula1>client</formula1>
    </dataValidation>
    <dataValidation type="list" allowBlank="1" showInputMessage="1" showErrorMessage="1" sqref="I3">
      <formula1>article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Guerry</dc:creator>
  <cp:lastModifiedBy>tulipe</cp:lastModifiedBy>
  <dcterms:created xsi:type="dcterms:W3CDTF">2017-01-07T07:26:20Z</dcterms:created>
  <dcterms:modified xsi:type="dcterms:W3CDTF">2017-01-07T13:58:28Z</dcterms:modified>
</cp:coreProperties>
</file>