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19420" windowHeight="1102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a="1"/>
  <c r="F6" s="1"/>
  <c r="F7" s="1"/>
  <c r="G6" l="1" a="1"/>
  <c r="G6" s="1"/>
  <c r="G7" s="1"/>
  <c r="H6" a="1"/>
  <c r="H6" s="1"/>
  <c r="H7" s="1"/>
  <c r="I6" l="1" a="1"/>
  <c r="I6" s="1"/>
  <c r="I7" l="1"/>
  <c r="J6" a="1"/>
  <c r="J6" s="1"/>
  <c r="J7" s="1"/>
  <c r="K6" a="1"/>
  <c r="K6" s="1"/>
  <c r="K7" s="1"/>
  <c r="L6" l="1" a="1"/>
  <c r="L6" s="1"/>
  <c r="L7" s="1"/>
  <c r="M6" l="1" a="1"/>
  <c r="M6" s="1"/>
  <c r="M7" s="1"/>
  <c r="N6" l="1" a="1"/>
  <c r="N6" s="1"/>
  <c r="N7" l="1"/>
  <c r="O6" a="1"/>
  <c r="O6" s="1"/>
  <c r="O7" s="1"/>
</calcChain>
</file>

<file path=xl/sharedStrings.xml><?xml version="1.0" encoding="utf-8"?>
<sst xmlns="http://schemas.openxmlformats.org/spreadsheetml/2006/main" count="57" uniqueCount="27">
  <si>
    <t>Code article</t>
  </si>
  <si>
    <t>Libellé article</t>
  </si>
  <si>
    <t>Type</t>
  </si>
  <si>
    <t>EMPL</t>
  </si>
  <si>
    <t>article 1</t>
  </si>
  <si>
    <t>SOLIDE</t>
  </si>
  <si>
    <t>S-01-00-A</t>
  </si>
  <si>
    <t>S-01-00-B</t>
  </si>
  <si>
    <t>S-01-00-C</t>
  </si>
  <si>
    <t>article 2</t>
  </si>
  <si>
    <t>LIQUIDE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</si>
  <si>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</si>
  <si>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</si>
  <si>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</si>
  <si>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</si>
  <si>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</si>
  <si>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</si>
  <si>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</si>
  <si>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</si>
  <si>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</si>
  <si>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</si>
  <si>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</si>
  <si>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</si>
  <si>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</si>
  <si>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MULTI</t>
  </si>
  <si>
    <t>S-01-00-Z</t>
  </si>
  <si>
    <t xml:space="preserve">tulipe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</si>
</sst>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dashed">
        <color theme="4" tint="-0.499984740745262"/>
      </left>
      <right/>
      <top style="thin">
        <color theme="4" tint="-0.499984740745262"/>
      </top>
      <bottom style="dashed">
        <color theme="4" tint="-0.499984740745262"/>
      </bottom>
      <diagonal/>
    </border>
    <border>
      <left style="dashed">
        <color theme="4" tint="-0.499984740745262"/>
      </left>
      <right/>
      <top style="dashed">
        <color theme="4" tint="-0.499984740745262"/>
      </top>
      <bottom style="dashed">
        <color theme="4" tint="-0.499984740745262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4" tint="-0.499984740745262"/>
        </left>
        <right/>
        <top style="dashed">
          <color theme="4" tint="-0.499984740745262"/>
        </top>
        <bottom style="dashed">
          <color theme="4" tint="-0.499984740745262"/>
        </bottom>
      </border>
    </dxf>
    <dxf>
      <fill>
        <patternFill patternType="none">
          <bgColor auto="1"/>
        </patternFill>
      </fill>
      <alignment horizontal="center" vertical="center" textRotation="0" indent="0" relativeIndent="255" justifyLastLine="0" shrinkToFit="0" readingOrder="0"/>
    </dxf>
    <dxf>
      <numFmt numFmtId="0" formatCode="General"/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0</xdr:row>
      <xdr:rowOff>76200</xdr:rowOff>
    </xdr:from>
    <xdr:to>
      <xdr:col>5</xdr:col>
      <xdr:colOff>619125</xdr:colOff>
      <xdr:row>0</xdr:row>
      <xdr:rowOff>304800</xdr:rowOff>
    </xdr:to>
    <xdr:sp macro="[0]!MAJ" textlink="">
      <xdr:nvSpPr>
        <xdr:cNvPr id="2" name="Rectangle à coins arrondis 1"/>
        <xdr:cNvSpPr/>
      </xdr:nvSpPr>
      <xdr:spPr>
        <a:xfrm>
          <a:off x="3676650" y="76200"/>
          <a:ext cx="438150" cy="2286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D16" totalsRowShown="0" headerRowDxfId="5" dataDxfId="4">
  <autoFilter ref="A1:D16"/>
  <tableColumns count="4">
    <tableColumn id="1" name="Code article" dataDxfId="3"/>
    <tableColumn id="2" name="Libellé article" dataDxfId="2"/>
    <tableColumn id="6" name="Type" dataDxfId="1"/>
    <tableColumn id="30" name="EMP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6"/>
  <sheetViews>
    <sheetView tabSelected="1" workbookViewId="0">
      <selection activeCell="F14" sqref="F14"/>
    </sheetView>
  </sheetViews>
  <sheetFormatPr baseColWidth="10" defaultRowHeight="14.5"/>
  <cols>
    <col min="5" max="5" width="6.7265625" customWidth="1"/>
  </cols>
  <sheetData>
    <row r="1" spans="1:15" ht="29">
      <c r="A1" s="1" t="s">
        <v>0</v>
      </c>
      <c r="B1" s="2" t="s">
        <v>1</v>
      </c>
      <c r="C1" s="1" t="s">
        <v>2</v>
      </c>
      <c r="D1" s="3" t="s">
        <v>3</v>
      </c>
      <c r="E1" s="3"/>
      <c r="F1" s="3"/>
      <c r="G1" s="3"/>
      <c r="H1" s="3"/>
    </row>
    <row r="2" spans="1:15">
      <c r="A2" s="4">
        <v>123456</v>
      </c>
      <c r="B2" s="5" t="s">
        <v>4</v>
      </c>
      <c r="C2" s="4" t="s">
        <v>5</v>
      </c>
      <c r="D2" s="6" t="s">
        <v>6</v>
      </c>
      <c r="E2" s="6"/>
      <c r="F2" s="7" t="s">
        <v>6</v>
      </c>
      <c r="G2" s="7" t="s">
        <v>7</v>
      </c>
      <c r="H2" s="7" t="s">
        <v>8</v>
      </c>
      <c r="I2" s="7" t="s">
        <v>25</v>
      </c>
      <c r="J2" s="7"/>
      <c r="K2" s="7"/>
      <c r="L2" s="7"/>
      <c r="M2" s="7"/>
      <c r="N2" s="7"/>
    </row>
    <row r="3" spans="1:15">
      <c r="A3" s="4">
        <v>123457</v>
      </c>
      <c r="B3" s="5" t="s">
        <v>9</v>
      </c>
      <c r="C3" s="4" t="s">
        <v>5</v>
      </c>
      <c r="D3" s="6" t="s">
        <v>6</v>
      </c>
      <c r="E3" s="6"/>
      <c r="F3" s="7" t="s">
        <v>5</v>
      </c>
      <c r="G3" s="7" t="s">
        <v>10</v>
      </c>
      <c r="H3" s="7" t="s">
        <v>24</v>
      </c>
      <c r="I3" s="7" t="s">
        <v>10</v>
      </c>
      <c r="J3" s="7"/>
      <c r="K3" s="7"/>
      <c r="L3" s="7"/>
      <c r="M3" s="7"/>
      <c r="N3" s="7"/>
    </row>
    <row r="4" spans="1:15">
      <c r="A4" s="4">
        <v>123458</v>
      </c>
      <c r="B4" s="5" t="s">
        <v>11</v>
      </c>
      <c r="C4" s="4" t="s">
        <v>5</v>
      </c>
      <c r="D4" s="6" t="s">
        <v>6</v>
      </c>
      <c r="E4" s="6"/>
      <c r="F4" s="6"/>
      <c r="G4" s="6"/>
      <c r="H4" s="6"/>
    </row>
    <row r="5" spans="1:15">
      <c r="A5" s="4">
        <v>123459</v>
      </c>
      <c r="B5" s="5" t="s">
        <v>12</v>
      </c>
      <c r="C5" s="4" t="s">
        <v>10</v>
      </c>
      <c r="D5" s="6" t="s">
        <v>7</v>
      </c>
      <c r="E5" s="6"/>
      <c r="F5" s="6" t="s">
        <v>26</v>
      </c>
      <c r="G5" s="6"/>
      <c r="H5" s="6"/>
    </row>
    <row r="6" spans="1:15">
      <c r="A6" s="4">
        <v>123460</v>
      </c>
      <c r="B6" s="5" t="s">
        <v>13</v>
      </c>
      <c r="C6" s="4" t="s">
        <v>10</v>
      </c>
      <c r="D6" s="6" t="s">
        <v>7</v>
      </c>
      <c r="E6" s="6"/>
      <c r="F6" s="8" t="str">
        <f t="array" ref="F6">IFERROR(INDEX(Tableau2[EMPL],MATCH(0,COUNTIF(Tableau2[EMPL],"&lt;"&amp;Tableau2[EMPL])-SUM(COUNTIF(Tableau2[EMPL],$E6:E6)),0)),"")</f>
        <v>S-01-00-A</v>
      </c>
      <c r="G6" s="8" t="str">
        <f t="array" ref="G6">IFERROR(INDEX(Tableau2[EMPL],MATCH(0,COUNTIF(Tableau2[EMPL],"&lt;"&amp;Tableau2[EMPL])-SUM(COUNTIF(Tableau2[EMPL],$E6:F6)),0)),"")</f>
        <v>S-01-00-B</v>
      </c>
      <c r="H6" s="8" t="str">
        <f t="array" ref="H6">IFERROR(INDEX(Tableau2[EMPL],MATCH(0,COUNTIF(Tableau2[EMPL],"&lt;"&amp;Tableau2[EMPL])-SUM(COUNTIF(Tableau2[EMPL],$E6:G6)),0)),"")</f>
        <v>S-01-00-C</v>
      </c>
      <c r="I6" s="8" t="str">
        <f t="array" ref="I6">IFERROR(INDEX(Tableau2[EMPL],MATCH(0,COUNTIF(Tableau2[EMPL],"&lt;"&amp;Tableau2[EMPL])-SUM(COUNTIF(Tableau2[EMPL],$E6:H6)),0)),"")</f>
        <v>S-01-00-Z</v>
      </c>
      <c r="J6" s="8" t="str">
        <f t="array" ref="J6">IFERROR(INDEX(Tableau2[EMPL],MATCH(0,COUNTIF(Tableau2[EMPL],"&lt;"&amp;Tableau2[EMPL])-SUM(COUNTIF(Tableau2[EMPL],$E6:I6)),0)),"")</f>
        <v/>
      </c>
      <c r="K6" s="8" t="str">
        <f t="array" ref="K6">IFERROR(INDEX(Tableau2[EMPL],MATCH(0,COUNTIF(Tableau2[EMPL],"&lt;"&amp;Tableau2[EMPL])-SUM(COUNTIF(Tableau2[EMPL],$E6:J6)),0)),"")</f>
        <v/>
      </c>
      <c r="L6" s="8" t="str">
        <f t="array" ref="L6">IFERROR(INDEX(Tableau2[EMPL],MATCH(0,COUNTIF(Tableau2[EMPL],"&lt;"&amp;Tableau2[EMPL])-SUM(COUNTIF(Tableau2[EMPL],$E6:K6)),0)),"")</f>
        <v/>
      </c>
      <c r="M6" s="8" t="str">
        <f t="array" ref="M6">IFERROR(INDEX(Tableau2[EMPL],MATCH(0,COUNTIF(Tableau2[EMPL],"&lt;"&amp;Tableau2[EMPL])-SUM(COUNTIF(Tableau2[EMPL],$E6:L6)),0)),"")</f>
        <v/>
      </c>
      <c r="N6" s="8" t="str">
        <f t="array" ref="N6">IFERROR(INDEX(Tableau2[EMPL],MATCH(0,COUNTIF(Tableau2[EMPL],"&lt;"&amp;Tableau2[EMPL])-SUM(COUNTIF(Tableau2[EMPL],$E6:M6)),0)),"")</f>
        <v/>
      </c>
      <c r="O6" s="8" t="str">
        <f t="array" ref="O6">IFERROR(INDEX(Tableau2[EMPL],MATCH(0,COUNTIF(Tableau2[EMPL],"&lt;"&amp;Tableau2[EMPL])-SUM(COUNTIF(Tableau2[EMPL],$E6:N6)),0)),"")</f>
        <v/>
      </c>
    </row>
    <row r="7" spans="1:15">
      <c r="A7" s="4">
        <v>123461</v>
      </c>
      <c r="B7" s="5" t="s">
        <v>14</v>
      </c>
      <c r="C7" s="4" t="s">
        <v>10</v>
      </c>
      <c r="D7" s="6" t="s">
        <v>7</v>
      </c>
      <c r="E7" s="6"/>
      <c r="F7" s="8" t="str">
        <f>IF(F6="","",IF(SUMPRODUCT((Tableau2[EMPL]=F6)*(Tableau2[Type]={"LIQUIDE","SOLIDE"})*COLUMN($A:$B))/COUNTIF(Tableau2[EMPL],F6)=2,"solide",IF(SUMPRODUCT((Tableau2[EMPL]=F6)*(Tableau2[Type]={"LIQUIDE","SOLIDE"})*COLUMN($A:$B))/COUNTIF(Tableau2[EMPL],F6)=1,"liquide","multi")))</f>
        <v>solide</v>
      </c>
      <c r="G7" s="8" t="str">
        <f>IF(G6="","",IF(SUMPRODUCT((Tableau2[EMPL]=G6)*(Tableau2[Type]={"LIQUIDE","SOLIDE"})*COLUMN($A:$B))/COUNTIF(Tableau2[EMPL],G6)=2,"solide",IF(SUMPRODUCT((Tableau2[EMPL]=G6)*(Tableau2[Type]={"LIQUIDE","SOLIDE"})*COLUMN($A:$B))/COUNTIF(Tableau2[EMPL],G6)=1,"liquide","multi")))</f>
        <v>liquide</v>
      </c>
      <c r="H7" s="8" t="str">
        <f>IF(H6="","",IF(SUMPRODUCT((Tableau2[EMPL]=H6)*(Tableau2[Type]={"LIQUIDE","SOLIDE"})*COLUMN($A:$B))/COUNTIF(Tableau2[EMPL],H6)=2,"solide",IF(SUMPRODUCT((Tableau2[EMPL]=H6)*(Tableau2[Type]={"LIQUIDE","SOLIDE"})*COLUMN($A:$B))/COUNTIF(Tableau2[EMPL],H6)=1,"liquide","multi")))</f>
        <v>multi</v>
      </c>
      <c r="I7" s="8" t="str">
        <f>IF(I6="","",IF(SUMPRODUCT((Tableau2[EMPL]=I6)*(Tableau2[Type]={"LIQUIDE","SOLIDE"})*COLUMN($A:$B))/COUNTIF(Tableau2[EMPL],I6)=2,"solide",IF(SUMPRODUCT((Tableau2[EMPL]=I6)*(Tableau2[Type]={"LIQUIDE","SOLIDE"})*COLUMN($A:$B))/COUNTIF(Tableau2[EMPL],I6)=1,"liquide","multi")))</f>
        <v>liquide</v>
      </c>
      <c r="J7" s="8" t="str">
        <f>IF(J6="","",IF(SUMPRODUCT((Tableau2[EMPL]=J6)*(Tableau2[Type]={"LIQUIDE","SOLIDE"})*COLUMN($A:$B))/COUNTIF(Tableau2[EMPL],J6)=2,"solide",IF(SUMPRODUCT((Tableau2[EMPL]=J6)*(Tableau2[Type]={"LIQUIDE","SOLIDE"})*COLUMN($A:$B))/COUNTIF(Tableau2[EMPL],J6)=1,"liquide","multi")))</f>
        <v/>
      </c>
      <c r="K7" s="8" t="str">
        <f>IF(K6="","",IF(SUMPRODUCT((Tableau2[EMPL]=K6)*(Tableau2[Type]={"LIQUIDE","SOLIDE"})*COLUMN($A:$B))/COUNTIF(Tableau2[EMPL],K6)=2,"solide",IF(SUMPRODUCT((Tableau2[EMPL]=K6)*(Tableau2[Type]={"LIQUIDE","SOLIDE"})*COLUMN($A:$B))/COUNTIF(Tableau2[EMPL],K6)=1,"liquide","multi")))</f>
        <v/>
      </c>
      <c r="L7" s="8" t="str">
        <f>IF(L6="","",IF(SUMPRODUCT((Tableau2[EMPL]=L6)*(Tableau2[Type]={"LIQUIDE","SOLIDE"})*COLUMN($A:$B))/COUNTIF(Tableau2[EMPL],L6)=2,"solide",IF(SUMPRODUCT((Tableau2[EMPL]=L6)*(Tableau2[Type]={"LIQUIDE","SOLIDE"})*COLUMN($A:$B))/COUNTIF(Tableau2[EMPL],L6)=1,"liquide","multi")))</f>
        <v/>
      </c>
      <c r="M7" s="8" t="str">
        <f>IF(M6="","",IF(SUMPRODUCT((Tableau2[EMPL]=M6)*(Tableau2[Type]={"LIQUIDE","SOLIDE"})*COLUMN($A:$B))/COUNTIF(Tableau2[EMPL],M6)=2,"solide",IF(SUMPRODUCT((Tableau2[EMPL]=M6)*(Tableau2[Type]={"LIQUIDE","SOLIDE"})*COLUMN($A:$B))/COUNTIF(Tableau2[EMPL],M6)=1,"liquide","multi")))</f>
        <v/>
      </c>
      <c r="N7" s="8" t="str">
        <f>IF(N6="","",IF(SUMPRODUCT((Tableau2[EMPL]=N6)*(Tableau2[Type]={"LIQUIDE","SOLIDE"})*COLUMN($A:$B))/COUNTIF(Tableau2[EMPL],N6)=2,"solide",IF(SUMPRODUCT((Tableau2[EMPL]=N6)*(Tableau2[Type]={"LIQUIDE","SOLIDE"})*COLUMN($A:$B))/COUNTIF(Tableau2[EMPL],N6)=1,"liquide","multi")))</f>
        <v/>
      </c>
      <c r="O7" s="8" t="str">
        <f>IF(O6="","",IF(SUMPRODUCT((Tableau2[EMPL]=O6)*(Tableau2[Type]={"LIQUIDE","SOLIDE"})*COLUMN($A:$B))/COUNTIF(Tableau2[EMPL],O6)=2,"solide",IF(SUMPRODUCT((Tableau2[EMPL]=O6)*(Tableau2[Type]={"LIQUIDE","SOLIDE"})*COLUMN($A:$B))/COUNTIF(Tableau2[EMPL],O6)=1,"liquide","multi")))</f>
        <v/>
      </c>
    </row>
    <row r="8" spans="1:15">
      <c r="A8" s="4">
        <v>123462</v>
      </c>
      <c r="B8" s="5" t="s">
        <v>15</v>
      </c>
      <c r="C8" s="4" t="s">
        <v>10</v>
      </c>
      <c r="D8" s="6" t="s">
        <v>7</v>
      </c>
      <c r="E8" s="6"/>
      <c r="F8" s="6"/>
      <c r="G8" s="6"/>
      <c r="H8" s="6"/>
    </row>
    <row r="9" spans="1:15">
      <c r="A9" s="4">
        <v>123463</v>
      </c>
      <c r="B9" s="5" t="s">
        <v>16</v>
      </c>
      <c r="C9" s="4" t="s">
        <v>10</v>
      </c>
      <c r="D9" s="6" t="s">
        <v>8</v>
      </c>
      <c r="E9" s="6"/>
      <c r="F9" s="6"/>
      <c r="G9" s="6"/>
      <c r="H9" s="6"/>
    </row>
    <row r="10" spans="1:15">
      <c r="A10" s="4">
        <v>123464</v>
      </c>
      <c r="B10" s="5" t="s">
        <v>17</v>
      </c>
      <c r="C10" s="4" t="s">
        <v>5</v>
      </c>
      <c r="D10" s="6" t="s">
        <v>8</v>
      </c>
      <c r="E10" s="6"/>
      <c r="F10" s="6"/>
      <c r="G10" s="6"/>
      <c r="H10" s="6"/>
    </row>
    <row r="11" spans="1:15">
      <c r="A11" s="4">
        <v>123465</v>
      </c>
      <c r="B11" s="5" t="s">
        <v>18</v>
      </c>
      <c r="C11" s="4" t="s">
        <v>5</v>
      </c>
      <c r="D11" s="6" t="s">
        <v>8</v>
      </c>
      <c r="E11" s="6"/>
      <c r="F11" s="6"/>
      <c r="G11" s="6"/>
      <c r="H11" s="6"/>
    </row>
    <row r="12" spans="1:15">
      <c r="A12" s="4">
        <v>123466</v>
      </c>
      <c r="B12" s="5" t="s">
        <v>19</v>
      </c>
      <c r="C12" s="4" t="s">
        <v>5</v>
      </c>
      <c r="D12" s="6" t="s">
        <v>8</v>
      </c>
      <c r="E12" s="6"/>
      <c r="F12" s="6"/>
      <c r="G12" s="6"/>
      <c r="H12" s="6"/>
    </row>
    <row r="13" spans="1:15">
      <c r="A13" s="4">
        <v>123467</v>
      </c>
      <c r="B13" s="5" t="s">
        <v>20</v>
      </c>
      <c r="C13" s="4" t="s">
        <v>10</v>
      </c>
      <c r="D13" s="6" t="s">
        <v>8</v>
      </c>
      <c r="E13" s="6"/>
      <c r="F13" s="6"/>
      <c r="G13" s="6"/>
      <c r="H13" s="6"/>
    </row>
    <row r="14" spans="1:15">
      <c r="A14" s="4">
        <v>123468</v>
      </c>
      <c r="B14" s="5" t="s">
        <v>21</v>
      </c>
      <c r="C14" s="4" t="s">
        <v>10</v>
      </c>
      <c r="D14" s="6" t="s">
        <v>8</v>
      </c>
      <c r="E14" s="6"/>
      <c r="F14" s="6"/>
      <c r="G14" s="6"/>
      <c r="H14" s="6"/>
    </row>
    <row r="15" spans="1:15">
      <c r="A15" s="4">
        <v>123469</v>
      </c>
      <c r="B15" s="5" t="s">
        <v>22</v>
      </c>
      <c r="C15" s="4"/>
      <c r="D15" s="6" t="s">
        <v>8</v>
      </c>
      <c r="E15" s="6"/>
      <c r="F15" s="6"/>
      <c r="G15" s="6"/>
      <c r="H15" s="6"/>
    </row>
    <row r="16" spans="1:15">
      <c r="A16" s="4">
        <v>123470</v>
      </c>
      <c r="B16" s="5" t="s">
        <v>23</v>
      </c>
      <c r="C16" s="4" t="s">
        <v>10</v>
      </c>
      <c r="D16" s="6" t="s">
        <v>25</v>
      </c>
      <c r="E16" s="6"/>
      <c r="F16" s="6"/>
      <c r="G16" s="6"/>
      <c r="H16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et Audrey .</dc:creator>
  <cp:lastModifiedBy>tulipe</cp:lastModifiedBy>
  <dcterms:created xsi:type="dcterms:W3CDTF">2020-03-21T10:54:02Z</dcterms:created>
  <dcterms:modified xsi:type="dcterms:W3CDTF">2020-03-21T15:36:59Z</dcterms:modified>
</cp:coreProperties>
</file>