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4350" yWindow="0" windowWidth="19420" windowHeight="11020"/>
  </bookViews>
  <sheets>
    <sheet name="Feuil4" sheetId="1" r:id="rId1"/>
  </sheets>
  <definedNames>
    <definedName name="agent">OFFSET(navires,,2,)</definedName>
    <definedName name="desti">OFFSET(navires,,4,)</definedName>
    <definedName name="navires">OFFSET(Feuil4!$G$2,,,COUNTIF(Feuil4!$G:$G,"&gt;&lt;")-1)</definedName>
    <definedName name="pavillon">OFFSET(navires,,1,)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2" i="1" a="1"/>
  <c r="B72" s="1"/>
  <c r="C72" s="1"/>
  <c r="B73" a="1"/>
  <c r="B73"/>
  <c r="C73" s="1"/>
  <c r="B74" a="1"/>
  <c r="B74" s="1"/>
  <c r="C74" s="1"/>
  <c r="B75" a="1"/>
  <c r="B75" s="1"/>
  <c r="C75" s="1"/>
  <c r="B76" a="1"/>
  <c r="B76" s="1"/>
  <c r="C76" s="1"/>
  <c r="B77" a="1"/>
  <c r="B77" s="1"/>
  <c r="C77" s="1"/>
  <c r="B8" a="1"/>
  <c r="B8" s="1"/>
  <c r="C8" s="1"/>
  <c r="B9" a="1"/>
  <c r="B9" s="1"/>
  <c r="C9" s="1"/>
  <c r="B10" a="1"/>
  <c r="B10" s="1"/>
  <c r="C10" s="1"/>
  <c r="B11" a="1"/>
  <c r="B11" s="1"/>
  <c r="C11" s="1"/>
  <c r="B12" a="1"/>
  <c r="B12" s="1"/>
  <c r="C12" s="1"/>
  <c r="B13" a="1"/>
  <c r="B13" s="1"/>
  <c r="C13" s="1"/>
  <c r="B14" a="1"/>
  <c r="B14" s="1"/>
  <c r="C14" s="1"/>
  <c r="B15" a="1"/>
  <c r="B15" s="1"/>
  <c r="C15" s="1"/>
  <c r="B16" a="1"/>
  <c r="B16" s="1"/>
  <c r="C16" s="1"/>
  <c r="B17" a="1"/>
  <c r="B17" s="1"/>
  <c r="C17" s="1"/>
  <c r="B18" a="1"/>
  <c r="B18" s="1"/>
  <c r="C18" s="1"/>
  <c r="B19" a="1"/>
  <c r="B19" s="1"/>
  <c r="C19" s="1"/>
  <c r="B20" a="1"/>
  <c r="B20" s="1"/>
  <c r="C20" s="1"/>
  <c r="B21" a="1"/>
  <c r="B21" s="1"/>
  <c r="C21" s="1"/>
  <c r="B22" a="1"/>
  <c r="B22" s="1"/>
  <c r="C22" s="1"/>
  <c r="B23" a="1"/>
  <c r="B23" s="1"/>
  <c r="C23" s="1"/>
  <c r="B24" a="1"/>
  <c r="B24" s="1"/>
  <c r="C24" s="1"/>
  <c r="B25" a="1"/>
  <c r="B25" s="1"/>
  <c r="C25" s="1"/>
  <c r="B26" a="1"/>
  <c r="B26" s="1"/>
  <c r="C26" s="1"/>
  <c r="B27" a="1"/>
  <c r="B27" s="1"/>
  <c r="C27" s="1"/>
  <c r="B28" a="1"/>
  <c r="B28" s="1"/>
  <c r="C28" s="1"/>
  <c r="B29" a="1"/>
  <c r="B29" s="1"/>
  <c r="C29" s="1"/>
  <c r="B30" a="1"/>
  <c r="B30" s="1"/>
  <c r="C30" s="1"/>
  <c r="B31" a="1"/>
  <c r="B31" s="1"/>
  <c r="C31" s="1"/>
  <c r="B32" a="1"/>
  <c r="B32" s="1"/>
  <c r="C32" s="1"/>
  <c r="B33" a="1"/>
  <c r="B33" s="1"/>
  <c r="C33" s="1"/>
  <c r="B34" a="1"/>
  <c r="B34" s="1"/>
  <c r="C34" s="1"/>
  <c r="B35" a="1"/>
  <c r="B35" s="1"/>
  <c r="C35" s="1"/>
  <c r="B36" a="1"/>
  <c r="B36" s="1"/>
  <c r="C36" s="1"/>
  <c r="B37" a="1"/>
  <c r="B37" s="1"/>
  <c r="C37" s="1"/>
  <c r="B38" a="1"/>
  <c r="B38" s="1"/>
  <c r="C38" s="1"/>
  <c r="B39" a="1"/>
  <c r="B39" s="1"/>
  <c r="C39" s="1"/>
  <c r="B40" a="1"/>
  <c r="B40" s="1"/>
  <c r="C40" s="1"/>
  <c r="B41" a="1"/>
  <c r="B41" s="1"/>
  <c r="C41" s="1"/>
  <c r="B42" a="1"/>
  <c r="B42" s="1"/>
  <c r="C42" s="1"/>
  <c r="B43" a="1"/>
  <c r="B43" s="1"/>
  <c r="C43" s="1"/>
  <c r="B44" a="1"/>
  <c r="B44" s="1"/>
  <c r="C44" s="1"/>
  <c r="B45" a="1"/>
  <c r="B45" s="1"/>
  <c r="C45" s="1"/>
  <c r="B46" a="1"/>
  <c r="B46" s="1"/>
  <c r="C46" s="1"/>
  <c r="B47" a="1"/>
  <c r="B47" s="1"/>
  <c r="C47" s="1"/>
  <c r="B48" a="1"/>
  <c r="B48" s="1"/>
  <c r="C48" s="1"/>
  <c r="B49" a="1"/>
  <c r="B49" s="1"/>
  <c r="C49" s="1"/>
  <c r="B50" a="1"/>
  <c r="B50" s="1"/>
  <c r="C50" s="1"/>
  <c r="B51" a="1"/>
  <c r="B51" s="1"/>
  <c r="C51" s="1"/>
  <c r="B52" a="1"/>
  <c r="B52" s="1"/>
  <c r="C52" s="1"/>
  <c r="B53" a="1"/>
  <c r="B53" s="1"/>
  <c r="C53" s="1"/>
  <c r="B54" a="1"/>
  <c r="B54" s="1"/>
  <c r="C54" s="1"/>
  <c r="B55" a="1"/>
  <c r="B55" s="1"/>
  <c r="C55" s="1"/>
  <c r="B56" a="1"/>
  <c r="B56" s="1"/>
  <c r="C56" s="1"/>
  <c r="B57" a="1"/>
  <c r="B57" s="1"/>
  <c r="C57" s="1"/>
  <c r="B58" a="1"/>
  <c r="B58" s="1"/>
  <c r="C58" s="1"/>
  <c r="B59" a="1"/>
  <c r="B59" s="1"/>
  <c r="C59" s="1"/>
  <c r="B60" a="1"/>
  <c r="B60" s="1"/>
  <c r="C60" s="1"/>
  <c r="B61" a="1"/>
  <c r="B61" s="1"/>
  <c r="C61" s="1"/>
  <c r="B62" a="1"/>
  <c r="B62" s="1"/>
  <c r="C62" s="1"/>
  <c r="B63" a="1"/>
  <c r="B63" s="1"/>
  <c r="C63" s="1"/>
  <c r="B64" a="1"/>
  <c r="B64" s="1"/>
  <c r="C64" s="1"/>
  <c r="B65" a="1"/>
  <c r="B65" s="1"/>
  <c r="C65" s="1"/>
  <c r="B66" a="1"/>
  <c r="B66" s="1"/>
  <c r="C66" s="1"/>
  <c r="B67" a="1"/>
  <c r="B67" s="1"/>
  <c r="C67" s="1"/>
  <c r="B68" a="1"/>
  <c r="B68" s="1"/>
  <c r="C68" s="1"/>
  <c r="B69" a="1"/>
  <c r="B69" s="1"/>
  <c r="C69" s="1"/>
  <c r="B70" a="1"/>
  <c r="B70" s="1"/>
  <c r="C70" s="1"/>
  <c r="B71" a="1"/>
  <c r="B71" s="1"/>
  <c r="C71" s="1"/>
  <c r="B7" a="1"/>
  <c r="B7" s="1"/>
  <c r="C7" s="1"/>
</calcChain>
</file>

<file path=xl/sharedStrings.xml><?xml version="1.0" encoding="utf-8"?>
<sst xmlns="http://schemas.openxmlformats.org/spreadsheetml/2006/main" count="178" uniqueCount="134">
  <si>
    <t>02/03/2019 - 18:10</t>
  </si>
  <si>
    <t>WILSON DORDRECHT</t>
  </si>
  <si>
    <t>BAHAMAS (ÎLES)</t>
  </si>
  <si>
    <t>TEESPORT</t>
  </si>
  <si>
    <t>QRQ</t>
  </si>
  <si>
    <t>04/03/2019 - 21:10</t>
  </si>
  <si>
    <t>POLLUX</t>
  </si>
  <si>
    <t>LIBERIA</t>
  </si>
  <si>
    <t>ROSA SHIP AGENCIES</t>
  </si>
  <si>
    <t>LORIENT</t>
  </si>
  <si>
    <t>SIMA</t>
  </si>
  <si>
    <t>07/03/2019 - 20:30</t>
  </si>
  <si>
    <t>LA PARTENAIS</t>
  </si>
  <si>
    <t>MALTE yc GOZO/COMINO</t>
  </si>
  <si>
    <t>PROVERMARINE</t>
  </si>
  <si>
    <t>Taranto</t>
  </si>
  <si>
    <t>ELIE</t>
  </si>
  <si>
    <t>02/03/2019 - 07:23</t>
  </si>
  <si>
    <t>NEVA-LEADER 6</t>
  </si>
  <si>
    <t>RUSSIE (FEDE de)</t>
  </si>
  <si>
    <t>MARMED SA</t>
  </si>
  <si>
    <t>DERINCE</t>
  </si>
  <si>
    <t>RDA</t>
  </si>
  <si>
    <t>06/03/2019 - 23:04</t>
  </si>
  <si>
    <t>LYDIA</t>
  </si>
  <si>
    <t>MARFRET</t>
  </si>
  <si>
    <t>Le Havre (France)</t>
  </si>
  <si>
    <t>NOM DU NAVIRE</t>
  </si>
  <si>
    <t>Pavillon</t>
  </si>
  <si>
    <t>07/03/2019 - 12:35</t>
  </si>
  <si>
    <t>BITHAV</t>
  </si>
  <si>
    <t>PAYS-BAS</t>
  </si>
  <si>
    <t>INCHCAPE SHIP.SCES</t>
  </si>
  <si>
    <t>DUBLIN</t>
  </si>
  <si>
    <t>PJ2M</t>
  </si>
  <si>
    <t>P27</t>
  </si>
  <si>
    <t>06/03/2019 - 19:50</t>
  </si>
  <si>
    <t>FRANK</t>
  </si>
  <si>
    <t>GIBRALTAR</t>
  </si>
  <si>
    <t>GRAYS</t>
  </si>
  <si>
    <t>PJG3</t>
  </si>
  <si>
    <t>LECUREUR</t>
  </si>
  <si>
    <t>08/03/2019 - 02:24</t>
  </si>
  <si>
    <t>ASTORIA</t>
  </si>
  <si>
    <t>PORTUGAL</t>
  </si>
  <si>
    <t>HUMANN &amp; TACONET</t>
  </si>
  <si>
    <t>Poole</t>
  </si>
  <si>
    <t>QSH3</t>
  </si>
  <si>
    <t>P25</t>
  </si>
  <si>
    <t>07/03/2019 - 10:35</t>
  </si>
  <si>
    <t>BULKNES</t>
  </si>
  <si>
    <t>ANTIGUA &amp; BARBUDA</t>
  </si>
  <si>
    <t>JELSA</t>
  </si>
  <si>
    <t>QSTW</t>
  </si>
  <si>
    <t>SOUFFLET</t>
  </si>
  <si>
    <t>07/03/2019 - 23:25</t>
  </si>
  <si>
    <t>JOAN</t>
  </si>
  <si>
    <t>HONG-KONG</t>
  </si>
  <si>
    <t>Kaarsto</t>
  </si>
  <si>
    <t>PJ10</t>
  </si>
  <si>
    <t>LEVY / SKALI</t>
  </si>
  <si>
    <t>07/03/2019 - 09:20</t>
  </si>
  <si>
    <t>STOLT SANDERLING</t>
  </si>
  <si>
    <t>ROYAUME-UNI</t>
  </si>
  <si>
    <t>La Rochelle</t>
  </si>
  <si>
    <t>PJSD</t>
  </si>
  <si>
    <t>QW</t>
  </si>
  <si>
    <t>27/02/2019 - 13:20</t>
  </si>
  <si>
    <t>VECTIS PRIDE</t>
  </si>
  <si>
    <t>SAN PEDRO</t>
  </si>
  <si>
    <t>03/03/2019 - 19:00</t>
  </si>
  <si>
    <t>ANNA</t>
  </si>
  <si>
    <t>FERRARI SHIPPING AGE</t>
  </si>
  <si>
    <t>GAND</t>
  </si>
  <si>
    <t>QGQ</t>
  </si>
  <si>
    <t>03/03/2019 - 18:00</t>
  </si>
  <si>
    <t>BBC BELEM</t>
  </si>
  <si>
    <t>EURO DOCKS SERVICES</t>
  </si>
  <si>
    <t>Marin</t>
  </si>
  <si>
    <t>07/03/2019 - 09:15</t>
  </si>
  <si>
    <t>PANORIA</t>
  </si>
  <si>
    <t>MARSHALL (ÎLES)</t>
  </si>
  <si>
    <t>CASTELLON</t>
  </si>
  <si>
    <t>MRM</t>
  </si>
  <si>
    <t>06/03/2019 - 21:00</t>
  </si>
  <si>
    <t>AFRICAN WIND</t>
  </si>
  <si>
    <t>BOLLORE PORTS Rouen</t>
  </si>
  <si>
    <t>LA ROCHELLE/PALLICE</t>
  </si>
  <si>
    <t>SOUF</t>
  </si>
  <si>
    <t>05/03/2019 - 07:00</t>
  </si>
  <si>
    <t>THALIS</t>
  </si>
  <si>
    <t>GIJON</t>
  </si>
  <si>
    <t>QPC2</t>
  </si>
  <si>
    <t>QBB</t>
  </si>
  <si>
    <t>&gt; AMADEUS DIAMOND</t>
  </si>
  <si>
    <t>FLUV</t>
  </si>
  <si>
    <t>CAUD</t>
  </si>
  <si>
    <t>&gt; AMALYRA</t>
  </si>
  <si>
    <t>TCV</t>
  </si>
  <si>
    <t>&gt; A ROSA VIVA</t>
  </si>
  <si>
    <t>RGA</t>
  </si>
  <si>
    <t>&gt; AVALON TAPESTRY 2</t>
  </si>
  <si>
    <t>&gt; BAYARD(85M)</t>
  </si>
  <si>
    <t>AFEL</t>
  </si>
  <si>
    <t>&gt; BOSPHORE</t>
  </si>
  <si>
    <t>&gt; CUSTOS</t>
  </si>
  <si>
    <t>CPAQ</t>
  </si>
  <si>
    <t>&gt; DE HORN</t>
  </si>
  <si>
    <t>LECB</t>
  </si>
  <si>
    <t>&gt; ESCAPADE</t>
  </si>
  <si>
    <t>APGA</t>
  </si>
  <si>
    <t>&gt; ESEVE 6</t>
  </si>
  <si>
    <t>SIMAREX</t>
  </si>
  <si>
    <t>&gt; ESPERANZA</t>
  </si>
  <si>
    <t>SOUB</t>
  </si>
  <si>
    <t>QPC 1 Beuzelin</t>
  </si>
  <si>
    <t>&gt; EXCELLENCE ROYAL</t>
  </si>
  <si>
    <t>GERV</t>
  </si>
  <si>
    <t>QPC 2 GDE</t>
  </si>
  <si>
    <t>QPC 3 Surveyfert</t>
  </si>
  <si>
    <t>QPAP</t>
  </si>
  <si>
    <t>SOGEMA</t>
  </si>
  <si>
    <t>CARU</t>
  </si>
  <si>
    <t>CARU L</t>
  </si>
  <si>
    <t>MRM B</t>
  </si>
  <si>
    <t>GCVL</t>
  </si>
  <si>
    <t>QGCM</t>
  </si>
  <si>
    <t>NAVIRE</t>
  </si>
  <si>
    <t>PAVILLON</t>
  </si>
  <si>
    <t>AGENT</t>
  </si>
  <si>
    <t>PROVENANCE</t>
  </si>
  <si>
    <t>DESTINATION</t>
  </si>
  <si>
    <t>Quai</t>
  </si>
  <si>
    <t>toto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</si>
</sst>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rgb="FF000000"/>
      <name val="Franklin Gothic Medium"/>
      <family val="2"/>
    </font>
    <font>
      <b/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rgb="FF000000"/>
      <name val="Franklin Gothic Medium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8F8F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2" borderId="0" xfId="0" applyFont="1" applyFill="1" applyAlignment="1" applyProtection="1">
      <alignment vertical="center"/>
      <protection hidden="1"/>
    </xf>
    <xf numFmtId="0" fontId="2" fillId="3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2" borderId="1" xfId="0" applyFont="1" applyFill="1" applyBorder="1" applyAlignment="1" applyProtection="1">
      <alignment vertical="center"/>
      <protection hidden="1"/>
    </xf>
    <xf numFmtId="0" fontId="4" fillId="4" borderId="0" xfId="0" applyFont="1" applyFill="1" applyAlignment="1" applyProtection="1">
      <alignment vertical="center"/>
      <protection hidden="1"/>
    </xf>
    <xf numFmtId="0" fontId="4" fillId="5" borderId="0" xfId="0" applyFont="1" applyFill="1" applyAlignment="1" applyProtection="1">
      <alignment vertical="center"/>
      <protection hidden="1"/>
    </xf>
    <xf numFmtId="0" fontId="2" fillId="4" borderId="1" xfId="0" applyFont="1" applyFill="1" applyBorder="1" applyAlignment="1">
      <alignment vertical="center" wrapText="1"/>
    </xf>
    <xf numFmtId="0" fontId="1" fillId="2" borderId="1" xfId="0" applyFont="1" applyFill="1" applyBorder="1" applyAlignment="1" applyProtection="1">
      <alignment vertical="center"/>
      <protection hidden="1"/>
    </xf>
    <xf numFmtId="0" fontId="5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2" fillId="5" borderId="1" xfId="0" applyFont="1" applyFill="1" applyBorder="1" applyAlignment="1">
      <alignment vertical="center" wrapText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vertical="center" wrapText="1"/>
      <protection hidden="1"/>
    </xf>
    <xf numFmtId="0" fontId="0" fillId="0" borderId="1" xfId="0" applyBorder="1"/>
    <xf numFmtId="0" fontId="0" fillId="4" borderId="1" xfId="0" applyFill="1" applyBorder="1"/>
    <xf numFmtId="0" fontId="0" fillId="5" borderId="1" xfId="0" applyFill="1" applyBorder="1"/>
    <xf numFmtId="0" fontId="4" fillId="4" borderId="1" xfId="0" applyFont="1" applyFill="1" applyBorder="1" applyAlignment="1" applyProtection="1">
      <alignment vertical="center"/>
      <protection hidden="1"/>
    </xf>
    <xf numFmtId="0" fontId="4" fillId="5" borderId="1" xfId="0" applyFont="1" applyFill="1" applyBorder="1" applyAlignment="1" applyProtection="1">
      <alignment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77"/>
  <sheetViews>
    <sheetView tabSelected="1" zoomScale="70" zoomScaleNormal="70" workbookViewId="0">
      <selection activeCell="N9" sqref="N9"/>
    </sheetView>
  </sheetViews>
  <sheetFormatPr baseColWidth="10" defaultRowHeight="15.5"/>
  <cols>
    <col min="1" max="1" width="25.26953125" style="1" customWidth="1"/>
    <col min="2" max="2" width="24.7265625" style="1" customWidth="1"/>
    <col min="3" max="3" width="32.54296875" style="1" customWidth="1"/>
    <col min="4" max="6" width="11.453125" style="1"/>
    <col min="7" max="7" width="19.453125" style="5" customWidth="1"/>
    <col min="8" max="8" width="16.54296875" style="1" customWidth="1"/>
    <col min="9" max="9" width="15.54296875" style="6" customWidth="1"/>
    <col min="10" max="10" width="18.26953125" style="1" customWidth="1"/>
    <col min="11" max="11" width="17.26953125" style="5" customWidth="1"/>
    <col min="12" max="12" width="11.453125" style="1"/>
  </cols>
  <sheetData>
    <row r="1" spans="1:14" ht="21">
      <c r="A1" s="8"/>
      <c r="B1" s="8"/>
      <c r="C1" s="8"/>
      <c r="D1" s="8"/>
      <c r="E1" s="8"/>
      <c r="F1" s="4"/>
      <c r="G1" s="9" t="s">
        <v>127</v>
      </c>
      <c r="H1" s="10" t="s">
        <v>128</v>
      </c>
      <c r="I1" s="11" t="s">
        <v>129</v>
      </c>
      <c r="J1" s="10" t="s">
        <v>130</v>
      </c>
      <c r="K1" s="9" t="s">
        <v>131</v>
      </c>
      <c r="L1" s="2"/>
    </row>
    <row r="2" spans="1:14" ht="22">
      <c r="A2" s="8"/>
      <c r="B2" s="12"/>
      <c r="C2" s="12"/>
      <c r="D2" s="8"/>
      <c r="E2" s="8"/>
      <c r="F2" s="2" t="s">
        <v>0</v>
      </c>
      <c r="G2" s="7" t="s">
        <v>1</v>
      </c>
      <c r="H2" s="2" t="s">
        <v>2</v>
      </c>
      <c r="I2" s="13"/>
      <c r="J2" s="2" t="s">
        <v>3</v>
      </c>
      <c r="K2" s="7" t="s">
        <v>35</v>
      </c>
      <c r="L2" s="3"/>
    </row>
    <row r="3" spans="1:14" ht="22">
      <c r="A3" s="8"/>
      <c r="B3" s="12"/>
      <c r="C3" s="12"/>
      <c r="D3" s="8"/>
      <c r="E3" s="8"/>
      <c r="F3" s="3" t="s">
        <v>5</v>
      </c>
      <c r="G3" s="7" t="s">
        <v>6</v>
      </c>
      <c r="H3" s="3" t="s">
        <v>7</v>
      </c>
      <c r="I3" s="13" t="s">
        <v>8</v>
      </c>
      <c r="J3" s="3" t="s">
        <v>9</v>
      </c>
      <c r="K3" s="7" t="s">
        <v>10</v>
      </c>
      <c r="L3" s="2"/>
    </row>
    <row r="4" spans="1:14" ht="22">
      <c r="A4" s="8"/>
      <c r="B4" s="8"/>
      <c r="C4" s="8"/>
      <c r="D4" s="8"/>
      <c r="E4" s="8"/>
      <c r="F4" s="2" t="s">
        <v>11</v>
      </c>
      <c r="G4" s="7" t="s">
        <v>12</v>
      </c>
      <c r="H4" s="2" t="s">
        <v>13</v>
      </c>
      <c r="I4" s="13" t="s">
        <v>14</v>
      </c>
      <c r="J4" s="2" t="s">
        <v>15</v>
      </c>
      <c r="K4" s="7" t="s">
        <v>16</v>
      </c>
      <c r="L4" s="3"/>
    </row>
    <row r="5" spans="1:14" ht="22">
      <c r="A5" s="4"/>
      <c r="B5" s="4"/>
      <c r="C5" s="4"/>
      <c r="D5" s="4"/>
      <c r="E5" s="4"/>
      <c r="F5" s="3" t="s">
        <v>17</v>
      </c>
      <c r="G5" s="7" t="s">
        <v>18</v>
      </c>
      <c r="H5" s="3" t="s">
        <v>19</v>
      </c>
      <c r="I5" s="13" t="s">
        <v>20</v>
      </c>
      <c r="J5" s="3" t="s">
        <v>21</v>
      </c>
      <c r="K5" s="7" t="s">
        <v>22</v>
      </c>
      <c r="L5" s="2"/>
    </row>
    <row r="6" spans="1:14" ht="20.149999999999999" customHeight="1">
      <c r="A6" s="8" t="s">
        <v>132</v>
      </c>
      <c r="B6" s="14" t="s">
        <v>27</v>
      </c>
      <c r="C6" s="14" t="s">
        <v>28</v>
      </c>
      <c r="D6" s="8"/>
      <c r="E6" s="8"/>
      <c r="F6" s="2" t="s">
        <v>23</v>
      </c>
      <c r="G6" s="7" t="s">
        <v>24</v>
      </c>
      <c r="H6" s="2" t="s">
        <v>13</v>
      </c>
      <c r="I6" s="13" t="s">
        <v>25</v>
      </c>
      <c r="J6" s="2" t="s">
        <v>26</v>
      </c>
      <c r="K6" s="7"/>
      <c r="L6" s="3"/>
    </row>
    <row r="7" spans="1:14" ht="20.149999999999999" customHeight="1">
      <c r="A7" s="4" t="s">
        <v>35</v>
      </c>
      <c r="B7" s="7" t="str">
        <f t="array" aca="1" ref="B7" ca="1">IFERROR(INDEX(navires,SMALL(IF((agent&lt;&gt;"")*(desti=A7),ROW(desti)-1,""),COUNTIF(A$7:A7,A7))),"")</f>
        <v/>
      </c>
      <c r="C7" s="2" t="str">
        <f ca="1">IF(B7="","",INDEX(pavillon,MATCH(B7,navires,0)))</f>
        <v/>
      </c>
      <c r="D7" s="4"/>
      <c r="E7" s="4"/>
      <c r="F7" s="3" t="s">
        <v>29</v>
      </c>
      <c r="G7" s="7" t="s">
        <v>30</v>
      </c>
      <c r="H7" s="3" t="s">
        <v>31</v>
      </c>
      <c r="I7" s="13" t="s">
        <v>32</v>
      </c>
      <c r="J7" s="3" t="s">
        <v>33</v>
      </c>
      <c r="K7" s="7" t="s">
        <v>34</v>
      </c>
      <c r="L7" s="2"/>
    </row>
    <row r="8" spans="1:14" ht="20.149999999999999" customHeight="1">
      <c r="A8" s="4" t="s">
        <v>41</v>
      </c>
      <c r="B8" s="7" t="str">
        <f t="array" aca="1" ref="B8" ca="1">IFERROR(INDEX(navires,SMALL(IF((agent&lt;&gt;"")*(desti=A8),ROW(desti)-1,""),COUNTIF(A$7:A8,A8))),"")</f>
        <v/>
      </c>
      <c r="C8" s="2" t="str">
        <f ca="1">IF(B8="","",INDEX(pavillon,MATCH(B8,navires,0)))</f>
        <v/>
      </c>
      <c r="D8" s="4"/>
      <c r="E8" s="4"/>
      <c r="F8" s="2" t="s">
        <v>36</v>
      </c>
      <c r="G8" s="7" t="s">
        <v>37</v>
      </c>
      <c r="H8" s="2" t="s">
        <v>38</v>
      </c>
      <c r="I8" s="13" t="s">
        <v>32</v>
      </c>
      <c r="J8" s="2" t="s">
        <v>39</v>
      </c>
      <c r="K8" s="7" t="s">
        <v>40</v>
      </c>
      <c r="L8" s="3"/>
    </row>
    <row r="9" spans="1:14" ht="20.149999999999999" customHeight="1">
      <c r="A9" s="4" t="s">
        <v>48</v>
      </c>
      <c r="B9" s="7" t="str">
        <f t="array" aca="1" ref="B9" ca="1">IFERROR(INDEX(navires,SMALL(IF((agent&lt;&gt;"")*(desti=A9),ROW(desti)-1,""),COUNTIF(A$7:A9,A9))),"")</f>
        <v/>
      </c>
      <c r="C9" s="2" t="str">
        <f ca="1">IF(B9="","",INDEX(pavillon,MATCH(B9,navires,0)))</f>
        <v/>
      </c>
      <c r="D9" s="4"/>
      <c r="E9" s="4"/>
      <c r="F9" s="3" t="s">
        <v>42</v>
      </c>
      <c r="G9" s="7" t="s">
        <v>43</v>
      </c>
      <c r="H9" s="3" t="s">
        <v>44</v>
      </c>
      <c r="I9" s="13" t="s">
        <v>45</v>
      </c>
      <c r="J9" s="3" t="s">
        <v>46</v>
      </c>
      <c r="K9" s="7" t="s">
        <v>47</v>
      </c>
      <c r="L9" s="2"/>
    </row>
    <row r="10" spans="1:14" ht="20.149999999999999" customHeight="1">
      <c r="A10" s="4" t="s">
        <v>54</v>
      </c>
      <c r="B10" s="7" t="str">
        <f t="array" aca="1" ref="B10" ca="1">IFERROR(INDEX(navires,SMALL(IF((agent&lt;&gt;"")*(desti=A10),ROW(desti)-1,""),COUNTIF(A$7:A10,A10))),"")</f>
        <v/>
      </c>
      <c r="C10" s="2" t="str">
        <f ca="1">IF(B10="","",INDEX(pavillon,MATCH(B10,navires,0)))</f>
        <v/>
      </c>
      <c r="D10" s="4"/>
      <c r="E10" s="4"/>
      <c r="F10" s="2" t="s">
        <v>49</v>
      </c>
      <c r="G10" s="7" t="s">
        <v>50</v>
      </c>
      <c r="H10" s="2" t="s">
        <v>51</v>
      </c>
      <c r="I10" s="13" t="s">
        <v>45</v>
      </c>
      <c r="J10" s="2" t="s">
        <v>52</v>
      </c>
      <c r="K10" s="7" t="s">
        <v>53</v>
      </c>
      <c r="L10" s="3"/>
    </row>
    <row r="11" spans="1:14" ht="20.149999999999999" customHeight="1">
      <c r="A11" s="4" t="s">
        <v>60</v>
      </c>
      <c r="B11" s="7" t="str">
        <f t="array" aca="1" ref="B11" ca="1">IFERROR(INDEX(navires,SMALL(IF((agent&lt;&gt;"")*(desti=A11),ROW(desti)-1,""),COUNTIF(A$7:A11,A11))),"")</f>
        <v/>
      </c>
      <c r="C11" s="2" t="str">
        <f ca="1">IF(B11="","",INDEX(pavillon,MATCH(B11,navires,0)))</f>
        <v/>
      </c>
      <c r="D11" s="4"/>
      <c r="E11" s="4"/>
      <c r="F11" s="3" t="s">
        <v>55</v>
      </c>
      <c r="G11" s="7" t="s">
        <v>56</v>
      </c>
      <c r="H11" s="3" t="s">
        <v>57</v>
      </c>
      <c r="I11" s="13" t="s">
        <v>45</v>
      </c>
      <c r="J11" s="3" t="s">
        <v>58</v>
      </c>
      <c r="K11" s="7" t="s">
        <v>59</v>
      </c>
      <c r="L11" s="2"/>
    </row>
    <row r="12" spans="1:14" ht="20.149999999999999" customHeight="1">
      <c r="A12" s="4" t="s">
        <v>66</v>
      </c>
      <c r="B12" s="7" t="str">
        <f t="array" aca="1" ref="B12" ca="1">IFERROR(INDEX(navires,SMALL(IF((agent&lt;&gt;"")*(desti=A12),ROW(desti)-1,""),COUNTIF(A$7:A12,A12))),"")</f>
        <v>VECTIS PRIDE</v>
      </c>
      <c r="C12" s="2" t="str">
        <f ca="1">IF(B12="","",INDEX(pavillon,MATCH(B12,navires,0)))</f>
        <v>ROYAUME-UNI</v>
      </c>
      <c r="D12" s="4"/>
      <c r="E12" s="4"/>
      <c r="F12" s="2" t="s">
        <v>61</v>
      </c>
      <c r="G12" s="7" t="s">
        <v>62</v>
      </c>
      <c r="H12" s="2" t="s">
        <v>63</v>
      </c>
      <c r="I12" s="13" t="s">
        <v>45</v>
      </c>
      <c r="J12" s="2" t="s">
        <v>64</v>
      </c>
      <c r="K12" s="7" t="s">
        <v>65</v>
      </c>
      <c r="L12" s="3"/>
    </row>
    <row r="13" spans="1:14" ht="20.149999999999999" customHeight="1">
      <c r="A13" s="4" t="s">
        <v>66</v>
      </c>
      <c r="B13" s="7" t="str">
        <f t="array" aca="1" ref="B13" ca="1">IFERROR(INDEX(navires,SMALL(IF((agent&lt;&gt;"")*(desti=A13),ROW(desti)-1,""),COUNTIF(A$7:A13,A13))),"")</f>
        <v/>
      </c>
      <c r="C13" s="2" t="str">
        <f ca="1">IF(B13="","",INDEX(pavillon,MATCH(B13,navires,0)))</f>
        <v/>
      </c>
      <c r="D13" s="4"/>
      <c r="E13" s="4"/>
      <c r="F13" s="3" t="s">
        <v>67</v>
      </c>
      <c r="G13" s="7" t="s">
        <v>68</v>
      </c>
      <c r="H13" s="3" t="s">
        <v>63</v>
      </c>
      <c r="I13" s="13" t="s">
        <v>133</v>
      </c>
      <c r="J13" s="3" t="s">
        <v>69</v>
      </c>
      <c r="K13" s="7" t="s">
        <v>66</v>
      </c>
      <c r="L13" s="2"/>
      <c r="N13" s="13" t="s">
        <v>45</v>
      </c>
    </row>
    <row r="14" spans="1:14" ht="20.149999999999999" customHeight="1">
      <c r="A14" s="4" t="s">
        <v>22</v>
      </c>
      <c r="B14" s="7" t="str">
        <f t="array" aca="1" ref="B14" ca="1">IFERROR(INDEX(navires,SMALL(IF((agent&lt;&gt;"")*(desti=A14),ROW(desti)-1,""),COUNTIF(A$7:A14,A14))),"")</f>
        <v>NEVA-LEADER 6</v>
      </c>
      <c r="C14" s="2" t="str">
        <f ca="1">IF(B14="","",INDEX(pavillon,MATCH(B14,navires,0)))</f>
        <v>RUSSIE (FEDE de)</v>
      </c>
      <c r="D14" s="4"/>
      <c r="E14" s="4"/>
      <c r="F14" s="2" t="s">
        <v>70</v>
      </c>
      <c r="G14" s="7" t="s">
        <v>71</v>
      </c>
      <c r="H14" s="2" t="s">
        <v>38</v>
      </c>
      <c r="I14" s="13" t="s">
        <v>72</v>
      </c>
      <c r="J14" s="2" t="s">
        <v>73</v>
      </c>
      <c r="K14" s="7" t="s">
        <v>74</v>
      </c>
      <c r="L14" s="3"/>
    </row>
    <row r="15" spans="1:14" ht="20.149999999999999" customHeight="1">
      <c r="A15" s="4" t="s">
        <v>22</v>
      </c>
      <c r="B15" s="7" t="str">
        <f t="array" aca="1" ref="B15" ca="1">IFERROR(INDEX(navires,SMALL(IF((agent&lt;&gt;"")*(desti=A15),ROW(desti)-1,""),COUNTIF(A$7:A15,A15))),"")</f>
        <v>&gt; AMALYRA</v>
      </c>
      <c r="C15" s="2">
        <f ca="1">IF(B15="","",INDEX(pavillon,MATCH(B15,navires,0)))</f>
        <v>0</v>
      </c>
      <c r="D15" s="4"/>
      <c r="E15" s="4"/>
      <c r="F15" s="3" t="s">
        <v>75</v>
      </c>
      <c r="G15" s="7" t="s">
        <v>76</v>
      </c>
      <c r="H15" s="3" t="s">
        <v>51</v>
      </c>
      <c r="I15" s="13" t="s">
        <v>77</v>
      </c>
      <c r="J15" s="3" t="s">
        <v>78</v>
      </c>
      <c r="K15" s="7"/>
      <c r="L15" s="2"/>
    </row>
    <row r="16" spans="1:14" ht="20.149999999999999" customHeight="1">
      <c r="A16" s="4"/>
      <c r="B16" s="7" t="str">
        <f t="array" aca="1" ref="B16" ca="1">IFERROR(INDEX(navires,SMALL(IF((agent&lt;&gt;"")*(desti=A16),ROW(desti)-1,""),COUNTIF(A$7:A16,A16))),"")</f>
        <v/>
      </c>
      <c r="C16" s="2" t="str">
        <f ca="1">IF(B16="","",INDEX(pavillon,MATCH(B16,navires,0)))</f>
        <v/>
      </c>
      <c r="D16" s="4"/>
      <c r="E16" s="4"/>
      <c r="F16" s="2" t="s">
        <v>79</v>
      </c>
      <c r="G16" s="7" t="s">
        <v>80</v>
      </c>
      <c r="H16" s="2" t="s">
        <v>81</v>
      </c>
      <c r="I16" s="13" t="s">
        <v>77</v>
      </c>
      <c r="J16" s="2" t="s">
        <v>82</v>
      </c>
      <c r="K16" s="7" t="s">
        <v>83</v>
      </c>
      <c r="L16" s="3"/>
    </row>
    <row r="17" spans="1:12" ht="20.149999999999999" customHeight="1">
      <c r="A17" s="14"/>
      <c r="B17" s="7" t="str">
        <f t="array" aca="1" ref="B17" ca="1">IFERROR(INDEX(navires,SMALL(IF((agent&lt;&gt;"")*(desti=A17),ROW(desti)-1,""),COUNTIF(A$7:A17,A17))),"")</f>
        <v/>
      </c>
      <c r="C17" s="2" t="str">
        <f ca="1">IF(B17="","",INDEX(pavillon,MATCH(B17,navires,0)))</f>
        <v/>
      </c>
      <c r="D17" s="4"/>
      <c r="E17" s="4"/>
      <c r="F17" s="3" t="s">
        <v>84</v>
      </c>
      <c r="G17" s="7" t="s">
        <v>85</v>
      </c>
      <c r="H17" s="3" t="s">
        <v>44</v>
      </c>
      <c r="I17" s="13" t="s">
        <v>86</v>
      </c>
      <c r="J17" s="3" t="s">
        <v>87</v>
      </c>
      <c r="K17" s="7" t="s">
        <v>88</v>
      </c>
      <c r="L17" s="2"/>
    </row>
    <row r="18" spans="1:12" ht="20.149999999999999" customHeight="1">
      <c r="A18" s="4" t="s">
        <v>93</v>
      </c>
      <c r="B18" s="7" t="str">
        <f t="array" aca="1" ref="B18" ca="1">IFERROR(INDEX(navires,SMALL(IF((agent&lt;&gt;"")*(desti=A18),ROW(desti)-1,""),COUNTIF(A$7:A18,A18))),"")</f>
        <v/>
      </c>
      <c r="C18" s="2" t="str">
        <f ca="1">IF(B18="","",INDEX(pavillon,MATCH(B18,navires,0)))</f>
        <v/>
      </c>
      <c r="D18" s="4"/>
      <c r="E18" s="4"/>
      <c r="F18" s="2" t="s">
        <v>89</v>
      </c>
      <c r="G18" s="7" t="s">
        <v>90</v>
      </c>
      <c r="H18" s="2" t="s">
        <v>57</v>
      </c>
      <c r="I18" s="13" t="s">
        <v>86</v>
      </c>
      <c r="J18" s="2" t="s">
        <v>91</v>
      </c>
      <c r="K18" s="7" t="s">
        <v>92</v>
      </c>
      <c r="L18" s="3"/>
    </row>
    <row r="19" spans="1:12" ht="20.149999999999999" customHeight="1">
      <c r="A19" s="4" t="s">
        <v>16</v>
      </c>
      <c r="B19" s="7" t="str">
        <f t="array" aca="1" ref="B19" ca="1">IFERROR(INDEX(navires,SMALL(IF((agent&lt;&gt;"")*(desti=A19),ROW(desti)-1,""),COUNTIF(A$7:A19,A19))),"")</f>
        <v>LA PARTENAIS</v>
      </c>
      <c r="C19" s="2" t="str">
        <f ca="1">IF(B19="","",INDEX(pavillon,MATCH(B19,navires,0)))</f>
        <v>MALTE yc GOZO/COMINO</v>
      </c>
      <c r="D19" s="4"/>
      <c r="E19" s="4"/>
      <c r="F19" s="3"/>
      <c r="G19" s="7" t="s">
        <v>94</v>
      </c>
      <c r="H19" s="3"/>
      <c r="I19" s="13"/>
      <c r="J19" s="3" t="s">
        <v>95</v>
      </c>
      <c r="K19" s="7" t="s">
        <v>96</v>
      </c>
      <c r="L19" s="2"/>
    </row>
    <row r="20" spans="1:12" ht="20.149999999999999" customHeight="1">
      <c r="A20" s="4" t="s">
        <v>16</v>
      </c>
      <c r="B20" s="7" t="str">
        <f t="array" aca="1" ref="B20" ca="1">IFERROR(INDEX(navires,SMALL(IF((agent&lt;&gt;"")*(desti=A20),ROW(desti)-1,""),COUNTIF(A$7:A20,A20))),"")</f>
        <v/>
      </c>
      <c r="C20" s="2" t="str">
        <f ca="1">IF(B20="","",INDEX(pavillon,MATCH(B20,navires,0)))</f>
        <v/>
      </c>
      <c r="D20" s="4"/>
      <c r="E20" s="4"/>
      <c r="F20" s="2"/>
      <c r="G20" s="7" t="s">
        <v>97</v>
      </c>
      <c r="H20" s="2"/>
      <c r="I20" s="13" t="s">
        <v>133</v>
      </c>
      <c r="J20" s="2" t="s">
        <v>98</v>
      </c>
      <c r="K20" s="7" t="s">
        <v>22</v>
      </c>
      <c r="L20" s="3"/>
    </row>
    <row r="21" spans="1:12" ht="20.149999999999999" customHeight="1">
      <c r="A21" s="4" t="s">
        <v>4</v>
      </c>
      <c r="B21" s="7" t="str">
        <f t="array" aca="1" ref="B21" ca="1">IFERROR(INDEX(navires,SMALL(IF((agent&lt;&gt;"")*(desti=A21),ROW(desti)-1,""),COUNTIF(A$7:A21,A21))),"")</f>
        <v/>
      </c>
      <c r="C21" s="2" t="str">
        <f ca="1">IF(B21="","",INDEX(pavillon,MATCH(B21,navires,0)))</f>
        <v/>
      </c>
      <c r="D21" s="4"/>
      <c r="E21" s="4"/>
      <c r="F21" s="3"/>
      <c r="G21" s="7" t="s">
        <v>99</v>
      </c>
      <c r="H21" s="3"/>
      <c r="I21" s="13"/>
      <c r="J21" s="3" t="s">
        <v>95</v>
      </c>
      <c r="K21" s="7" t="s">
        <v>100</v>
      </c>
      <c r="L21" s="2"/>
    </row>
    <row r="22" spans="1:12" ht="20.149999999999999" customHeight="1">
      <c r="A22" s="4" t="s">
        <v>4</v>
      </c>
      <c r="B22" s="7" t="str">
        <f t="array" aca="1" ref="B22" ca="1">IFERROR(INDEX(navires,SMALL(IF((agent&lt;&gt;"")*(desti=A22),ROW(desti)-1,""),COUNTIF(A$7:A22,A22))),"")</f>
        <v/>
      </c>
      <c r="C22" s="2" t="str">
        <f ca="1">IF(B22="","",INDEX(pavillon,MATCH(B22,navires,0)))</f>
        <v/>
      </c>
      <c r="D22" s="4"/>
      <c r="E22" s="4"/>
      <c r="F22" s="2"/>
      <c r="G22" s="7" t="s">
        <v>101</v>
      </c>
      <c r="H22" s="2"/>
      <c r="I22" s="13"/>
      <c r="J22" s="2" t="s">
        <v>95</v>
      </c>
      <c r="K22" s="7" t="s">
        <v>100</v>
      </c>
      <c r="L22" s="3"/>
    </row>
    <row r="23" spans="1:12" ht="20.149999999999999" customHeight="1">
      <c r="A23" s="4" t="s">
        <v>4</v>
      </c>
      <c r="B23" s="7" t="str">
        <f t="array" aca="1" ref="B23" ca="1">IFERROR(INDEX(navires,SMALL(IF((agent&lt;&gt;"")*(desti=A23),ROW(desti)-1,""),COUNTIF(A$7:A23,A23))),"")</f>
        <v/>
      </c>
      <c r="C23" s="2" t="str">
        <f ca="1">IF(B23="","",INDEX(pavillon,MATCH(B23,navires,0)))</f>
        <v/>
      </c>
      <c r="D23" s="4"/>
      <c r="E23" s="4"/>
      <c r="F23" s="3"/>
      <c r="G23" s="7" t="s">
        <v>102</v>
      </c>
      <c r="H23" s="3"/>
      <c r="I23" s="13"/>
      <c r="J23" s="3" t="s">
        <v>95</v>
      </c>
      <c r="K23" s="7" t="s">
        <v>103</v>
      </c>
      <c r="L23" s="2"/>
    </row>
    <row r="24" spans="1:12" ht="20.149999999999999" customHeight="1">
      <c r="A24" s="4" t="s">
        <v>74</v>
      </c>
      <c r="B24" s="7" t="str">
        <f t="array" aca="1" ref="B24" ca="1">IFERROR(INDEX(navires,SMALL(IF((agent&lt;&gt;"")*(desti=A24),ROW(desti)-1,""),COUNTIF(A$7:A24,A24))),"")</f>
        <v>ANNA</v>
      </c>
      <c r="C24" s="2" t="str">
        <f ca="1">IF(B24="","",INDEX(pavillon,MATCH(B24,navires,0)))</f>
        <v>GIBRALTAR</v>
      </c>
      <c r="D24" s="4"/>
      <c r="E24" s="4"/>
      <c r="F24" s="2"/>
      <c r="G24" s="7" t="s">
        <v>104</v>
      </c>
      <c r="H24" s="2"/>
      <c r="I24" s="13"/>
      <c r="J24" s="2" t="s">
        <v>95</v>
      </c>
      <c r="K24" s="7"/>
      <c r="L24" s="3"/>
    </row>
    <row r="25" spans="1:12" ht="20.149999999999999" customHeight="1">
      <c r="A25" s="4" t="s">
        <v>106</v>
      </c>
      <c r="B25" s="7" t="str">
        <f t="array" aca="1" ref="B25" ca="1">IFERROR(INDEX(navires,SMALL(IF((agent&lt;&gt;"")*(desti=A25),ROW(desti)-1,""),COUNTIF(A$7:A25,A25))),"")</f>
        <v/>
      </c>
      <c r="C25" s="2" t="str">
        <f ca="1">IF(B25="","",INDEX(pavillon,MATCH(B25,navires,0)))</f>
        <v/>
      </c>
      <c r="D25" s="4"/>
      <c r="E25" s="4"/>
      <c r="F25" s="3"/>
      <c r="G25" s="7" t="s">
        <v>105</v>
      </c>
      <c r="H25" s="3"/>
      <c r="I25" s="13"/>
      <c r="J25" s="3" t="s">
        <v>95</v>
      </c>
      <c r="K25" s="7" t="s">
        <v>100</v>
      </c>
      <c r="L25" s="2"/>
    </row>
    <row r="26" spans="1:12" ht="20.149999999999999" customHeight="1">
      <c r="A26" s="4" t="s">
        <v>106</v>
      </c>
      <c r="B26" s="7" t="str">
        <f t="array" aca="1" ref="B26" ca="1">IFERROR(INDEX(navires,SMALL(IF((agent&lt;&gt;"")*(desti=A26),ROW(desti)-1,""),COUNTIF(A$7:A26,A26))),"")</f>
        <v/>
      </c>
      <c r="C26" s="2" t="str">
        <f ca="1">IF(B26="","",INDEX(pavillon,MATCH(B26,navires,0)))</f>
        <v/>
      </c>
      <c r="D26" s="4"/>
      <c r="E26" s="4"/>
      <c r="F26" s="2"/>
      <c r="G26" s="7" t="s">
        <v>107</v>
      </c>
      <c r="H26" s="2"/>
      <c r="I26" s="13"/>
      <c r="J26" s="2" t="s">
        <v>95</v>
      </c>
      <c r="K26" s="7" t="s">
        <v>108</v>
      </c>
      <c r="L26" s="3"/>
    </row>
    <row r="27" spans="1:12" ht="20.149999999999999" customHeight="1">
      <c r="A27" s="4" t="s">
        <v>110</v>
      </c>
      <c r="B27" s="7" t="str">
        <f t="array" aca="1" ref="B27" ca="1">IFERROR(INDEX(navires,SMALL(IF((agent&lt;&gt;"")*(desti=A27),ROW(desti)-1,""),COUNTIF(A$7:A27,A27))),"")</f>
        <v/>
      </c>
      <c r="C27" s="2" t="str">
        <f ca="1">IF(B27="","",INDEX(pavillon,MATCH(B27,navires,0)))</f>
        <v/>
      </c>
      <c r="D27" s="4"/>
      <c r="E27" s="4"/>
      <c r="F27" s="3"/>
      <c r="G27" s="7" t="s">
        <v>109</v>
      </c>
      <c r="H27" s="3"/>
      <c r="I27" s="13"/>
      <c r="J27" s="3" t="s">
        <v>95</v>
      </c>
      <c r="K27" s="7" t="s">
        <v>22</v>
      </c>
      <c r="L27" s="2"/>
    </row>
    <row r="28" spans="1:12" ht="20.149999999999999" customHeight="1">
      <c r="A28" s="4" t="s">
        <v>112</v>
      </c>
      <c r="B28" s="7" t="str">
        <f t="array" aca="1" ref="B28" ca="1">IFERROR(INDEX(navires,SMALL(IF((agent&lt;&gt;"")*(desti=A28),ROW(desti)-1,""),COUNTIF(A$7:A28,A28))),"")</f>
        <v/>
      </c>
      <c r="C28" s="2" t="str">
        <f ca="1">IF(B28="","",INDEX(pavillon,MATCH(B28,navires,0)))</f>
        <v/>
      </c>
      <c r="D28" s="4"/>
      <c r="E28" s="4"/>
      <c r="F28" s="2"/>
      <c r="G28" s="7" t="s">
        <v>111</v>
      </c>
      <c r="H28" s="2"/>
      <c r="I28" s="13"/>
      <c r="J28" s="2" t="s">
        <v>98</v>
      </c>
      <c r="K28" s="7" t="s">
        <v>4</v>
      </c>
      <c r="L28" s="3"/>
    </row>
    <row r="29" spans="1:12" ht="20.149999999999999" customHeight="1">
      <c r="A29" s="15" t="s">
        <v>115</v>
      </c>
      <c r="B29" s="7" t="str">
        <f t="array" aca="1" ref="B29" ca="1">IFERROR(INDEX(navires,SMALL(IF((agent&lt;&gt;"")*(desti=A29),ROW(desti)-1,""),COUNTIF(A$7:A29,A29))),"")</f>
        <v/>
      </c>
      <c r="C29" s="2" t="str">
        <f ca="1">IF(B29="","",INDEX(pavillon,MATCH(B29,navires,0)))</f>
        <v/>
      </c>
      <c r="D29" s="4"/>
      <c r="E29" s="4"/>
      <c r="F29" s="3"/>
      <c r="G29" s="7" t="s">
        <v>113</v>
      </c>
      <c r="H29" s="3"/>
      <c r="I29" s="13"/>
      <c r="J29" s="3" t="s">
        <v>95</v>
      </c>
      <c r="K29" s="7" t="s">
        <v>114</v>
      </c>
      <c r="L29" s="16"/>
    </row>
    <row r="30" spans="1:12" ht="20.149999999999999" customHeight="1">
      <c r="A30" s="4" t="s">
        <v>118</v>
      </c>
      <c r="B30" s="7" t="str">
        <f t="array" aca="1" ref="B30" ca="1">IFERROR(INDEX(navires,SMALL(IF((agent&lt;&gt;"")*(desti=A30),ROW(desti)-1,""),COUNTIF(A$7:A30,A30))),"")</f>
        <v/>
      </c>
      <c r="C30" s="2" t="str">
        <f ca="1">IF(B30="","",INDEX(pavillon,MATCH(B30,navires,0)))</f>
        <v/>
      </c>
      <c r="D30" s="4"/>
      <c r="E30" s="4"/>
      <c r="F30" s="2"/>
      <c r="G30" s="7" t="s">
        <v>116</v>
      </c>
      <c r="H30" s="2"/>
      <c r="I30" s="13"/>
      <c r="J30" s="2" t="s">
        <v>95</v>
      </c>
      <c r="K30" s="7" t="s">
        <v>117</v>
      </c>
      <c r="L30" s="3"/>
    </row>
    <row r="31" spans="1:12" ht="20.149999999999999" customHeight="1">
      <c r="A31" s="15" t="s">
        <v>119</v>
      </c>
      <c r="B31" s="7" t="str">
        <f t="array" aca="1" ref="B31" ca="1">IFERROR(INDEX(navires,SMALL(IF((agent&lt;&gt;"")*(desti=A31),ROW(desti)-1,""),COUNTIF(A$7:A31,A31))),"")</f>
        <v/>
      </c>
      <c r="C31" s="2" t="str">
        <f ca="1">IF(B31="","",INDEX(pavillon,MATCH(B31,navires,0)))</f>
        <v/>
      </c>
      <c r="D31" s="4"/>
      <c r="E31" s="4"/>
      <c r="F31" s="3"/>
      <c r="G31" s="7"/>
      <c r="H31" s="3"/>
      <c r="I31" s="13"/>
      <c r="J31" s="3"/>
      <c r="K31" s="7"/>
      <c r="L31" s="2"/>
    </row>
    <row r="32" spans="1:12" ht="20.149999999999999" customHeight="1">
      <c r="A32" s="4" t="s">
        <v>120</v>
      </c>
      <c r="B32" s="7" t="str">
        <f t="array" aca="1" ref="B32" ca="1">IFERROR(INDEX(navires,SMALL(IF((agent&lt;&gt;"")*(desti=A32),ROW(desti)-1,""),COUNTIF(A$7:A32,A32))),"")</f>
        <v/>
      </c>
      <c r="C32" s="2" t="str">
        <f ca="1">IF(B32="","",INDEX(pavillon,MATCH(B32,navires,0)))</f>
        <v/>
      </c>
      <c r="D32" s="4"/>
      <c r="E32" s="4"/>
      <c r="F32" s="2"/>
      <c r="G32" s="7"/>
      <c r="H32" s="2"/>
      <c r="I32" s="13"/>
      <c r="J32" s="2"/>
      <c r="K32" s="7"/>
      <c r="L32" s="3"/>
    </row>
    <row r="33" spans="1:12" ht="20.149999999999999" customHeight="1">
      <c r="A33" s="15" t="s">
        <v>121</v>
      </c>
      <c r="B33" s="7" t="str">
        <f t="array" aca="1" ref="B33" ca="1">IFERROR(INDEX(navires,SMALL(IF((agent&lt;&gt;"")*(desti=A33),ROW(desti)-1,""),COUNTIF(A$7:A33,A33))),"")</f>
        <v/>
      </c>
      <c r="C33" s="2" t="str">
        <f ca="1">IF(B33="","",INDEX(pavillon,MATCH(B33,navires,0)))</f>
        <v/>
      </c>
      <c r="D33" s="4"/>
      <c r="E33" s="4"/>
      <c r="F33" s="3"/>
      <c r="G33" s="7"/>
      <c r="H33" s="3"/>
      <c r="I33" s="13"/>
      <c r="J33" s="3"/>
      <c r="K33" s="7"/>
      <c r="L33" s="2"/>
    </row>
    <row r="34" spans="1:12" ht="20.149999999999999" customHeight="1">
      <c r="A34" s="4" t="s">
        <v>121</v>
      </c>
      <c r="B34" s="7" t="str">
        <f t="array" aca="1" ref="B34" ca="1">IFERROR(INDEX(navires,SMALL(IF((agent&lt;&gt;"")*(desti=A34),ROW(desti)-1,""),COUNTIF(A$7:A34,A34))),"")</f>
        <v/>
      </c>
      <c r="C34" s="2" t="str">
        <f ca="1">IF(B34="","",INDEX(pavillon,MATCH(B34,navires,0)))</f>
        <v/>
      </c>
      <c r="D34" s="4"/>
      <c r="E34" s="4"/>
      <c r="F34" s="2"/>
      <c r="G34" s="7"/>
      <c r="H34" s="2"/>
      <c r="I34" s="13"/>
      <c r="J34" s="2"/>
      <c r="K34" s="7"/>
      <c r="L34" s="3"/>
    </row>
    <row r="35" spans="1:12" ht="20.149999999999999" customHeight="1">
      <c r="A35" s="15" t="s">
        <v>122</v>
      </c>
      <c r="B35" s="7" t="str">
        <f t="array" aca="1" ref="B35" ca="1">IFERROR(INDEX(navires,SMALL(IF((agent&lt;&gt;"")*(desti=A35),ROW(desti)-1,""),COUNTIF(A$7:A35,A35))),"")</f>
        <v/>
      </c>
      <c r="C35" s="2" t="str">
        <f ca="1">IF(B35="","",INDEX(pavillon,MATCH(B35,navires,0)))</f>
        <v/>
      </c>
      <c r="D35" s="4"/>
      <c r="E35" s="4"/>
      <c r="F35" s="3"/>
      <c r="G35" s="7"/>
      <c r="H35" s="3"/>
      <c r="I35" s="13"/>
      <c r="J35" s="3"/>
      <c r="K35" s="7"/>
      <c r="L35" s="2"/>
    </row>
    <row r="36" spans="1:12" ht="20.149999999999999" customHeight="1">
      <c r="A36" s="4" t="s">
        <v>123</v>
      </c>
      <c r="B36" s="7" t="str">
        <f t="array" aca="1" ref="B36" ca="1">IFERROR(INDEX(navires,SMALL(IF((agent&lt;&gt;"")*(desti=A36),ROW(desti)-1,""),COUNTIF(A$7:A36,A36))),"")</f>
        <v/>
      </c>
      <c r="C36" s="2" t="str">
        <f ca="1">IF(B36="","",INDEX(pavillon,MATCH(B36,navires,0)))</f>
        <v/>
      </c>
      <c r="D36" s="4"/>
      <c r="E36" s="4"/>
      <c r="F36" s="2"/>
      <c r="G36" s="7"/>
      <c r="H36" s="2"/>
      <c r="I36" s="13"/>
      <c r="J36" s="2"/>
      <c r="K36" s="7"/>
      <c r="L36" s="3"/>
    </row>
    <row r="37" spans="1:12" ht="20.149999999999999" customHeight="1">
      <c r="A37" s="15" t="s">
        <v>124</v>
      </c>
      <c r="B37" s="7" t="str">
        <f t="array" aca="1" ref="B37" ca="1">IFERROR(INDEX(navires,SMALL(IF((agent&lt;&gt;"")*(desti=A37),ROW(desti)-1,""),COUNTIF(A$7:A37,A37))),"")</f>
        <v/>
      </c>
      <c r="C37" s="2" t="str">
        <f ca="1">IF(B37="","",INDEX(pavillon,MATCH(B37,navires,0)))</f>
        <v/>
      </c>
      <c r="D37" s="4"/>
      <c r="E37" s="4"/>
      <c r="F37" s="3"/>
      <c r="G37" s="7"/>
      <c r="H37" s="3"/>
      <c r="I37" s="13"/>
      <c r="J37" s="3"/>
      <c r="K37" s="7"/>
      <c r="L37" s="2"/>
    </row>
    <row r="38" spans="1:12" ht="20.149999999999999" customHeight="1">
      <c r="A38" s="4" t="s">
        <v>83</v>
      </c>
      <c r="B38" s="7" t="str">
        <f t="array" aca="1" ref="B38" ca="1">IFERROR(INDEX(navires,SMALL(IF((agent&lt;&gt;"")*(desti=A38),ROW(desti)-1,""),COUNTIF(A$7:A38,A38))),"")</f>
        <v>PANORIA</v>
      </c>
      <c r="C38" s="2" t="str">
        <f ca="1">IF(B38="","",INDEX(pavillon,MATCH(B38,navires,0)))</f>
        <v>MARSHALL (ÎLES)</v>
      </c>
      <c r="D38" s="4"/>
      <c r="E38" s="4"/>
      <c r="F38" s="2"/>
      <c r="G38" s="7"/>
      <c r="H38" s="2"/>
      <c r="I38" s="13"/>
      <c r="J38" s="2"/>
      <c r="K38" s="7"/>
      <c r="L38" s="16"/>
    </row>
    <row r="39" spans="1:12" ht="20.149999999999999" customHeight="1">
      <c r="A39" s="15" t="s">
        <v>125</v>
      </c>
      <c r="B39" s="7" t="str">
        <f t="array" aca="1" ref="B39" ca="1">IFERROR(INDEX(navires,SMALL(IF((agent&lt;&gt;"")*(desti=A39),ROW(desti)-1,""),COUNTIF(A$7:A39,A39))),"")</f>
        <v/>
      </c>
      <c r="C39" s="2" t="str">
        <f ca="1">IF(B39="","",INDEX(pavillon,MATCH(B39,navires,0)))</f>
        <v/>
      </c>
      <c r="D39" s="4"/>
      <c r="E39" s="4"/>
      <c r="F39" s="3"/>
      <c r="G39" s="7"/>
      <c r="H39" s="3"/>
      <c r="I39" s="13"/>
      <c r="J39" s="3"/>
      <c r="K39" s="7"/>
      <c r="L39" s="2"/>
    </row>
    <row r="40" spans="1:12" ht="20.149999999999999" customHeight="1">
      <c r="A40" s="4" t="s">
        <v>126</v>
      </c>
      <c r="B40" s="7" t="str">
        <f t="array" aca="1" ref="B40" ca="1">IFERROR(INDEX(navires,SMALL(IF((agent&lt;&gt;"")*(desti=A40),ROW(desti)-1,""),COUNTIF(A$7:A40,A40))),"")</f>
        <v/>
      </c>
      <c r="C40" s="2" t="str">
        <f ca="1">IF(B40="","",INDEX(pavillon,MATCH(B40,navires,0)))</f>
        <v/>
      </c>
      <c r="D40" s="4"/>
      <c r="E40" s="4"/>
      <c r="F40" s="2"/>
      <c r="G40" s="7"/>
      <c r="H40" s="2"/>
      <c r="I40" s="13"/>
      <c r="J40" s="2"/>
      <c r="K40" s="7"/>
      <c r="L40" s="3"/>
    </row>
    <row r="41" spans="1:12" ht="20.149999999999999" customHeight="1">
      <c r="A41" s="15" t="s">
        <v>126</v>
      </c>
      <c r="B41" s="7" t="str">
        <f t="array" aca="1" ref="B41" ca="1">IFERROR(INDEX(navires,SMALL(IF((agent&lt;&gt;"")*(desti=A41),ROW(desti)-1,""),COUNTIF(A$7:A41,A41))),"")</f>
        <v/>
      </c>
      <c r="C41" s="2" t="str">
        <f ca="1">IF(B41="","",INDEX(pavillon,MATCH(B41,navires,0)))</f>
        <v/>
      </c>
      <c r="D41" s="4"/>
      <c r="E41" s="4"/>
      <c r="F41" s="3"/>
      <c r="G41" s="7"/>
      <c r="H41" s="3"/>
      <c r="I41" s="13"/>
      <c r="J41" s="3"/>
      <c r="K41" s="7"/>
      <c r="L41" s="16"/>
    </row>
    <row r="42" spans="1:12" ht="20.149999999999999" customHeight="1">
      <c r="A42" s="4" t="s">
        <v>126</v>
      </c>
      <c r="B42" s="7" t="str">
        <f t="array" aca="1" ref="B42" ca="1">IFERROR(INDEX(navires,SMALL(IF((agent&lt;&gt;"")*(desti=A42),ROW(desti)-1,""),COUNTIF(A$7:A42,A42))),"")</f>
        <v/>
      </c>
      <c r="C42" s="2" t="str">
        <f ca="1">IF(B42="","",INDEX(pavillon,MATCH(B42,navires,0)))</f>
        <v/>
      </c>
      <c r="D42" s="4"/>
      <c r="E42" s="4"/>
      <c r="F42" s="2"/>
      <c r="G42" s="7"/>
      <c r="H42" s="2"/>
      <c r="I42" s="13"/>
      <c r="J42" s="2"/>
      <c r="K42" s="17"/>
      <c r="L42" s="16"/>
    </row>
    <row r="43" spans="1:12" ht="20.149999999999999" customHeight="1">
      <c r="A43" s="4"/>
      <c r="B43" s="7" t="str">
        <f t="array" aca="1" ref="B43" ca="1">IFERROR(INDEX(navires,SMALL(IF((agent&lt;&gt;"")*(desti=A43),ROW(desti)-1,""),COUNTIF(A$7:A43,A43))),"")</f>
        <v/>
      </c>
      <c r="C43" s="2" t="str">
        <f ca="1">IF(B43="","",INDEX(pavillon,MATCH(B43,navires,0)))</f>
        <v/>
      </c>
      <c r="D43" s="4"/>
      <c r="E43" s="4"/>
      <c r="F43" s="16"/>
      <c r="G43" s="17"/>
      <c r="H43" s="16"/>
      <c r="I43" s="18"/>
      <c r="J43" s="16"/>
      <c r="K43" s="17"/>
      <c r="L43" s="16"/>
    </row>
    <row r="44" spans="1:12" ht="20.149999999999999" customHeight="1">
      <c r="A44" s="4"/>
      <c r="B44" s="7" t="str">
        <f t="array" aca="1" ref="B44" ca="1">IFERROR(INDEX(navires,SMALL(IF((agent&lt;&gt;"")*(desti=A44),ROW(desti)-1,""),COUNTIF(A$7:A44,A44))),"")</f>
        <v/>
      </c>
      <c r="C44" s="2" t="str">
        <f ca="1">IF(B44="","",INDEX(pavillon,MATCH(B44,navires,0)))</f>
        <v/>
      </c>
      <c r="D44" s="4"/>
      <c r="E44" s="4"/>
      <c r="F44" s="16"/>
      <c r="G44" s="17"/>
      <c r="H44" s="16"/>
      <c r="I44" s="18"/>
      <c r="J44" s="16"/>
      <c r="K44" s="17"/>
      <c r="L44" s="16"/>
    </row>
    <row r="45" spans="1:12" ht="20.149999999999999" customHeight="1">
      <c r="A45" s="4"/>
      <c r="B45" s="7" t="str">
        <f t="array" aca="1" ref="B45" ca="1">IFERROR(INDEX(navires,SMALL(IF((agent&lt;&gt;"")*(desti=A45),ROW(desti)-1,""),COUNTIF(A$7:A45,A45))),"")</f>
        <v/>
      </c>
      <c r="C45" s="2" t="str">
        <f ca="1">IF(B45="","",INDEX(pavillon,MATCH(B45,navires,0)))</f>
        <v/>
      </c>
      <c r="D45" s="4"/>
      <c r="E45" s="4"/>
      <c r="F45" s="16"/>
      <c r="G45" s="17"/>
      <c r="H45" s="16"/>
      <c r="I45" s="18"/>
      <c r="J45" s="16"/>
      <c r="K45" s="17"/>
      <c r="L45" s="16"/>
    </row>
    <row r="46" spans="1:12">
      <c r="A46" s="4"/>
      <c r="B46" s="7" t="str">
        <f t="array" aca="1" ref="B46" ca="1">IFERROR(INDEX(navires,SMALL(IF((agent&lt;&gt;"")*(desti=A46),ROW(desti)-1,""),COUNTIF(A$7:A46,A46))),"")</f>
        <v/>
      </c>
      <c r="C46" s="2" t="str">
        <f ca="1">IF(B46="","",INDEX(pavillon,MATCH(B46,navires,0)))</f>
        <v/>
      </c>
      <c r="D46" s="4"/>
      <c r="E46" s="4"/>
      <c r="F46" s="16"/>
      <c r="G46" s="17"/>
      <c r="H46" s="16"/>
      <c r="I46" s="18"/>
      <c r="J46" s="16"/>
      <c r="K46" s="17"/>
      <c r="L46" s="16"/>
    </row>
    <row r="47" spans="1:12">
      <c r="A47" s="4"/>
      <c r="B47" s="7" t="str">
        <f t="array" aca="1" ref="B47" ca="1">IFERROR(INDEX(navires,SMALL(IF((agent&lt;&gt;"")*(desti=A47),ROW(desti)-1,""),COUNTIF(A$7:A47,A47))),"")</f>
        <v/>
      </c>
      <c r="C47" s="2" t="str">
        <f ca="1">IF(B47="","",INDEX(pavillon,MATCH(B47,navires,0)))</f>
        <v/>
      </c>
      <c r="D47" s="4"/>
      <c r="E47" s="4"/>
      <c r="F47" s="16"/>
      <c r="G47" s="17"/>
      <c r="H47" s="16"/>
      <c r="I47" s="18"/>
      <c r="J47" s="16"/>
      <c r="K47" s="17"/>
      <c r="L47" s="16"/>
    </row>
    <row r="48" spans="1:12">
      <c r="A48" s="4"/>
      <c r="B48" s="7" t="str">
        <f t="array" aca="1" ref="B48" ca="1">IFERROR(INDEX(navires,SMALL(IF((agent&lt;&gt;"")*(desti=A48),ROW(desti)-1,""),COUNTIF(A$7:A48,A48))),"")</f>
        <v/>
      </c>
      <c r="C48" s="2" t="str">
        <f ca="1">IF(B48="","",INDEX(pavillon,MATCH(B48,navires,0)))</f>
        <v/>
      </c>
      <c r="D48" s="4"/>
      <c r="E48" s="4"/>
      <c r="F48" s="16"/>
      <c r="G48" s="17"/>
      <c r="H48" s="16"/>
      <c r="I48" s="18"/>
      <c r="J48" s="16"/>
      <c r="K48" s="17"/>
      <c r="L48" s="16"/>
    </row>
    <row r="49" spans="1:12">
      <c r="A49" s="4"/>
      <c r="B49" s="7" t="str">
        <f t="array" aca="1" ref="B49" ca="1">IFERROR(INDEX(navires,SMALL(IF((agent&lt;&gt;"")*(desti=A49),ROW(desti)-1,""),COUNTIF(A$7:A49,A49))),"")</f>
        <v/>
      </c>
      <c r="C49" s="2" t="str">
        <f ca="1">IF(B49="","",INDEX(pavillon,MATCH(B49,navires,0)))</f>
        <v/>
      </c>
      <c r="D49" s="4"/>
      <c r="E49" s="4"/>
      <c r="F49" s="16"/>
      <c r="G49" s="17"/>
      <c r="H49" s="16"/>
      <c r="I49" s="18"/>
      <c r="J49" s="16"/>
      <c r="K49" s="17"/>
      <c r="L49" s="16"/>
    </row>
    <row r="50" spans="1:12">
      <c r="A50" s="4"/>
      <c r="B50" s="7" t="str">
        <f t="array" aca="1" ref="B50" ca="1">IFERROR(INDEX(navires,SMALL(IF((agent&lt;&gt;"")*(desti=A50),ROW(desti)-1,""),COUNTIF(A$7:A50,A50))),"")</f>
        <v/>
      </c>
      <c r="C50" s="2" t="str">
        <f ca="1">IF(B50="","",INDEX(pavillon,MATCH(B50,navires,0)))</f>
        <v/>
      </c>
      <c r="D50" s="4"/>
      <c r="E50" s="4"/>
      <c r="F50" s="16"/>
      <c r="G50" s="17"/>
      <c r="H50" s="16"/>
      <c r="I50" s="18"/>
      <c r="J50" s="16"/>
      <c r="K50" s="17"/>
      <c r="L50" s="16"/>
    </row>
    <row r="51" spans="1:12">
      <c r="A51" s="4"/>
      <c r="B51" s="7" t="str">
        <f t="array" aca="1" ref="B51" ca="1">IFERROR(INDEX(navires,SMALL(IF((agent&lt;&gt;"")*(desti=A51),ROW(desti)-1,""),COUNTIF(A$7:A51,A51))),"")</f>
        <v/>
      </c>
      <c r="C51" s="2" t="str">
        <f ca="1">IF(B51="","",INDEX(pavillon,MATCH(B51,navires,0)))</f>
        <v/>
      </c>
      <c r="D51" s="4"/>
      <c r="E51" s="4"/>
      <c r="F51" s="4"/>
      <c r="G51" s="19"/>
      <c r="H51" s="4"/>
      <c r="I51" s="20"/>
      <c r="J51" s="4"/>
      <c r="K51" s="19"/>
      <c r="L51" s="4"/>
    </row>
    <row r="52" spans="1:12">
      <c r="A52" s="4"/>
      <c r="B52" s="7" t="str">
        <f t="array" aca="1" ref="B52" ca="1">IFERROR(INDEX(navires,SMALL(IF((agent&lt;&gt;"")*(desti=A52),ROW(desti)-1,""),COUNTIF(A$7:A52,A52))),"")</f>
        <v/>
      </c>
      <c r="C52" s="2" t="str">
        <f ca="1">IF(B52="","",INDEX(pavillon,MATCH(B52,navires,0)))</f>
        <v/>
      </c>
      <c r="D52" s="4"/>
      <c r="E52" s="4"/>
      <c r="F52" s="4"/>
      <c r="G52" s="19"/>
      <c r="H52" s="4"/>
      <c r="I52" s="20"/>
      <c r="J52" s="4"/>
      <c r="K52" s="19"/>
      <c r="L52" s="4"/>
    </row>
    <row r="53" spans="1:12">
      <c r="A53" s="4"/>
      <c r="B53" s="7" t="str">
        <f t="array" aca="1" ref="B53" ca="1">IFERROR(INDEX(navires,SMALL(IF((agent&lt;&gt;"")*(desti=A53),ROW(desti)-1,""),COUNTIF(A$7:A53,A53))),"")</f>
        <v/>
      </c>
      <c r="C53" s="2" t="str">
        <f ca="1">IF(B53="","",INDEX(pavillon,MATCH(B53,navires,0)))</f>
        <v/>
      </c>
      <c r="D53" s="4"/>
      <c r="E53" s="4"/>
      <c r="F53" s="4"/>
      <c r="G53" s="19"/>
      <c r="H53" s="4"/>
      <c r="I53" s="20"/>
      <c r="J53" s="4"/>
      <c r="K53" s="19"/>
      <c r="L53" s="4"/>
    </row>
    <row r="54" spans="1:12">
      <c r="A54" s="4"/>
      <c r="B54" s="7" t="str">
        <f t="array" aca="1" ref="B54" ca="1">IFERROR(INDEX(navires,SMALL(IF((agent&lt;&gt;"")*(desti=A54),ROW(desti)-1,""),COUNTIF(A$7:A54,A54))),"")</f>
        <v/>
      </c>
      <c r="C54" s="2" t="str">
        <f ca="1">IF(B54="","",INDEX(pavillon,MATCH(B54,navires,0)))</f>
        <v/>
      </c>
      <c r="D54" s="4"/>
      <c r="E54" s="4"/>
      <c r="F54" s="4"/>
      <c r="G54" s="19"/>
      <c r="H54" s="4"/>
      <c r="I54" s="20"/>
      <c r="J54" s="4"/>
      <c r="K54" s="19"/>
      <c r="L54" s="4"/>
    </row>
    <row r="55" spans="1:12">
      <c r="A55" s="4"/>
      <c r="B55" s="7" t="str">
        <f t="array" aca="1" ref="B55" ca="1">IFERROR(INDEX(navires,SMALL(IF((agent&lt;&gt;"")*(desti=A55),ROW(desti)-1,""),COUNTIF(A$7:A55,A55))),"")</f>
        <v/>
      </c>
      <c r="C55" s="2" t="str">
        <f ca="1">IF(B55="","",INDEX(pavillon,MATCH(B55,navires,0)))</f>
        <v/>
      </c>
      <c r="D55" s="4"/>
      <c r="E55" s="4"/>
      <c r="F55" s="4"/>
      <c r="G55" s="19"/>
      <c r="H55" s="4"/>
      <c r="I55" s="20"/>
      <c r="J55" s="4"/>
      <c r="K55" s="19"/>
      <c r="L55" s="4"/>
    </row>
    <row r="56" spans="1:12">
      <c r="A56" s="4"/>
      <c r="B56" s="7" t="str">
        <f t="array" aca="1" ref="B56" ca="1">IFERROR(INDEX(navires,SMALL(IF((agent&lt;&gt;"")*(desti=A56),ROW(desti)-1,""),COUNTIF(A$7:A56,A56))),"")</f>
        <v/>
      </c>
      <c r="C56" s="2" t="str">
        <f ca="1">IF(B56="","",INDEX(pavillon,MATCH(B56,navires,0)))</f>
        <v/>
      </c>
      <c r="D56" s="4"/>
      <c r="E56" s="4"/>
      <c r="F56" s="4"/>
      <c r="G56" s="19"/>
      <c r="H56" s="4"/>
      <c r="I56" s="20"/>
      <c r="J56" s="4"/>
      <c r="K56" s="19"/>
      <c r="L56" s="4"/>
    </row>
    <row r="57" spans="1:12">
      <c r="A57" s="4"/>
      <c r="B57" s="7" t="str">
        <f t="array" aca="1" ref="B57" ca="1">IFERROR(INDEX(navires,SMALL(IF((agent&lt;&gt;"")*(desti=A57),ROW(desti)-1,""),COUNTIF(A$7:A57,A57))),"")</f>
        <v/>
      </c>
      <c r="C57" s="2" t="str">
        <f ca="1">IF(B57="","",INDEX(pavillon,MATCH(B57,navires,0)))</f>
        <v/>
      </c>
      <c r="D57" s="4"/>
      <c r="E57" s="4"/>
      <c r="F57" s="4"/>
      <c r="G57" s="19"/>
      <c r="H57" s="4"/>
      <c r="I57" s="20"/>
      <c r="J57" s="4"/>
      <c r="K57" s="19"/>
      <c r="L57" s="4"/>
    </row>
    <row r="58" spans="1:12">
      <c r="A58" s="4"/>
      <c r="B58" s="7" t="str">
        <f t="array" aca="1" ref="B58" ca="1">IFERROR(INDEX(navires,SMALL(IF((agent&lt;&gt;"")*(desti=A58),ROW(desti)-1,""),COUNTIF(A$7:A58,A58))),"")</f>
        <v/>
      </c>
      <c r="C58" s="2" t="str">
        <f ca="1">IF(B58="","",INDEX(pavillon,MATCH(B58,navires,0)))</f>
        <v/>
      </c>
      <c r="D58" s="4"/>
      <c r="E58" s="4"/>
      <c r="F58" s="4"/>
      <c r="G58" s="19"/>
      <c r="H58" s="4"/>
      <c r="I58" s="20"/>
      <c r="J58" s="4"/>
      <c r="K58" s="19"/>
      <c r="L58" s="4"/>
    </row>
    <row r="59" spans="1:12">
      <c r="A59" s="4"/>
      <c r="B59" s="7" t="str">
        <f t="array" aca="1" ref="B59" ca="1">IFERROR(INDEX(navires,SMALL(IF((agent&lt;&gt;"")*(desti=A59),ROW(desti)-1,""),COUNTIF(A$7:A59,A59))),"")</f>
        <v/>
      </c>
      <c r="C59" s="2" t="str">
        <f ca="1">IF(B59="","",INDEX(pavillon,MATCH(B59,navires,0)))</f>
        <v/>
      </c>
      <c r="D59" s="4"/>
      <c r="E59" s="4"/>
      <c r="F59" s="4"/>
      <c r="G59" s="19"/>
      <c r="H59" s="4"/>
      <c r="I59" s="20"/>
      <c r="J59" s="4"/>
      <c r="K59" s="19"/>
      <c r="L59" s="4"/>
    </row>
    <row r="60" spans="1:12">
      <c r="A60" s="4"/>
      <c r="B60" s="7" t="str">
        <f t="array" aca="1" ref="B60" ca="1">IFERROR(INDEX(navires,SMALL(IF((agent&lt;&gt;"")*(desti=A60),ROW(desti)-1,""),COUNTIF(A$7:A60,A60))),"")</f>
        <v/>
      </c>
      <c r="C60" s="2" t="str">
        <f ca="1">IF(B60="","",INDEX(pavillon,MATCH(B60,navires,0)))</f>
        <v/>
      </c>
      <c r="D60" s="4"/>
      <c r="E60" s="4"/>
      <c r="F60" s="4"/>
      <c r="G60" s="19"/>
      <c r="H60" s="4"/>
      <c r="I60" s="20"/>
      <c r="J60" s="4"/>
      <c r="K60" s="19"/>
      <c r="L60" s="4"/>
    </row>
    <row r="61" spans="1:12">
      <c r="A61" s="4"/>
      <c r="B61" s="7" t="str">
        <f t="array" aca="1" ref="B61" ca="1">IFERROR(INDEX(navires,SMALL(IF((agent&lt;&gt;"")*(desti=A61),ROW(desti)-1,""),COUNTIF(A$7:A61,A61))),"")</f>
        <v/>
      </c>
      <c r="C61" s="2" t="str">
        <f ca="1">IF(B61="","",INDEX(pavillon,MATCH(B61,navires,0)))</f>
        <v/>
      </c>
      <c r="D61" s="4"/>
      <c r="E61" s="4"/>
      <c r="F61" s="4"/>
      <c r="G61" s="19"/>
      <c r="H61" s="4"/>
      <c r="I61" s="20"/>
      <c r="J61" s="4"/>
      <c r="K61" s="19"/>
      <c r="L61" s="4"/>
    </row>
    <row r="62" spans="1:12">
      <c r="A62" s="4"/>
      <c r="B62" s="7" t="str">
        <f t="array" aca="1" ref="B62" ca="1">IFERROR(INDEX(navires,SMALL(IF((agent&lt;&gt;"")*(desti=A62),ROW(desti)-1,""),COUNTIF(A$7:A62,A62))),"")</f>
        <v/>
      </c>
      <c r="C62" s="2" t="str">
        <f ca="1">IF(B62="","",INDEX(pavillon,MATCH(B62,navires,0)))</f>
        <v/>
      </c>
      <c r="D62" s="4"/>
      <c r="E62" s="4"/>
      <c r="F62" s="4"/>
      <c r="G62" s="19"/>
      <c r="H62" s="4"/>
      <c r="I62" s="20"/>
      <c r="J62" s="4"/>
      <c r="K62" s="19"/>
      <c r="L62" s="4"/>
    </row>
    <row r="63" spans="1:12">
      <c r="A63" s="4"/>
      <c r="B63" s="7" t="str">
        <f t="array" aca="1" ref="B63" ca="1">IFERROR(INDEX(navires,SMALL(IF((agent&lt;&gt;"")*(desti=A63),ROW(desti)-1,""),COUNTIF(A$7:A63,A63))),"")</f>
        <v/>
      </c>
      <c r="C63" s="2" t="str">
        <f ca="1">IF(B63="","",INDEX(pavillon,MATCH(B63,navires,0)))</f>
        <v/>
      </c>
      <c r="D63" s="4"/>
      <c r="E63" s="4"/>
      <c r="F63" s="4"/>
      <c r="G63" s="19"/>
      <c r="H63" s="4"/>
      <c r="I63" s="20"/>
      <c r="J63" s="4"/>
      <c r="K63" s="19"/>
      <c r="L63" s="4"/>
    </row>
    <row r="64" spans="1:12">
      <c r="A64" s="4"/>
      <c r="B64" s="7" t="str">
        <f t="array" aca="1" ref="B64" ca="1">IFERROR(INDEX(navires,SMALL(IF((agent&lt;&gt;"")*(desti=A64),ROW(desti)-1,""),COUNTIF(A$7:A64,A64))),"")</f>
        <v/>
      </c>
      <c r="C64" s="2" t="str">
        <f ca="1">IF(B64="","",INDEX(pavillon,MATCH(B64,navires,0)))</f>
        <v/>
      </c>
      <c r="D64" s="4"/>
      <c r="E64" s="4"/>
      <c r="F64" s="4"/>
      <c r="G64" s="19"/>
      <c r="H64" s="4"/>
      <c r="I64" s="20"/>
      <c r="J64" s="4"/>
      <c r="K64" s="19"/>
      <c r="L64" s="4"/>
    </row>
    <row r="65" spans="1:12">
      <c r="A65" s="4"/>
      <c r="B65" s="7" t="str">
        <f t="array" aca="1" ref="B65" ca="1">IFERROR(INDEX(navires,SMALL(IF((agent&lt;&gt;"")*(desti=A65),ROW(desti)-1,""),COUNTIF(A$7:A65,A65))),"")</f>
        <v/>
      </c>
      <c r="C65" s="2" t="str">
        <f ca="1">IF(B65="","",INDEX(pavillon,MATCH(B65,navires,0)))</f>
        <v/>
      </c>
      <c r="D65" s="4"/>
      <c r="E65" s="4"/>
      <c r="F65" s="4"/>
      <c r="G65" s="19"/>
      <c r="H65" s="4"/>
      <c r="I65" s="20"/>
      <c r="J65" s="4"/>
      <c r="K65" s="19"/>
      <c r="L65" s="4"/>
    </row>
    <row r="66" spans="1:12">
      <c r="A66" s="4"/>
      <c r="B66" s="7" t="str">
        <f t="array" aca="1" ref="B66" ca="1">IFERROR(INDEX(navires,SMALL(IF((agent&lt;&gt;"")*(desti=A66),ROW(desti)-1,""),COUNTIF(A$7:A66,A66))),"")</f>
        <v/>
      </c>
      <c r="C66" s="2" t="str">
        <f ca="1">IF(B66="","",INDEX(pavillon,MATCH(B66,navires,0)))</f>
        <v/>
      </c>
      <c r="D66" s="4"/>
      <c r="E66" s="4"/>
      <c r="F66" s="4"/>
      <c r="G66" s="19"/>
      <c r="H66" s="4"/>
      <c r="I66" s="20"/>
      <c r="J66" s="4"/>
      <c r="K66" s="19"/>
      <c r="L66" s="4"/>
    </row>
    <row r="67" spans="1:12">
      <c r="A67" s="4"/>
      <c r="B67" s="7" t="str">
        <f t="array" aca="1" ref="B67" ca="1">IFERROR(INDEX(navires,SMALL(IF((agent&lt;&gt;"")*(desti=A67),ROW(desti)-1,""),COUNTIF(A$7:A67,A67))),"")</f>
        <v/>
      </c>
      <c r="C67" s="2" t="str">
        <f ca="1">IF(B67="","",INDEX(pavillon,MATCH(B67,navires,0)))</f>
        <v/>
      </c>
      <c r="D67" s="4"/>
      <c r="E67" s="4"/>
      <c r="F67" s="4"/>
      <c r="G67" s="19"/>
      <c r="H67" s="4"/>
      <c r="I67" s="20"/>
      <c r="J67" s="4"/>
      <c r="K67" s="19"/>
      <c r="L67" s="4"/>
    </row>
    <row r="68" spans="1:12">
      <c r="A68" s="4"/>
      <c r="B68" s="7" t="str">
        <f t="array" aca="1" ref="B68" ca="1">IFERROR(INDEX(navires,SMALL(IF((agent&lt;&gt;"")*(desti=A68),ROW(desti)-1,""),COUNTIF(A$7:A68,A68))),"")</f>
        <v/>
      </c>
      <c r="C68" s="2" t="str">
        <f ca="1">IF(B68="","",INDEX(pavillon,MATCH(B68,navires,0)))</f>
        <v/>
      </c>
      <c r="D68" s="4"/>
      <c r="E68" s="4"/>
      <c r="F68" s="4"/>
      <c r="G68" s="19"/>
      <c r="H68" s="4"/>
      <c r="I68" s="20"/>
      <c r="J68" s="4"/>
      <c r="K68" s="19"/>
      <c r="L68" s="4"/>
    </row>
    <row r="69" spans="1:12">
      <c r="A69" s="4"/>
      <c r="B69" s="7" t="str">
        <f t="array" aca="1" ref="B69" ca="1">IFERROR(INDEX(navires,SMALL(IF((agent&lt;&gt;"")*(desti=A69),ROW(desti)-1,""),COUNTIF(A$7:A69,A69))),"")</f>
        <v/>
      </c>
      <c r="C69" s="2" t="str">
        <f ca="1">IF(B69="","",INDEX(pavillon,MATCH(B69,navires,0)))</f>
        <v/>
      </c>
      <c r="D69" s="4"/>
      <c r="E69" s="4"/>
      <c r="F69" s="4"/>
      <c r="G69" s="19"/>
      <c r="H69" s="4"/>
      <c r="I69" s="20"/>
      <c r="J69" s="4"/>
      <c r="K69" s="19"/>
      <c r="L69" s="4"/>
    </row>
    <row r="70" spans="1:12">
      <c r="A70" s="4"/>
      <c r="B70" s="7" t="str">
        <f t="array" aca="1" ref="B70" ca="1">IFERROR(INDEX(navires,SMALL(IF((agent&lt;&gt;"")*(desti=A70),ROW(desti)-1,""),COUNTIF(A$7:A70,A70))),"")</f>
        <v/>
      </c>
      <c r="C70" s="2" t="str">
        <f ca="1">IF(B70="","",INDEX(pavillon,MATCH(B70,navires,0)))</f>
        <v/>
      </c>
      <c r="D70" s="4"/>
      <c r="E70" s="4"/>
      <c r="F70" s="4"/>
      <c r="G70" s="19"/>
      <c r="H70" s="4"/>
      <c r="I70" s="20"/>
      <c r="J70" s="4"/>
      <c r="K70" s="19"/>
      <c r="L70" s="4"/>
    </row>
    <row r="71" spans="1:12">
      <c r="A71" s="4"/>
      <c r="B71" s="7" t="str">
        <f t="array" aca="1" ref="B71" ca="1">IFERROR(INDEX(navires,SMALL(IF((agent&lt;&gt;"")*(desti=A71),ROW(desti)-1,""),COUNTIF(A$7:A71,A71))),"")</f>
        <v/>
      </c>
      <c r="C71" s="2" t="str">
        <f ca="1">IF(B71="","",INDEX(pavillon,MATCH(B71,navires,0)))</f>
        <v/>
      </c>
      <c r="D71" s="4"/>
      <c r="E71" s="4"/>
      <c r="F71" s="4"/>
      <c r="G71" s="19"/>
      <c r="H71" s="4"/>
      <c r="I71" s="20"/>
      <c r="J71" s="4"/>
      <c r="K71" s="19"/>
      <c r="L71" s="4"/>
    </row>
    <row r="72" spans="1:12">
      <c r="A72" s="4"/>
      <c r="B72" s="7" t="str">
        <f t="array" aca="1" ref="B72" ca="1">IFERROR(INDEX(navires,SMALL(IF((agent&lt;&gt;"")*(desti=A72),ROW(desti)-1,""),COUNTIF(A$7:A72,A72))),"")</f>
        <v/>
      </c>
      <c r="C72" s="2" t="str">
        <f ca="1">IF(B72="","",INDEX(pavillon,MATCH(B72,navires,0)))</f>
        <v/>
      </c>
      <c r="D72" s="4"/>
      <c r="E72" s="4"/>
      <c r="F72" s="4"/>
      <c r="G72" s="19"/>
      <c r="H72" s="4"/>
      <c r="I72" s="20"/>
      <c r="J72" s="4"/>
      <c r="K72" s="19"/>
      <c r="L72" s="4"/>
    </row>
    <row r="73" spans="1:12">
      <c r="A73" s="4"/>
      <c r="B73" s="7" t="str">
        <f t="array" aca="1" ref="B73" ca="1">IFERROR(INDEX(navires,SMALL(IF((agent&lt;&gt;"")*(desti=A73),ROW(desti)-1,""),COUNTIF(A$7:A73,A73))),"")</f>
        <v/>
      </c>
      <c r="C73" s="2" t="str">
        <f ca="1">IF(B73="","",INDEX(pavillon,MATCH(B73,navires,0)))</f>
        <v/>
      </c>
      <c r="D73" s="4"/>
      <c r="E73" s="4"/>
      <c r="F73" s="4"/>
      <c r="G73" s="19"/>
      <c r="H73" s="4"/>
      <c r="I73" s="20"/>
      <c r="J73" s="4"/>
      <c r="K73" s="19"/>
      <c r="L73" s="4"/>
    </row>
    <row r="74" spans="1:12">
      <c r="A74" s="4"/>
      <c r="B74" s="7" t="str">
        <f t="array" aca="1" ref="B74" ca="1">IFERROR(INDEX(navires,SMALL(IF((agent&lt;&gt;"")*(desti=A74),ROW(desti)-1,""),COUNTIF(A$7:A74,A74))),"")</f>
        <v/>
      </c>
      <c r="C74" s="2" t="str">
        <f ca="1">IF(B74="","",INDEX(pavillon,MATCH(B74,navires,0)))</f>
        <v/>
      </c>
      <c r="D74" s="4"/>
      <c r="E74" s="4"/>
      <c r="F74" s="4"/>
      <c r="G74" s="19"/>
      <c r="H74" s="4"/>
      <c r="I74" s="20"/>
      <c r="J74" s="4"/>
      <c r="K74" s="19"/>
      <c r="L74" s="4"/>
    </row>
    <row r="75" spans="1:12">
      <c r="A75" s="4"/>
      <c r="B75" s="7" t="str">
        <f t="array" aca="1" ref="B75" ca="1">IFERROR(INDEX(navires,SMALL(IF((agent&lt;&gt;"")*(desti=A75),ROW(desti)-1,""),COUNTIF(A$7:A75,A75))),"")</f>
        <v/>
      </c>
      <c r="C75" s="2" t="str">
        <f ca="1">IF(B75="","",INDEX(pavillon,MATCH(B75,navires,0)))</f>
        <v/>
      </c>
      <c r="D75" s="4"/>
      <c r="E75" s="4"/>
      <c r="F75" s="4"/>
      <c r="G75" s="19"/>
      <c r="H75" s="4"/>
      <c r="I75" s="20"/>
      <c r="J75" s="4"/>
      <c r="K75" s="19"/>
      <c r="L75" s="4"/>
    </row>
    <row r="76" spans="1:12">
      <c r="A76" s="4"/>
      <c r="B76" s="7" t="str">
        <f t="array" aca="1" ref="B76" ca="1">IFERROR(INDEX(navires,SMALL(IF((agent&lt;&gt;"")*(desti=A76),ROW(desti)-1,""),COUNTIF(A$7:A76,A76))),"")</f>
        <v/>
      </c>
      <c r="C76" s="2" t="str">
        <f ca="1">IF(B76="","",INDEX(pavillon,MATCH(B76,navires,0)))</f>
        <v/>
      </c>
      <c r="D76" s="4"/>
      <c r="E76" s="4"/>
      <c r="F76" s="4"/>
      <c r="G76" s="19"/>
      <c r="H76" s="4"/>
      <c r="I76" s="20"/>
      <c r="J76" s="4"/>
      <c r="K76" s="19"/>
      <c r="L76" s="4"/>
    </row>
    <row r="77" spans="1:12">
      <c r="A77" s="4"/>
      <c r="B77" s="7" t="str">
        <f t="array" aca="1" ref="B77" ca="1">IFERROR(INDEX(navires,SMALL(IF((agent&lt;&gt;"")*(desti=A77),ROW(desti)-1,""),COUNTIF(A$7:A77,A77))),"")</f>
        <v/>
      </c>
      <c r="C77" s="2" t="str">
        <f ca="1">IF(B77="","",INDEX(pavillon,MATCH(B77,navires,0)))</f>
        <v/>
      </c>
      <c r="D77" s="4"/>
      <c r="E77" s="4"/>
      <c r="F77" s="4"/>
      <c r="G77" s="19"/>
      <c r="H77" s="4"/>
      <c r="I77" s="20"/>
      <c r="J77" s="4"/>
      <c r="K77" s="19"/>
      <c r="L77" s="4"/>
    </row>
  </sheetData>
  <mergeCells count="1">
    <mergeCell ref="B2:C3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plihon</dc:creator>
  <cp:lastModifiedBy>tulipe</cp:lastModifiedBy>
  <dcterms:created xsi:type="dcterms:W3CDTF">2019-03-08T07:10:29Z</dcterms:created>
  <dcterms:modified xsi:type="dcterms:W3CDTF">2019-03-08T10:40:43Z</dcterms:modified>
</cp:coreProperties>
</file>