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9630"/>
  </bookViews>
  <sheets>
    <sheet name="Résultats non classés" sheetId="1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1"/>
  <c r="D5" s="1"/>
  <c r="B4"/>
  <c r="C4" s="1"/>
  <c r="E4" s="1"/>
  <c r="A5"/>
  <c r="B5"/>
  <c r="C5"/>
  <c r="E5" s="1"/>
  <c r="A6"/>
  <c r="B6"/>
  <c r="C6"/>
  <c r="E6" s="1"/>
  <c r="D6"/>
  <c r="F6" l="1"/>
  <c r="G6" s="1"/>
  <c r="F5"/>
  <c r="G5" s="1"/>
  <c r="F4"/>
  <c r="G4" s="1"/>
  <c r="D4"/>
</calcChain>
</file>

<file path=xl/sharedStrings.xml><?xml version="1.0" encoding="utf-8"?>
<sst xmlns="http://schemas.openxmlformats.org/spreadsheetml/2006/main" count="13" uniqueCount="12">
  <si>
    <t>Classement</t>
  </si>
  <si>
    <t>Différence</t>
  </si>
  <si>
    <t>Points Encaissés</t>
  </si>
  <si>
    <t>Points</t>
  </si>
  <si>
    <t>Equipe</t>
  </si>
  <si>
    <t>Perdants</t>
  </si>
  <si>
    <t>Poule A</t>
  </si>
  <si>
    <t xml:space="preserve">explication </t>
  </si>
  <si>
    <t xml:space="preserve">grande valeur fonctionne avec des coefs   : la premiere grande valeur  de coef 1   la seconde aura le coef 2  ; c'est le classement qui fourni ces coefs </t>
  </si>
  <si>
    <t>ainsi ,dans la formule c'est le coef(classement)  qui trouve sa valeur correspondante dans difference ,Equiv donne la position de cette valeur</t>
  </si>
  <si>
    <t xml:space="preserve">cette position sert de coordonnée dans INDEX pour recupérer le nom en "Equipe"  sur la meme ligne </t>
  </si>
  <si>
    <t>tu avais mis F1  comme coef de GRANDE.VALEUR  alors que c'était F4   (F1 ne fait pas partie du tablo)</t>
  </si>
</sst>
</file>

<file path=xl/styles.xml><?xml version="1.0" encoding="utf-8"?>
<styleSheet xmlns="http://schemas.openxmlformats.org/spreadsheetml/2006/main">
  <fonts count="2">
    <font>
      <sz val="10"/>
      <name val="Arial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Societe%20l'Avenir\tirageChallenge\challenge%20actifs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irage poule"/>
      <sheetName val="saisies resultats"/>
      <sheetName val="Phases finales"/>
    </sheetNames>
    <sheetDataSet>
      <sheetData sheetId="0">
        <row r="2">
          <cell r="C2" t="str">
            <v>QUELEN Y</v>
          </cell>
        </row>
        <row r="3">
          <cell r="C3" t="str">
            <v>CHIGNARD L</v>
          </cell>
        </row>
        <row r="4">
          <cell r="C4" t="str">
            <v>GUIONNET P</v>
          </cell>
        </row>
      </sheetData>
      <sheetData sheetId="1">
        <row r="6">
          <cell r="B6" t="str">
            <v>QUELEN Y</v>
          </cell>
          <cell r="C6" t="str">
            <v>x</v>
          </cell>
          <cell r="D6" t="str">
            <v>CHIGNARD L</v>
          </cell>
          <cell r="F6">
            <v>10</v>
          </cell>
          <cell r="G6" t="str">
            <v>à</v>
          </cell>
          <cell r="H6">
            <v>9</v>
          </cell>
        </row>
        <row r="7">
          <cell r="B7" t="str">
            <v>QUELEN Y</v>
          </cell>
          <cell r="C7" t="str">
            <v>x</v>
          </cell>
          <cell r="D7" t="str">
            <v>GUIONNET P</v>
          </cell>
          <cell r="F7">
            <v>9</v>
          </cell>
          <cell r="G7" t="str">
            <v>à</v>
          </cell>
          <cell r="H7">
            <v>10</v>
          </cell>
        </row>
        <row r="8">
          <cell r="B8" t="str">
            <v>CHIGNARD L</v>
          </cell>
          <cell r="C8" t="str">
            <v>x</v>
          </cell>
          <cell r="D8" t="str">
            <v>GUIONNET P</v>
          </cell>
          <cell r="F8">
            <v>9</v>
          </cell>
          <cell r="G8" t="str">
            <v>à</v>
          </cell>
          <cell r="H8">
            <v>10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2:G16"/>
  <sheetViews>
    <sheetView tabSelected="1" workbookViewId="0">
      <selection activeCell="A18" sqref="A18"/>
    </sheetView>
  </sheetViews>
  <sheetFormatPr baseColWidth="10" defaultRowHeight="12.5"/>
  <cols>
    <col min="1" max="1" width="18.36328125" customWidth="1"/>
    <col min="2" max="2" width="15.7265625" customWidth="1"/>
  </cols>
  <sheetData>
    <row r="2" spans="1:7">
      <c r="A2" s="2" t="s">
        <v>6</v>
      </c>
      <c r="B2" s="3"/>
      <c r="C2" s="3"/>
      <c r="D2" s="3"/>
      <c r="E2" s="3"/>
    </row>
    <row r="3" spans="1:7">
      <c r="A3" s="1" t="s">
        <v>5</v>
      </c>
      <c r="B3" s="1" t="s">
        <v>4</v>
      </c>
      <c r="C3" s="1" t="s">
        <v>3</v>
      </c>
      <c r="D3" s="1" t="s">
        <v>2</v>
      </c>
      <c r="E3" s="1" t="s">
        <v>1</v>
      </c>
      <c r="F3" s="1" t="s">
        <v>0</v>
      </c>
      <c r="G3" s="1" t="s">
        <v>0</v>
      </c>
    </row>
    <row r="4" spans="1:7">
      <c r="A4" t="str">
        <f>INDEX('[1]saisies resultats'!B6:D6,MATCH(MIN('[1]saisies resultats'!F6:H6),'[1]saisies resultats'!F6:H6,0))</f>
        <v>CHIGNARD L</v>
      </c>
      <c r="B4" t="str">
        <f>IF('[1]tirage poule'!C2="","",'[1]tirage poule'!C2)</f>
        <v>QUELEN Y</v>
      </c>
      <c r="C4">
        <f>SUMPRODUCT(('[1]saisies resultats'!B$6:B$8='Résultats non classés'!B4)*('[1]saisies resultats'!F$6:F$8)+('[1]saisies resultats'!D$6:D$8='Résultats non classés'!B4)*('[1]saisies resultats'!H$6:H$8))</f>
        <v>19</v>
      </c>
      <c r="D4">
        <f>ABS(SUMPRODUCT((A$4:A$6=B4)*ABS('[1]saisies resultats'!F$6:F$8-'[1]saisies resultats'!H$6:H$8)))</f>
        <v>1</v>
      </c>
      <c r="E4">
        <f>C4-K4-COUNTIF(A$4:A$6,B3)</f>
        <v>19</v>
      </c>
      <c r="F4">
        <f>RANK(E4,E$4:E$6)</f>
        <v>1</v>
      </c>
      <c r="G4" t="str">
        <f>INDEX(B$4:B$6,MATCH(LARGE(E$4:E$6,F4),E$4:E$6,0))</f>
        <v>QUELEN Y</v>
      </c>
    </row>
    <row r="5" spans="1:7">
      <c r="A5" t="str">
        <f>INDEX('[1]saisies resultats'!B7:D7,MATCH(MIN('[1]saisies resultats'!F7:H7),'[1]saisies resultats'!F7:H7,0))</f>
        <v>QUELEN Y</v>
      </c>
      <c r="B5" t="str">
        <f>IF('[1]tirage poule'!C3="","",'[1]tirage poule'!C3)</f>
        <v>CHIGNARD L</v>
      </c>
      <c r="C5">
        <f>SUMPRODUCT(('[1]saisies resultats'!B$6:B$8='Résultats non classés'!B5)*('[1]saisies resultats'!F$6:F$8)+('[1]saisies resultats'!D$6:D$8='Résultats non classés'!B5)*('[1]saisies resultats'!H$6:H$8))</f>
        <v>18</v>
      </c>
      <c r="D5">
        <f>ABS(SUMPRODUCT((A$4:A$6=B5)*ABS('[1]saisies resultats'!F$6:F$8-'[1]saisies resultats'!H$6:H$8)))</f>
        <v>2</v>
      </c>
      <c r="E5">
        <f>C5-K5-COUNTIF(A$4:A$6,B4)</f>
        <v>17</v>
      </c>
      <c r="F5">
        <f>RANK(E5,E$4:E$6)</f>
        <v>3</v>
      </c>
      <c r="G5" t="str">
        <f t="shared" ref="G5:G6" si="0">INDEX(B$4:B$6,MATCH(LARGE(E$4:E$6,F5),E$4:E$6,0))</f>
        <v>CHIGNARD L</v>
      </c>
    </row>
    <row r="6" spans="1:7">
      <c r="A6" t="str">
        <f>INDEX('[1]saisies resultats'!B8:D8,MATCH(MIN('[1]saisies resultats'!F8:H8),'[1]saisies resultats'!F8:H8,0))</f>
        <v>CHIGNARD L</v>
      </c>
      <c r="B6" t="str">
        <f>IF('[1]tirage poule'!C4="","",'[1]tirage poule'!C4)</f>
        <v>GUIONNET P</v>
      </c>
      <c r="C6">
        <f>SUMPRODUCT(('[1]saisies resultats'!B$6:B$8='Résultats non classés'!B6)*('[1]saisies resultats'!F$6:F$8)+('[1]saisies resultats'!D$6:D$8='Résultats non classés'!B6)*('[1]saisies resultats'!H$6:H$8))</f>
        <v>20</v>
      </c>
      <c r="D6">
        <f>ABS(SUMPRODUCT((A$4:A$6=B6)*ABS('[1]saisies resultats'!F$6:F$8-'[1]saisies resultats'!H$6:H$8)))</f>
        <v>0</v>
      </c>
      <c r="E6">
        <f>C6-K6-COUNTIF(A$4:A$6,B5)</f>
        <v>18</v>
      </c>
      <c r="F6">
        <f>RANK(E6,E$4:E$6)</f>
        <v>2</v>
      </c>
      <c r="G6" t="str">
        <f t="shared" si="0"/>
        <v>GUIONNET P</v>
      </c>
    </row>
    <row r="11" spans="1:7">
      <c r="D11" s="1" t="s">
        <v>11</v>
      </c>
    </row>
    <row r="13" spans="1:7">
      <c r="D13" s="1" t="s">
        <v>7</v>
      </c>
    </row>
    <row r="14" spans="1:7">
      <c r="D14" s="1" t="s">
        <v>8</v>
      </c>
    </row>
    <row r="15" spans="1:7">
      <c r="D15" s="1" t="s">
        <v>9</v>
      </c>
    </row>
    <row r="16" spans="1:7">
      <c r="D16" s="1" t="s">
        <v>10</v>
      </c>
    </row>
  </sheetData>
  <mergeCells count="1">
    <mergeCell ref="A2:E2"/>
  </mergeCells>
  <pageMargins left="0.78740157499999996" right="0.78740157499999996" top="0.984251969" bottom="0.984251969" header="0.4921259845" footer="0.4921259845"/>
  <pageSetup paperSize="9" orientation="portrait" horizontalDpi="0" verticalDpi="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Résultats non classés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tulipe</cp:lastModifiedBy>
  <dcterms:created xsi:type="dcterms:W3CDTF">2015-12-13T08:59:51Z</dcterms:created>
  <dcterms:modified xsi:type="dcterms:W3CDTF">2015-12-13T11:23:05Z</dcterms:modified>
</cp:coreProperties>
</file>