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0" yWindow="0" windowWidth="19420" windowHeight="11020" tabRatio="500"/>
  </bookViews>
  <sheets>
    <sheet name="Noms" sheetId="1" r:id="rId1"/>
  </sheets>
  <definedNames>
    <definedName name="dept">Noms!$C$2</definedName>
    <definedName name="dept2">Noms!$J$22</definedName>
    <definedName name="liste">OFFSET(Noms!$R$2,,,COUNTIF(Noms!$R:$R,"&gt;&lt;"))</definedName>
    <definedName name="liste2">OFFSET(Noms!$U$2,,,COUNTIF(Noms!$U:$U,"&gt;&lt;")-1)</definedName>
    <definedName name="nom">OFFSET(Noms!$A$2,,,COUNTIF(Noms!$A:$A,"&gt;&lt;")-1)</definedName>
    <definedName name="prenom">OFFSET(nom,,1,)</definedName>
    <definedName name="tele">OFFSET(nom,,3,)</definedName>
    <definedName name="ville">OFFSET(nom,,2,)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a="1"/>
  <c r="K23"/>
  <c r="K6"/>
  <c r="U3" a="1"/>
  <c r="U3"/>
  <c r="U4" a="1"/>
  <c r="U4"/>
  <c r="U5" a="1"/>
  <c r="U5"/>
  <c r="U6" a="1"/>
  <c r="U6"/>
  <c r="U7" a="1"/>
  <c r="U7"/>
  <c r="U8" a="1"/>
  <c r="U8"/>
  <c r="U9" a="1"/>
  <c r="U9"/>
  <c r="U10" a="1"/>
  <c r="U10"/>
  <c r="U11" a="1"/>
  <c r="U11"/>
  <c r="U12" a="1"/>
  <c r="U12"/>
  <c r="U13" a="1"/>
  <c r="U13"/>
  <c r="U14" a="1"/>
  <c r="U14"/>
  <c r="U15" a="1"/>
  <c r="U15"/>
  <c r="U16" a="1"/>
  <c r="U16"/>
  <c r="U17" a="1"/>
  <c r="U17"/>
  <c r="U18" a="1"/>
  <c r="U18"/>
  <c r="U19" a="1"/>
  <c r="U19"/>
  <c r="U20" a="1"/>
  <c r="U20"/>
  <c r="U21" a="1"/>
  <c r="U21"/>
  <c r="U22" a="1"/>
  <c r="U22"/>
  <c r="U23" a="1"/>
  <c r="U23"/>
  <c r="U24" a="1"/>
  <c r="U24"/>
  <c r="U25" a="1"/>
  <c r="U25"/>
  <c r="U2" a="1"/>
  <c r="U2"/>
  <c r="H12" a="1"/>
  <c r="H12"/>
  <c r="I12" a="1"/>
  <c r="I12"/>
  <c r="J12" a="1"/>
  <c r="J12"/>
  <c r="K12" a="1"/>
  <c r="K12"/>
  <c r="H13" a="1"/>
  <c r="H13"/>
  <c r="I13" a="1"/>
  <c r="I13"/>
  <c r="J13" a="1"/>
  <c r="J13"/>
  <c r="K13" a="1"/>
  <c r="K13"/>
  <c r="H14" a="1"/>
  <c r="H14"/>
  <c r="I14" a="1"/>
  <c r="I14"/>
  <c r="J14" a="1"/>
  <c r="J14"/>
  <c r="K14" a="1"/>
  <c r="K14"/>
  <c r="H15" a="1"/>
  <c r="H15"/>
  <c r="I15" a="1"/>
  <c r="I15"/>
  <c r="J15" a="1"/>
  <c r="J15"/>
  <c r="K15" a="1"/>
  <c r="K15"/>
  <c r="H16" a="1"/>
  <c r="H16"/>
  <c r="I16" a="1"/>
  <c r="I16"/>
  <c r="J16" a="1"/>
  <c r="J16"/>
  <c r="K16" a="1"/>
  <c r="K16"/>
  <c r="H17" a="1"/>
  <c r="H17"/>
  <c r="I17" a="1"/>
  <c r="I17"/>
  <c r="J17" a="1"/>
  <c r="J17"/>
  <c r="K17" a="1"/>
  <c r="K17"/>
  <c r="H18" a="1"/>
  <c r="H18"/>
  <c r="I18" a="1"/>
  <c r="I18"/>
  <c r="J18" a="1"/>
  <c r="J18"/>
  <c r="K18" a="1"/>
  <c r="K18"/>
  <c r="H19" a="1"/>
  <c r="H19"/>
  <c r="I19" a="1"/>
  <c r="I19"/>
  <c r="J19" a="1"/>
  <c r="J19"/>
  <c r="K19" a="1"/>
  <c r="K19"/>
  <c r="K11" a="1"/>
  <c r="K11"/>
  <c r="J11" a="1"/>
  <c r="J11"/>
  <c r="I11" a="1"/>
  <c r="I11"/>
  <c r="H11" a="1"/>
  <c r="H11"/>
  <c r="R2" a="1"/>
  <c r="R2"/>
  <c r="I6"/>
  <c r="H6"/>
  <c r="J6"/>
  <c r="R3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20" a="1"/>
  <c r="R20"/>
  <c r="R21" a="1"/>
  <c r="R21"/>
  <c r="R22" a="1"/>
  <c r="R22"/>
  <c r="R23" a="1"/>
  <c r="R23"/>
  <c r="R24" a="1"/>
  <c r="R24"/>
  <c r="R25" a="1"/>
  <c r="R25"/>
</calcChain>
</file>

<file path=xl/sharedStrings.xml><?xml version="1.0" encoding="utf-8"?>
<sst xmlns="http://schemas.openxmlformats.org/spreadsheetml/2006/main" count="47" uniqueCount="35">
  <si>
    <t>Nom</t>
  </si>
  <si>
    <t>Prénom</t>
  </si>
  <si>
    <t>Téléphone</t>
  </si>
  <si>
    <t>Recherche</t>
  </si>
  <si>
    <t>Ville</t>
  </si>
  <si>
    <t>Paris</t>
  </si>
  <si>
    <t>Bordeaux</t>
  </si>
  <si>
    <t>Durand</t>
  </si>
  <si>
    <t>Pierre</t>
  </si>
  <si>
    <t>Dupond</t>
  </si>
  <si>
    <t>Paul</t>
  </si>
  <si>
    <t>Martin</t>
  </si>
  <si>
    <t>Jacques</t>
  </si>
  <si>
    <t>Lyon</t>
  </si>
  <si>
    <t>Untel</t>
  </si>
  <si>
    <t>Henri</t>
  </si>
  <si>
    <t>liste2</t>
  </si>
  <si>
    <t>avec RECHERCHE</t>
  </si>
  <si>
    <t xml:space="preserve">donc extaction  mais pas de choix </t>
  </si>
  <si>
    <t>soluce 1</t>
  </si>
  <si>
    <t>soluce 2</t>
  </si>
  <si>
    <t>soluce 3</t>
  </si>
  <si>
    <t>meme chose mais là tu peux choisir un nom</t>
  </si>
  <si>
    <r>
      <t>DANS TA BDD IL Y A</t>
    </r>
    <r>
      <rPr>
        <b/>
        <sz val="12"/>
        <color rgb="FFFF0000"/>
        <rFont val="Calibri"/>
        <family val="2"/>
        <scheme val="minor"/>
      </rPr>
      <t xml:space="preserve"> 2 FOIS  PARIS</t>
    </r>
  </si>
  <si>
    <t>tulipe1</t>
  </si>
  <si>
    <t>pol1</t>
  </si>
  <si>
    <t>tulipe2</t>
  </si>
  <si>
    <t>pol2</t>
  </si>
  <si>
    <t>tulipe3</t>
  </si>
  <si>
    <t>pol3</t>
  </si>
  <si>
    <t>tulipe4</t>
  </si>
  <si>
    <t>pol4</t>
  </si>
  <si>
    <t>tulipe2  pol2</t>
  </si>
  <si>
    <t>tu n'as que le 1er</t>
  </si>
  <si>
    <t>ne rien saisir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</si>
</sst>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0" fillId="4" borderId="0" xfId="0" applyFill="1"/>
    <xf numFmtId="164" fontId="0" fillId="4" borderId="0" xfId="0" applyNumberFormat="1" applyFill="1"/>
    <xf numFmtId="0" fontId="0" fillId="4" borderId="1" xfId="0" applyFill="1" applyBorder="1"/>
    <xf numFmtId="0" fontId="0" fillId="5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30976</xdr:colOff>
      <xdr:row>13</xdr:row>
      <xdr:rowOff>185854</xdr:rowOff>
    </xdr:from>
    <xdr:to>
      <xdr:col>4</xdr:col>
      <xdr:colOff>232317</xdr:colOff>
      <xdr:row>15</xdr:row>
      <xdr:rowOff>154878</xdr:rowOff>
    </xdr:to>
    <xdr:sp macro="" textlink="">
      <xdr:nvSpPr>
        <xdr:cNvPr id="2" name="ZoneTexte 1"/>
        <xdr:cNvSpPr txBox="1"/>
      </xdr:nvSpPr>
      <xdr:spPr>
        <a:xfrm>
          <a:off x="906037" y="2702622"/>
          <a:ext cx="3314390" cy="3562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alors la ;tu m'epates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U25"/>
  <sheetViews>
    <sheetView tabSelected="1" zoomScale="82" zoomScaleNormal="82" zoomScalePageLayoutView="200" workbookViewId="0">
      <selection activeCell="C19" sqref="C19"/>
    </sheetView>
  </sheetViews>
  <sheetFormatPr baseColWidth="10" defaultRowHeight="15.5"/>
  <cols>
    <col min="1" max="2" width="11.5" customWidth="1"/>
    <col min="3" max="3" width="14.83203125" customWidth="1"/>
    <col min="4" max="4" width="14.5" style="2" customWidth="1"/>
    <col min="8" max="8" width="16.25" customWidth="1"/>
    <col min="9" max="9" width="13.1640625" bestFit="1" customWidth="1"/>
    <col min="11" max="11" width="13.1640625" style="2" bestFit="1" customWidth="1"/>
  </cols>
  <sheetData>
    <row r="1" spans="1:21" s="1" customFormat="1">
      <c r="A1" s="3" t="s">
        <v>0</v>
      </c>
      <c r="B1" s="3" t="s">
        <v>1</v>
      </c>
      <c r="C1" s="3" t="s">
        <v>4</v>
      </c>
      <c r="D1" s="7" t="s">
        <v>2</v>
      </c>
      <c r="K1" s="6"/>
      <c r="U1" s="1" t="s">
        <v>16</v>
      </c>
    </row>
    <row r="2" spans="1:21">
      <c r="A2" t="s">
        <v>7</v>
      </c>
      <c r="B2" t="s">
        <v>8</v>
      </c>
      <c r="C2" t="s">
        <v>5</v>
      </c>
      <c r="D2" s="2">
        <v>102030405</v>
      </c>
      <c r="R2" t="str">
        <f t="array" aca="1" ref="R2" ca="1">OFFSET(dept,MATCH(0,COUNTIF(R$1:R1,ville),0)-1,)</f>
        <v>Paris</v>
      </c>
      <c r="U2" t="str">
        <f t="array" aca="1" ref="U2" ca="1">INDEX(nom&amp;"  "&amp;prenom,SMALL(IF(ville=dept2,ROW(ville)-1,""),ROW(A1)))</f>
        <v>Durand  Pierre</v>
      </c>
    </row>
    <row r="3" spans="1:21">
      <c r="A3" t="s">
        <v>9</v>
      </c>
      <c r="B3" t="s">
        <v>10</v>
      </c>
      <c r="C3" s="11" t="s">
        <v>6</v>
      </c>
      <c r="D3" s="2">
        <v>203040506</v>
      </c>
      <c r="R3" t="str">
        <f t="array" aca="1" ref="R3" ca="1">OFFSET(dept,MATCH(0,COUNTIF(R$1:R2,ville),0)-1,)</f>
        <v>Bordeaux</v>
      </c>
      <c r="U3" t="str">
        <f t="array" aca="1" ref="U3" ca="1">INDEX(nom&amp;"  "&amp;prenom,SMALL(IF(ville=dept2,ROW(ville)-1,""),ROW(A2)))</f>
        <v>Untel  Henri</v>
      </c>
    </row>
    <row r="4" spans="1:21">
      <c r="A4" t="s">
        <v>11</v>
      </c>
      <c r="B4" t="s">
        <v>12</v>
      </c>
      <c r="C4" t="s">
        <v>13</v>
      </c>
      <c r="D4" s="2">
        <v>304050607</v>
      </c>
      <c r="I4" s="4" t="s">
        <v>3</v>
      </c>
      <c r="J4" s="5" t="s">
        <v>6</v>
      </c>
      <c r="R4" t="str">
        <f t="array" aca="1" ref="R4" ca="1">OFFSET(dept,MATCH(0,COUNTIF(R$1:R3,ville),0)-1,)</f>
        <v>Lyon</v>
      </c>
      <c r="U4" t="e">
        <f t="array" aca="1" ref="U4" ca="1">INDEX(nom&amp;"  "&amp;prenom,SMALL(IF(ville=dept2,ROW(ville)-1,""),ROW(A3)))</f>
        <v>#NUM!</v>
      </c>
    </row>
    <row r="5" spans="1:21">
      <c r="A5" t="s">
        <v>14</v>
      </c>
      <c r="B5" t="s">
        <v>15</v>
      </c>
      <c r="C5" t="s">
        <v>5</v>
      </c>
      <c r="D5" s="2">
        <v>405060708</v>
      </c>
      <c r="F5" t="s">
        <v>19</v>
      </c>
      <c r="H5" s="3" t="s">
        <v>0</v>
      </c>
      <c r="I5" s="3" t="s">
        <v>1</v>
      </c>
      <c r="J5" s="3" t="s">
        <v>4</v>
      </c>
      <c r="K5" s="7" t="s">
        <v>2</v>
      </c>
      <c r="N5" t="s">
        <v>17</v>
      </c>
      <c r="R5" t="e">
        <f t="array" aca="1" ref="R5" ca="1">OFFSET(dept,MATCH(0,COUNTIF(R$1:R4,ville),0)-1,)</f>
        <v>#N/A</v>
      </c>
      <c r="U5" t="e">
        <f t="array" aca="1" ref="U5" ca="1">INDEX(nom&amp;"  "&amp;prenom,SMALL(IF(ville=dept2,ROW(ville)-1,""),ROW(A4)))</f>
        <v>#NUM!</v>
      </c>
    </row>
    <row r="6" spans="1:21">
      <c r="A6" t="s">
        <v>24</v>
      </c>
      <c r="B6" t="s">
        <v>25</v>
      </c>
      <c r="C6" s="11" t="s">
        <v>6</v>
      </c>
      <c r="D6" s="2">
        <v>203040507</v>
      </c>
      <c r="H6" t="str">
        <f>LOOKUP($J4,CHOOSE({1,2},$C$2:$C$5,$A$2:$A$5))</f>
        <v>Dupond</v>
      </c>
      <c r="I6" t="str">
        <f>LOOKUP($J4,CHOOSE({1,2},$C$2:$C$5,$B$2:$B$5))</f>
        <v>Paul</v>
      </c>
      <c r="J6" t="str">
        <f>LOOKUP($J4,CHOOSE({1,2},$C$2:$C$5,$C$2:$C$5))</f>
        <v>Bordeaux</v>
      </c>
      <c r="K6">
        <f>LOOKUP($J4,CHOOSE({1,2},$C$2:$C$5,$D$2:$D$5))</f>
        <v>203040506</v>
      </c>
      <c r="N6" t="s">
        <v>33</v>
      </c>
      <c r="R6" t="e">
        <f t="array" aca="1" ref="R6" ca="1">OFFSET(dept,MATCH(0,COUNTIF(R$1:R5,ville),0)-1,)</f>
        <v>#N/A</v>
      </c>
      <c r="U6" t="e">
        <f t="array" aca="1" ref="U6" ca="1">INDEX(nom&amp;"  "&amp;prenom,SMALL(IF(ville=dept2,ROW(ville)-1,""),ROW(A5)))</f>
        <v>#NUM!</v>
      </c>
    </row>
    <row r="7" spans="1:21">
      <c r="A7" t="s">
        <v>26</v>
      </c>
      <c r="B7" t="s">
        <v>27</v>
      </c>
      <c r="C7" s="11" t="s">
        <v>6</v>
      </c>
      <c r="D7" s="2">
        <v>203040508</v>
      </c>
      <c r="K7"/>
      <c r="R7" t="e">
        <f t="array" aca="1" ref="R7" ca="1">OFFSET(dept,MATCH(0,COUNTIF(R$1:R6,ville),0)-1,)</f>
        <v>#N/A</v>
      </c>
      <c r="U7" t="e">
        <f t="array" aca="1" ref="U7" ca="1">INDEX(nom&amp;"  "&amp;prenom,SMALL(IF(ville=dept2,ROW(ville)-1,""),ROW(A6)))</f>
        <v>#NUM!</v>
      </c>
    </row>
    <row r="8" spans="1:21">
      <c r="A8" t="s">
        <v>28</v>
      </c>
      <c r="B8" t="s">
        <v>29</v>
      </c>
      <c r="C8" s="11" t="s">
        <v>6</v>
      </c>
      <c r="D8" s="2">
        <v>203040509</v>
      </c>
      <c r="R8" t="e">
        <f t="array" aca="1" ref="R8" ca="1">OFFSET(dept,MATCH(0,COUNTIF(R$1:R7,ville),0)-1,)</f>
        <v>#N/A</v>
      </c>
      <c r="U8" t="e">
        <f t="array" aca="1" ref="U8" ca="1">INDEX(nom&amp;"  "&amp;prenom,SMALL(IF(ville=dept2,ROW(ville)-1,""),ROW(A7)))</f>
        <v>#NUM!</v>
      </c>
    </row>
    <row r="9" spans="1:21">
      <c r="A9" t="s">
        <v>30</v>
      </c>
      <c r="B9" t="s">
        <v>31</v>
      </c>
      <c r="C9" s="11" t="s">
        <v>6</v>
      </c>
      <c r="D9" s="2">
        <v>2030405010</v>
      </c>
      <c r="R9" t="e">
        <f t="array" aca="1" ref="R9" ca="1">OFFSET(dept,MATCH(0,COUNTIF(R$1:R8,ville),0)-1,)</f>
        <v>#N/A</v>
      </c>
      <c r="U9" t="e">
        <f t="array" aca="1" ref="U9" ca="1">INDEX(nom&amp;"  "&amp;prenom,SMALL(IF(ville=dept2,ROW(ville)-1,""),ROW(A8)))</f>
        <v>#NUM!</v>
      </c>
    </row>
    <row r="10" spans="1:21">
      <c r="J10" s="5" t="s">
        <v>6</v>
      </c>
      <c r="R10" t="e">
        <f t="array" aca="1" ref="R10" ca="1">OFFSET(dept,MATCH(0,COUNTIF(R$1:R9,ville),0)-1,)</f>
        <v>#N/A</v>
      </c>
      <c r="U10" t="e">
        <f t="array" aca="1" ref="U10" ca="1">INDEX(nom&amp;"  "&amp;prenom,SMALL(IF(ville=dept2,ROW(ville)-1,""),ROW(A9)))</f>
        <v>#NUM!</v>
      </c>
    </row>
    <row r="11" spans="1:21">
      <c r="F11" t="s">
        <v>20</v>
      </c>
      <c r="H11" s="10" t="str">
        <f t="array" aca="1" ref="H11" ca="1">IFERROR(INDEX(nom,SMALL(IF(ville=$J$10,ROW(ville)-1,""),ROW(A1))),"")</f>
        <v>Dupond</v>
      </c>
      <c r="I11" s="10" t="str">
        <f t="array" aca="1" ref="I11" ca="1">IFERROR(INDEX(prenom,SMALL(IF(ville=$J$10,ROW(ville)-1,""),ROW(B1))),"")</f>
        <v>Paul</v>
      </c>
      <c r="J11" s="10" t="str">
        <f t="array" aca="1" ref="J11" ca="1">IFERROR(INDEX(ville,SMALL(IF(ville=$J$10,ROW(ville)-1,""),ROW(C1))),"")</f>
        <v>Bordeaux</v>
      </c>
      <c r="K11" s="10">
        <f t="array" aca="1" ref="K11" ca="1">IFERROR(INDEX(tele,SMALL(IF(ville=$J$10,ROW(ville)-1,""),ROW(D1))),"")</f>
        <v>203040506</v>
      </c>
      <c r="M11" t="s">
        <v>23</v>
      </c>
      <c r="R11" t="e">
        <f t="array" aca="1" ref="R11" ca="1">OFFSET(dept,MATCH(0,COUNTIF(R$1:R10,ville),0)-1,)</f>
        <v>#N/A</v>
      </c>
      <c r="U11" t="e">
        <f t="array" aca="1" ref="U11" ca="1">INDEX(nom&amp;"  "&amp;prenom,SMALL(IF(ville=dept2,ROW(ville)-1,""),ROW(A10)))</f>
        <v>#NUM!</v>
      </c>
    </row>
    <row r="12" spans="1:21">
      <c r="H12" s="10" t="str">
        <f t="array" aca="1" ref="H12" ca="1">IFERROR(INDEX(nom,SMALL(IF(ville=$J$10,ROW(ville)-1,""),ROW(A2))),"")</f>
        <v>tulipe1</v>
      </c>
      <c r="I12" s="10" t="str">
        <f t="array" aca="1" ref="I12" ca="1">IFERROR(INDEX(prenom,SMALL(IF(ville=$J$10,ROW(ville)-1,""),ROW(B2))),"")</f>
        <v>pol1</v>
      </c>
      <c r="J12" s="10" t="str">
        <f t="array" aca="1" ref="J12" ca="1">IFERROR(INDEX(ville,SMALL(IF(ville=$J$10,ROW(ville)-1,""),ROW(C2))),"")</f>
        <v>Bordeaux</v>
      </c>
      <c r="K12" s="10">
        <f t="array" aca="1" ref="K12" ca="1">IFERROR(INDEX(tele,SMALL(IF(ville=$J$10,ROW(ville)-1,""),ROW(D2))),"")</f>
        <v>203040507</v>
      </c>
      <c r="R12" t="e">
        <f t="array" aca="1" ref="R12" ca="1">OFFSET(dept,MATCH(0,COUNTIF(R$1:R11,ville),0)-1,)</f>
        <v>#N/A</v>
      </c>
      <c r="U12" t="e">
        <f t="array" aca="1" ref="U12" ca="1">INDEX(nom&amp;"  "&amp;prenom,SMALL(IF(ville=dept2,ROW(ville)-1,""),ROW(A11)))</f>
        <v>#NUM!</v>
      </c>
    </row>
    <row r="13" spans="1:21">
      <c r="H13" s="10" t="str">
        <f t="array" aca="1" ref="H13" ca="1">IFERROR(INDEX(nom,SMALL(IF(ville=$J$10,ROW(ville)-1,""),ROW(A3))),"")</f>
        <v>tulipe2</v>
      </c>
      <c r="I13" s="10" t="str">
        <f t="array" aca="1" ref="I13" ca="1">IFERROR(INDEX(prenom,SMALL(IF(ville=$J$10,ROW(ville)-1,""),ROW(B3))),"")</f>
        <v>pol2</v>
      </c>
      <c r="J13" s="10" t="str">
        <f t="array" aca="1" ref="J13" ca="1">IFERROR(INDEX(ville,SMALL(IF(ville=$J$10,ROW(ville)-1,""),ROW(C3))),"")</f>
        <v>Bordeaux</v>
      </c>
      <c r="K13" s="10">
        <f t="array" aca="1" ref="K13" ca="1">IFERROR(INDEX(tele,SMALL(IF(ville=$J$10,ROW(ville)-1,""),ROW(D3))),"")</f>
        <v>203040508</v>
      </c>
      <c r="M13" t="s">
        <v>18</v>
      </c>
      <c r="R13" t="e">
        <f t="array" aca="1" ref="R13" ca="1">OFFSET(dept,MATCH(0,COUNTIF(R$1:R12,ville),0)-1,)</f>
        <v>#N/A</v>
      </c>
      <c r="U13" t="e">
        <f t="array" aca="1" ref="U13" ca="1">INDEX(nom&amp;"  "&amp;prenom,SMALL(IF(ville=dept2,ROW(ville)-1,""),ROW(A12)))</f>
        <v>#NUM!</v>
      </c>
    </row>
    <row r="14" spans="1:21">
      <c r="H14" s="10" t="str">
        <f t="array" aca="1" ref="H14" ca="1">IFERROR(INDEX(nom,SMALL(IF(ville=$J$10,ROW(ville)-1,""),ROW(A4))),"")</f>
        <v>tulipe3</v>
      </c>
      <c r="I14" s="10" t="str">
        <f t="array" aca="1" ref="I14" ca="1">IFERROR(INDEX(prenom,SMALL(IF(ville=$J$10,ROW(ville)-1,""),ROW(B4))),"")</f>
        <v>pol3</v>
      </c>
      <c r="J14" s="10" t="str">
        <f t="array" aca="1" ref="J14" ca="1">IFERROR(INDEX(ville,SMALL(IF(ville=$J$10,ROW(ville)-1,""),ROW(C4))),"")</f>
        <v>Bordeaux</v>
      </c>
      <c r="K14" s="10">
        <f t="array" aca="1" ref="K14" ca="1">IFERROR(INDEX(tele,SMALL(IF(ville=$J$10,ROW(ville)-1,""),ROW(D4))),"")</f>
        <v>203040509</v>
      </c>
      <c r="M14" t="s">
        <v>34</v>
      </c>
      <c r="R14" t="e">
        <f t="array" aca="1" ref="R14" ca="1">OFFSET(dept,MATCH(0,COUNTIF(R$1:R13,ville),0)-1,)</f>
        <v>#N/A</v>
      </c>
      <c r="U14" t="e">
        <f t="array" aca="1" ref="U14" ca="1">INDEX(nom&amp;"  "&amp;prenom,SMALL(IF(ville=dept2,ROW(ville)-1,""),ROW(A13)))</f>
        <v>#NUM!</v>
      </c>
    </row>
    <row r="15" spans="1:21">
      <c r="H15" s="10" t="str">
        <f t="array" aca="1" ref="H15" ca="1">IFERROR(INDEX(nom,SMALL(IF(ville=$J$10,ROW(ville)-1,""),ROW(A5))),"")</f>
        <v>tulipe4</v>
      </c>
      <c r="I15" s="10" t="str">
        <f t="array" aca="1" ref="I15" ca="1">IFERROR(INDEX(prenom,SMALL(IF(ville=$J$10,ROW(ville)-1,""),ROW(B5))),"")</f>
        <v>pol4</v>
      </c>
      <c r="J15" s="10" t="str">
        <f t="array" aca="1" ref="J15" ca="1">IFERROR(INDEX(ville,SMALL(IF(ville=$J$10,ROW(ville)-1,""),ROW(C5))),"")</f>
        <v>Bordeaux</v>
      </c>
      <c r="K15" s="10">
        <f t="array" aca="1" ref="K15" ca="1">IFERROR(INDEX(tele,SMALL(IF(ville=$J$10,ROW(ville)-1,""),ROW(D5))),"")</f>
        <v>2030405010</v>
      </c>
      <c r="R15" t="e">
        <f t="array" aca="1" ref="R15" ca="1">OFFSET(dept,MATCH(0,COUNTIF(R$1:R14,ville),0)-1,)</f>
        <v>#N/A</v>
      </c>
      <c r="U15" t="e">
        <f t="array" aca="1" ref="U15" ca="1">INDEX(nom&amp;"  "&amp;prenom,SMALL(IF(ville=dept2,ROW(ville)-1,""),ROW(A14)))</f>
        <v>#NUM!</v>
      </c>
    </row>
    <row r="16" spans="1:21">
      <c r="H16" s="10" t="str">
        <f t="array" aca="1" ref="H16" ca="1">IFERROR(INDEX(nom,SMALL(IF(ville=$J$10,ROW(ville)-1,""),ROW(A6))),"")</f>
        <v/>
      </c>
      <c r="I16" s="10" t="str">
        <f t="array" aca="1" ref="I16" ca="1">IFERROR(INDEX(prenom,SMALL(IF(ville=$J$10,ROW(ville)-1,""),ROW(B6))),"")</f>
        <v/>
      </c>
      <c r="J16" s="10" t="str">
        <f t="array" aca="1" ref="J16" ca="1">IFERROR(INDEX(ville,SMALL(IF(ville=$J$10,ROW(ville)-1,""),ROW(C6))),"")</f>
        <v/>
      </c>
      <c r="K16" s="10" t="str">
        <f t="array" aca="1" ref="K16" ca="1">IFERROR(INDEX(tele,SMALL(IF(ville=$J$10,ROW(ville)-1,""),ROW(D6))),"")</f>
        <v/>
      </c>
      <c r="R16" t="e">
        <f t="array" aca="1" ref="R16" ca="1">OFFSET(dept,MATCH(0,COUNTIF(R$1:R15,ville),0)-1,)</f>
        <v>#N/A</v>
      </c>
      <c r="U16" t="e">
        <f t="array" aca="1" ref="U16" ca="1">INDEX(nom&amp;"  "&amp;prenom,SMALL(IF(ville=dept2,ROW(ville)-1,""),ROW(A15)))</f>
        <v>#NUM!</v>
      </c>
    </row>
    <row r="17" spans="6:21">
      <c r="H17" s="10" t="str">
        <f t="array" aca="1" ref="H17" ca="1">IFERROR(INDEX(nom,SMALL(IF(ville=$J$10,ROW(ville)-1,""),ROW(A7))),"")</f>
        <v/>
      </c>
      <c r="I17" s="10" t="str">
        <f t="array" aca="1" ref="I17" ca="1">IFERROR(INDEX(prenom,SMALL(IF(ville=$J$10,ROW(ville)-1,""),ROW(B7))),"")</f>
        <v/>
      </c>
      <c r="J17" s="10" t="str">
        <f t="array" aca="1" ref="J17" ca="1">IFERROR(INDEX(ville,SMALL(IF(ville=$J$10,ROW(ville)-1,""),ROW(C7))),"")</f>
        <v/>
      </c>
      <c r="K17" s="10" t="str">
        <f t="array" aca="1" ref="K17" ca="1">IFERROR(INDEX(tele,SMALL(IF(ville=$J$10,ROW(ville)-1,""),ROW(D7))),"")</f>
        <v/>
      </c>
      <c r="R17" t="e">
        <f t="array" aca="1" ref="R17" ca="1">OFFSET(dept,MATCH(0,COUNTIF(R$1:R16,ville),0)-1,)</f>
        <v>#N/A</v>
      </c>
      <c r="U17" t="e">
        <f t="array" aca="1" ref="U17" ca="1">INDEX(nom&amp;"  "&amp;prenom,SMALL(IF(ville=dept2,ROW(ville)-1,""),ROW(A16)))</f>
        <v>#NUM!</v>
      </c>
    </row>
    <row r="18" spans="6:21">
      <c r="H18" s="10" t="str">
        <f t="array" aca="1" ref="H18" ca="1">IFERROR(INDEX(nom,SMALL(IF(ville=$J$10,ROW(ville)-1,""),ROW(A8))),"")</f>
        <v/>
      </c>
      <c r="I18" s="10" t="str">
        <f t="array" aca="1" ref="I18" ca="1">IFERROR(INDEX(prenom,SMALL(IF(ville=$J$10,ROW(ville)-1,""),ROW(B8))),"")</f>
        <v/>
      </c>
      <c r="J18" s="10" t="str">
        <f t="array" aca="1" ref="J18" ca="1">IFERROR(INDEX(ville,SMALL(IF(ville=$J$10,ROW(ville)-1,""),ROW(C8))),"")</f>
        <v/>
      </c>
      <c r="K18" s="10" t="str">
        <f t="array" aca="1" ref="K18" ca="1">IFERROR(INDEX(tele,SMALL(IF(ville=$J$10,ROW(ville)-1,""),ROW(D8))),"")</f>
        <v/>
      </c>
      <c r="R18" t="e">
        <f t="array" aca="1" ref="R18" ca="1">OFFSET(dept,MATCH(0,COUNTIF(R$1:R17,ville),0)-1,)</f>
        <v>#N/A</v>
      </c>
      <c r="U18" t="e">
        <f t="array" aca="1" ref="U18" ca="1">INDEX(nom&amp;"  "&amp;prenom,SMALL(IF(ville=dept2,ROW(ville)-1,""),ROW(A17)))</f>
        <v>#NUM!</v>
      </c>
    </row>
    <row r="19" spans="6:21">
      <c r="H19" s="10" t="str">
        <f t="array" aca="1" ref="H19" ca="1">IFERROR(INDEX(nom,SMALL(IF(ville=$J$10,ROW(ville)-1,""),ROW(A9))),"")</f>
        <v/>
      </c>
      <c r="I19" s="10" t="str">
        <f t="array" aca="1" ref="I19" ca="1">IFERROR(INDEX(prenom,SMALL(IF(ville=$J$10,ROW(ville)-1,""),ROW(B9))),"")</f>
        <v/>
      </c>
      <c r="J19" s="10" t="str">
        <f t="array" aca="1" ref="J19" ca="1">IFERROR(INDEX(ville,SMALL(IF(ville=$J$10,ROW(ville)-1,""),ROW(C9))),"")</f>
        <v/>
      </c>
      <c r="K19" s="10" t="str">
        <f t="array" aca="1" ref="K19" ca="1">IFERROR(INDEX(tele,SMALL(IF(ville=$J$10,ROW(ville)-1,""),ROW(D9))),"")</f>
        <v/>
      </c>
      <c r="R19" t="e">
        <f t="array" aca="1" ref="R19" ca="1">OFFSET(dept,MATCH(0,COUNTIF(R$1:R18,ville),0)-1,)</f>
        <v>#N/A</v>
      </c>
      <c r="U19" t="e">
        <f t="array" aca="1" ref="U19" ca="1">INDEX(nom&amp;"  "&amp;prenom,SMALL(IF(ville=dept2,ROW(ville)-1,""),ROW(A18)))</f>
        <v>#NUM!</v>
      </c>
    </row>
    <row r="20" spans="6:21">
      <c r="R20" t="e">
        <f t="array" aca="1" ref="R20" ca="1">OFFSET(dept,MATCH(0,COUNTIF(R$1:R19,ville),0)-1,)</f>
        <v>#N/A</v>
      </c>
      <c r="U20" t="e">
        <f t="array" aca="1" ref="U20" ca="1">INDEX(nom&amp;"  "&amp;prenom,SMALL(IF(ville=dept2,ROW(ville)-1,""),ROW(A19)))</f>
        <v>#NUM!</v>
      </c>
    </row>
    <row r="21" spans="6:21">
      <c r="R21" t="e">
        <f t="array" aca="1" ref="R21" ca="1">OFFSET(dept,MATCH(0,COUNTIF(R$1:R20,ville),0)-1,)</f>
        <v>#N/A</v>
      </c>
      <c r="U21" t="e">
        <f t="array" aca="1" ref="U21" ca="1">INDEX(nom&amp;"  "&amp;prenom,SMALL(IF(ville=dept2,ROW(ville)-1,""),ROW(A20)))</f>
        <v>#NUM!</v>
      </c>
    </row>
    <row r="22" spans="6:21">
      <c r="J22" s="5" t="s">
        <v>5</v>
      </c>
      <c r="R22" t="e">
        <f t="array" aca="1" ref="R22" ca="1">OFFSET(dept,MATCH(0,COUNTIF(R$1:R21,ville),0)-1,)</f>
        <v>#N/A</v>
      </c>
      <c r="U22" t="e">
        <f t="array" aca="1" ref="U22" ca="1">INDEX(nom&amp;"  "&amp;prenom,SMALL(IF(ville=dept2,ROW(ville)-1,""),ROW(A21)))</f>
        <v>#NUM!</v>
      </c>
    </row>
    <row r="23" spans="6:21">
      <c r="F23" t="s">
        <v>21</v>
      </c>
      <c r="H23" s="8" t="s">
        <v>32</v>
      </c>
      <c r="I23" s="8"/>
      <c r="J23" s="8"/>
      <c r="K23" s="9">
        <f t="array" aca="1" ref="K23" ca="1">INDEX(tele,MATCH(H23,nom&amp;"  "&amp;prenom,0))</f>
        <v>203040508</v>
      </c>
      <c r="M23" t="s">
        <v>22</v>
      </c>
      <c r="R23" t="e">
        <f t="array" aca="1" ref="R23" ca="1">OFFSET(dept,MATCH(0,COUNTIF(R$1:R22,ville),0)-1,)</f>
        <v>#N/A</v>
      </c>
      <c r="U23" t="e">
        <f t="array" aca="1" ref="U23" ca="1">INDEX(nom&amp;"  "&amp;prenom,SMALL(IF(ville=dept2,ROW(ville)-1,""),ROW(A22)))</f>
        <v>#NUM!</v>
      </c>
    </row>
    <row r="24" spans="6:21">
      <c r="R24" t="e">
        <f t="array" aca="1" ref="R24" ca="1">OFFSET(dept,MATCH(0,COUNTIF(R$1:R23,ville),0)-1,)</f>
        <v>#N/A</v>
      </c>
      <c r="U24" t="e">
        <f t="array" aca="1" ref="U24" ca="1">INDEX(nom&amp;"  "&amp;prenom,SMALL(IF(ville=dept2,ROW(ville)-1,""),ROW(A23)))</f>
        <v>#NUM!</v>
      </c>
    </row>
    <row r="25" spans="6:21">
      <c r="R25" t="e">
        <f t="array" aca="1" ref="R25" ca="1">OFFSET(dept,MATCH(0,COUNTIF(R$1:R24,ville),0)-1,)</f>
        <v>#N/A</v>
      </c>
      <c r="U25" t="e">
        <f t="array" aca="1" ref="U25" ca="1">INDEX(nom&amp;"  "&amp;prenom,SMALL(IF(ville=dept2,ROW(ville)-1,""),ROW(A24)))</f>
        <v>#NUM!</v>
      </c>
    </row>
  </sheetData>
  <dataValidations count="3">
    <dataValidation type="list" allowBlank="1" showInputMessage="1" showErrorMessage="1" sqref="J4">
      <formula1>$C$2:$C$5</formula1>
    </dataValidation>
    <dataValidation type="list" allowBlank="1" showInputMessage="1" showErrorMessage="1" sqref="J10 J22">
      <formula1>liste</formula1>
    </dataValidation>
    <dataValidation type="list" allowBlank="1" showInputMessage="1" showErrorMessage="1" sqref="H23">
      <formula1>liste2</formula1>
    </dataValidation>
  </dataValidations>
  <pageMargins left="0.75" right="0.75" top="1" bottom="1" header="0.5" footer="0.5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Noms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tulipe</cp:lastModifiedBy>
  <dcterms:created xsi:type="dcterms:W3CDTF">2016-05-31T14:42:08Z</dcterms:created>
  <dcterms:modified xsi:type="dcterms:W3CDTF">2016-06-01T11:08:37Z</dcterms:modified>
</cp:coreProperties>
</file>