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460" windowWidth="19420" windowHeight="11020"/>
  </bookViews>
  <sheets>
    <sheet name="Feuil1" sheetId="1" r:id="rId1"/>
  </sheets>
  <calcPr calcId="124519" iterate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46" i="1" a="1"/>
  <c r="L46" s="1"/>
  <c r="E46" s="1"/>
  <c r="L47" a="1"/>
  <c r="L47" s="1"/>
  <c r="E47" s="1"/>
  <c r="L48" a="1"/>
  <c r="L48" s="1"/>
  <c r="E48" s="1"/>
  <c r="L49" a="1"/>
  <c r="L49" s="1"/>
  <c r="E49" s="1"/>
  <c r="L50" a="1"/>
  <c r="L50" s="1"/>
  <c r="E50" s="1"/>
  <c r="L51" a="1"/>
  <c r="L51" s="1"/>
  <c r="E51" s="1"/>
  <c r="L52" a="1"/>
  <c r="L52" s="1"/>
  <c r="E52" s="1"/>
  <c r="L53" a="1"/>
  <c r="L53" s="1"/>
  <c r="E53" s="1"/>
  <c r="L54" a="1"/>
  <c r="L54" s="1"/>
  <c r="E54" s="1"/>
  <c r="L55" a="1"/>
  <c r="L55" s="1"/>
  <c r="E55" s="1"/>
  <c r="L56" a="1"/>
  <c r="L56" s="1"/>
  <c r="E56" s="1"/>
  <c r="L57" a="1"/>
  <c r="L57" s="1"/>
  <c r="E57" s="1"/>
  <c r="L58" a="1"/>
  <c r="L58" s="1"/>
  <c r="E58" s="1"/>
  <c r="L59" a="1"/>
  <c r="L59" s="1"/>
  <c r="L60" a="1"/>
  <c r="L60" s="1"/>
  <c r="L45" a="1"/>
  <c r="L45" s="1"/>
  <c r="E45" s="1"/>
  <c r="K57" a="1"/>
  <c r="K57" s="1"/>
  <c r="K58" a="1"/>
  <c r="K58" s="1"/>
  <c r="K59" a="1"/>
  <c r="K59" s="1"/>
  <c r="K60" a="1"/>
  <c r="K60" s="1"/>
  <c r="K61" a="1"/>
  <c r="K61" s="1"/>
  <c r="K46" a="1"/>
  <c r="K46" s="1"/>
  <c r="K47" a="1"/>
  <c r="K47" s="1"/>
  <c r="K48" a="1"/>
  <c r="K48" s="1"/>
  <c r="K49" a="1"/>
  <c r="K49" s="1"/>
  <c r="K50" a="1"/>
  <c r="K50" s="1"/>
  <c r="K51" a="1"/>
  <c r="K51" s="1"/>
  <c r="K52" a="1"/>
  <c r="K52" s="1"/>
  <c r="K53" a="1"/>
  <c r="K53" s="1"/>
  <c r="K54" a="1"/>
  <c r="K54" s="1"/>
  <c r="K55" a="1"/>
  <c r="K55" s="1"/>
  <c r="K56" a="1"/>
  <c r="K56" s="1"/>
  <c r="K45" a="1"/>
  <c r="K45" s="1"/>
  <c r="L38" a="1"/>
  <c r="L38" s="1"/>
  <c r="E38" s="1" a="1"/>
  <c r="E38" s="1"/>
  <c r="L39" a="1"/>
  <c r="L39" s="1"/>
  <c r="E39" s="1" a="1"/>
  <c r="E39" s="1"/>
  <c r="L40" a="1"/>
  <c r="L40" s="1"/>
  <c r="E40" s="1" a="1"/>
  <c r="E40" s="1"/>
  <c r="L41" a="1"/>
  <c r="L41" s="1"/>
  <c r="E41" s="1" a="1"/>
  <c r="E41" s="1"/>
  <c r="L37" a="1"/>
  <c r="L37" s="1"/>
  <c r="E37" s="1" a="1"/>
  <c r="E37" s="1"/>
  <c r="K41" a="1"/>
  <c r="K41" s="1"/>
  <c r="K42" a="1"/>
  <c r="K42" s="1"/>
  <c r="L42" a="1"/>
  <c r="L42" s="1"/>
  <c r="E42" s="1" a="1"/>
  <c r="E42" s="1"/>
  <c r="K37" a="1"/>
  <c r="K37" s="1"/>
  <c r="K38" a="1"/>
  <c r="K38" s="1"/>
  <c r="K39" a="1"/>
  <c r="K39" s="1"/>
  <c r="K40" a="1"/>
  <c r="K40" s="1"/>
  <c r="I58" l="1"/>
  <c r="I56"/>
  <c r="I54"/>
  <c r="I52"/>
  <c r="I50"/>
  <c r="I48"/>
  <c r="I46"/>
  <c r="I57"/>
  <c r="I55"/>
  <c r="I53"/>
  <c r="I51"/>
  <c r="I49"/>
  <c r="I47"/>
  <c r="I45"/>
  <c r="I42"/>
  <c r="I40"/>
  <c r="I38"/>
  <c r="I41"/>
  <c r="I39"/>
  <c r="I37"/>
</calcChain>
</file>

<file path=xl/sharedStrings.xml><?xml version="1.0" encoding="utf-8"?>
<sst xmlns="http://schemas.openxmlformats.org/spreadsheetml/2006/main" count="53" uniqueCount="12">
  <si>
    <t>Infra</t>
  </si>
  <si>
    <t>Super</t>
  </si>
  <si>
    <t>Escalier à volées droites :</t>
  </si>
  <si>
    <t>u</t>
  </si>
  <si>
    <t>Nombres de marches</t>
  </si>
  <si>
    <t>=CONCATENER("Volées droites de ";TEXTE(C9;"#0,##");" ml pour ";TEXTE(F8;"#0,##");" hauteurs à monter")</t>
  </si>
  <si>
    <t>Le but est de récupérér les données du tableau dans une liste, Exp :</t>
  </si>
  <si>
    <t>Tableau de données</t>
  </si>
  <si>
    <t>Volées d'escaliers</t>
  </si>
  <si>
    <t>Emplacement</t>
  </si>
  <si>
    <t>Linéaire de marches</t>
  </si>
  <si>
    <t>Par une macro qui balaye le tableau çi dessus et de lister çi dessous.</t>
  </si>
</sst>
</file>

<file path=xl/styles.xml><?xml version="1.0" encoding="utf-8"?>
<styleSheet xmlns="http://schemas.openxmlformats.org/spreadsheetml/2006/main">
  <numFmts count="2">
    <numFmt numFmtId="164" formatCode="#,##0.00&quot; ml&quot;"/>
    <numFmt numFmtId="165" formatCode="#,##0&quot; marches&quot;"/>
  </numFmts>
  <fonts count="12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6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/>
    <xf numFmtId="4" fontId="3" fillId="0" borderId="0" xfId="0" applyNumberFormat="1" applyFont="1" applyAlignment="1">
      <alignment horizontal="center" vertical="center"/>
    </xf>
    <xf numFmtId="49" fontId="5" fillId="0" borderId="0" xfId="1" quotePrefix="1" applyNumberFormat="1" applyFont="1" applyAlignment="1">
      <alignment horizontal="left" indent="3"/>
    </xf>
    <xf numFmtId="49" fontId="6" fillId="0" borderId="0" xfId="1" applyNumberFormat="1" applyFont="1" applyAlignment="1">
      <alignment horizontal="center"/>
    </xf>
    <xf numFmtId="4" fontId="3" fillId="0" borderId="0" xfId="0" applyNumberFormat="1" applyFont="1"/>
    <xf numFmtId="0" fontId="5" fillId="0" borderId="0" xfId="1" quotePrefix="1" applyFont="1" applyAlignment="1">
      <alignment horizontal="left" indent="5"/>
    </xf>
    <xf numFmtId="164" fontId="0" fillId="3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/>
    </xf>
    <xf numFmtId="165" fontId="8" fillId="2" borderId="2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1" fillId="5" borderId="0" xfId="0" applyNumberFormat="1" applyFon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0" fillId="6" borderId="0" xfId="0" applyFill="1"/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9" fillId="5" borderId="0" xfId="0" applyFont="1" applyFill="1" applyAlignment="1">
      <alignment horizontal="center" vertical="center"/>
    </xf>
    <xf numFmtId="0" fontId="2" fillId="5" borderId="6" xfId="0" applyFont="1" applyFill="1" applyBorder="1" applyAlignment="1">
      <alignment horizontal="center"/>
    </xf>
    <xf numFmtId="0" fontId="0" fillId="7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49" fontId="6" fillId="7" borderId="1" xfId="1" applyNumberFormat="1" applyFont="1" applyFill="1" applyBorder="1" applyAlignment="1">
      <alignment horizontal="center"/>
    </xf>
    <xf numFmtId="164" fontId="0" fillId="4" borderId="0" xfId="0" applyNumberForma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49" fontId="6" fillId="8" borderId="1" xfId="1" applyNumberFormat="1" applyFont="1" applyFill="1" applyBorder="1" applyAlignment="1">
      <alignment horizontal="center"/>
    </xf>
    <xf numFmtId="0" fontId="6" fillId="8" borderId="1" xfId="1" quotePrefix="1" applyFont="1" applyFill="1" applyBorder="1" applyAlignment="1">
      <alignment horizontal="left" indent="5"/>
    </xf>
    <xf numFmtId="0" fontId="2" fillId="8" borderId="1" xfId="0" applyFont="1" applyFill="1" applyBorder="1"/>
    <xf numFmtId="0" fontId="6" fillId="7" borderId="1" xfId="1" quotePrefix="1" applyFont="1" applyFill="1" applyBorder="1" applyAlignment="1">
      <alignment horizontal="left" indent="5"/>
    </xf>
    <xf numFmtId="0" fontId="2" fillId="7" borderId="1" xfId="0" applyFont="1" applyFill="1" applyBorder="1"/>
    <xf numFmtId="4" fontId="10" fillId="8" borderId="1" xfId="0" applyNumberFormat="1" applyFont="1" applyFill="1" applyBorder="1" applyAlignment="1">
      <alignment horizontal="center" vertical="center"/>
    </xf>
    <xf numFmtId="4" fontId="11" fillId="0" borderId="0" xfId="0" applyNumberFormat="1" applyFont="1" applyAlignment="1">
      <alignment horizontal="center" vertical="center"/>
    </xf>
    <xf numFmtId="4" fontId="10" fillId="7" borderId="1" xfId="0" applyNumberFormat="1" applyFont="1" applyFill="1" applyBorder="1" applyAlignment="1">
      <alignment horizontal="center" vertical="center"/>
    </xf>
    <xf numFmtId="0" fontId="0" fillId="1" borderId="0" xfId="0" applyFill="1"/>
  </cellXfs>
  <cellStyles count="2">
    <cellStyle name="Normal" xfId="0" builtinId="0"/>
    <cellStyle name="Normal 2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5:T61"/>
  <sheetViews>
    <sheetView showZeros="0" tabSelected="1" topLeftCell="D25" zoomScale="60" zoomScaleNormal="60" workbookViewId="0">
      <selection activeCell="P46" sqref="P46"/>
    </sheetView>
  </sheetViews>
  <sheetFormatPr baseColWidth="10" defaultRowHeight="15.5"/>
  <cols>
    <col min="2" max="2" width="12.5" bestFit="1" customWidth="1"/>
    <col min="3" max="3" width="18" bestFit="1" customWidth="1"/>
    <col min="5" max="5" width="26.83203125" customWidth="1"/>
    <col min="6" max="12" width="14.6640625" bestFit="1" customWidth="1"/>
    <col min="13" max="20" width="16.1640625" bestFit="1" customWidth="1"/>
  </cols>
  <sheetData>
    <row r="5" spans="2:20" ht="21">
      <c r="E5" s="25" t="s">
        <v>7</v>
      </c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</row>
    <row r="6" spans="2:20" ht="16" thickBot="1">
      <c r="C6" s="14"/>
      <c r="E6" s="26" t="s">
        <v>8</v>
      </c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</row>
    <row r="7" spans="2:20" ht="16" thickBot="1">
      <c r="B7" s="21" t="s">
        <v>9</v>
      </c>
      <c r="C7" s="15" t="s">
        <v>10</v>
      </c>
      <c r="E7" s="22" t="s">
        <v>4</v>
      </c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4"/>
    </row>
    <row r="8" spans="2:20">
      <c r="B8" s="1"/>
      <c r="C8" s="28"/>
      <c r="D8" s="27"/>
      <c r="E8" s="12">
        <v>2</v>
      </c>
      <c r="F8" s="13">
        <v>3</v>
      </c>
      <c r="G8" s="12">
        <v>4</v>
      </c>
      <c r="H8" s="12">
        <v>5</v>
      </c>
      <c r="I8" s="12">
        <v>6</v>
      </c>
      <c r="J8" s="12">
        <v>7</v>
      </c>
      <c r="K8" s="12">
        <v>8</v>
      </c>
      <c r="L8" s="12">
        <v>9</v>
      </c>
      <c r="M8" s="12">
        <v>10</v>
      </c>
      <c r="N8" s="12">
        <v>11</v>
      </c>
      <c r="O8" s="12">
        <v>12</v>
      </c>
      <c r="P8" s="12">
        <v>13</v>
      </c>
      <c r="Q8" s="12">
        <v>14</v>
      </c>
      <c r="R8" s="12">
        <v>21</v>
      </c>
      <c r="S8" s="12">
        <v>22</v>
      </c>
      <c r="T8" s="12">
        <v>23</v>
      </c>
    </row>
    <row r="9" spans="2:20">
      <c r="B9" s="2" t="s">
        <v>0</v>
      </c>
      <c r="C9" s="17">
        <v>1.1000000000000001</v>
      </c>
      <c r="D9" s="1"/>
      <c r="E9" s="3">
        <v>0</v>
      </c>
      <c r="F9" s="19">
        <v>1</v>
      </c>
      <c r="G9" s="3"/>
      <c r="H9" s="3">
        <v>0</v>
      </c>
      <c r="I9" s="3">
        <v>0</v>
      </c>
      <c r="J9" s="19">
        <v>2</v>
      </c>
      <c r="K9" s="3">
        <v>0</v>
      </c>
      <c r="L9" s="3">
        <v>0</v>
      </c>
      <c r="M9" s="19">
        <v>5</v>
      </c>
      <c r="N9" s="19">
        <v>5</v>
      </c>
      <c r="O9" s="3">
        <v>0</v>
      </c>
      <c r="P9" s="3">
        <v>0</v>
      </c>
      <c r="Q9" s="3">
        <v>0</v>
      </c>
      <c r="R9" s="3">
        <v>0</v>
      </c>
      <c r="S9" s="3">
        <v>0</v>
      </c>
      <c r="T9" s="3">
        <v>0</v>
      </c>
    </row>
    <row r="10" spans="2:20">
      <c r="B10" s="1" t="s">
        <v>0</v>
      </c>
      <c r="C10" s="18">
        <v>2.4</v>
      </c>
      <c r="D10" s="1"/>
      <c r="E10" s="3">
        <v>0</v>
      </c>
      <c r="F10" s="3">
        <v>0</v>
      </c>
      <c r="G10" s="3">
        <v>1</v>
      </c>
      <c r="H10" s="3">
        <v>0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0</v>
      </c>
      <c r="O10" s="3">
        <v>0</v>
      </c>
      <c r="P10" s="3">
        <v>0</v>
      </c>
      <c r="Q10" s="3">
        <v>0</v>
      </c>
      <c r="R10" s="3">
        <v>0</v>
      </c>
      <c r="S10" s="3">
        <v>0</v>
      </c>
      <c r="T10" s="3">
        <v>0</v>
      </c>
    </row>
    <row r="11" spans="2:20">
      <c r="B11" s="1" t="s">
        <v>0</v>
      </c>
      <c r="C11" s="18">
        <v>3.605</v>
      </c>
      <c r="D11" s="1"/>
      <c r="E11" s="3">
        <v>0</v>
      </c>
      <c r="F11" s="3">
        <v>0</v>
      </c>
      <c r="G11" s="3">
        <v>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3">
        <v>0</v>
      </c>
      <c r="P11" s="3">
        <v>0</v>
      </c>
      <c r="Q11" s="3">
        <v>0</v>
      </c>
      <c r="R11" s="3">
        <v>0</v>
      </c>
      <c r="S11" s="3">
        <v>0</v>
      </c>
      <c r="T11" s="3">
        <v>0</v>
      </c>
    </row>
    <row r="12" spans="2:20">
      <c r="B12" s="1" t="s">
        <v>0</v>
      </c>
      <c r="C12" s="18">
        <v>3.82</v>
      </c>
      <c r="D12" s="1"/>
      <c r="E12" s="3">
        <v>0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0</v>
      </c>
      <c r="L12" s="3">
        <v>0</v>
      </c>
      <c r="M12" s="3">
        <v>0</v>
      </c>
      <c r="N12" s="3">
        <v>0</v>
      </c>
      <c r="O12" s="3">
        <v>0</v>
      </c>
      <c r="P12" s="3">
        <v>0</v>
      </c>
      <c r="Q12" s="3">
        <v>0</v>
      </c>
      <c r="R12" s="3">
        <v>0</v>
      </c>
      <c r="S12" s="3">
        <v>0</v>
      </c>
      <c r="T12" s="3">
        <v>0</v>
      </c>
    </row>
    <row r="13" spans="2:20">
      <c r="B13" s="1" t="s">
        <v>0</v>
      </c>
      <c r="C13" s="18">
        <v>4.8900000000000006</v>
      </c>
      <c r="D13" s="1"/>
      <c r="E13" s="3">
        <v>0</v>
      </c>
      <c r="F13" s="3">
        <v>0</v>
      </c>
      <c r="G13" s="3">
        <v>0</v>
      </c>
      <c r="H13" s="3">
        <v>0</v>
      </c>
      <c r="I13" s="3">
        <v>0</v>
      </c>
      <c r="J13" s="3">
        <v>0</v>
      </c>
      <c r="K13" s="3">
        <v>0</v>
      </c>
      <c r="L13" s="3">
        <v>0</v>
      </c>
      <c r="M13" s="3">
        <v>0</v>
      </c>
      <c r="N13" s="3">
        <v>0</v>
      </c>
      <c r="O13" s="3">
        <v>0</v>
      </c>
      <c r="P13" s="3">
        <v>0</v>
      </c>
      <c r="Q13" s="3">
        <v>0</v>
      </c>
      <c r="R13" s="3">
        <v>0</v>
      </c>
      <c r="S13" s="3">
        <v>0</v>
      </c>
      <c r="T13" s="3">
        <v>0</v>
      </c>
    </row>
    <row r="14" spans="2:20">
      <c r="B14" s="1" t="s">
        <v>0</v>
      </c>
      <c r="C14" s="18">
        <v>5.2249999999999996</v>
      </c>
      <c r="D14" s="1"/>
      <c r="E14" s="3">
        <v>0</v>
      </c>
      <c r="F14" s="3">
        <v>0</v>
      </c>
      <c r="G14" s="3">
        <v>0</v>
      </c>
      <c r="H14" s="3">
        <v>0</v>
      </c>
      <c r="I14" s="3">
        <v>0</v>
      </c>
      <c r="J14" s="3">
        <v>0</v>
      </c>
      <c r="K14" s="3">
        <v>0</v>
      </c>
      <c r="L14" s="3">
        <v>0</v>
      </c>
      <c r="M14" s="3">
        <v>0</v>
      </c>
      <c r="N14" s="3">
        <v>0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>
        <v>0</v>
      </c>
    </row>
    <row r="15" spans="2:20">
      <c r="B15" s="1" t="s">
        <v>0</v>
      </c>
      <c r="C15" s="18">
        <v>6.91</v>
      </c>
      <c r="D15" s="1"/>
      <c r="E15" s="3">
        <v>0</v>
      </c>
      <c r="F15" s="3">
        <v>0</v>
      </c>
      <c r="G15" s="3">
        <v>0</v>
      </c>
      <c r="H15" s="3">
        <v>0</v>
      </c>
      <c r="I15" s="3">
        <v>0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0</v>
      </c>
      <c r="R15" s="3">
        <v>0</v>
      </c>
      <c r="S15" s="3">
        <v>0</v>
      </c>
      <c r="T15" s="3">
        <v>0</v>
      </c>
    </row>
    <row r="16" spans="2:20">
      <c r="B16" s="1" t="s">
        <v>0</v>
      </c>
      <c r="C16" s="18">
        <v>11</v>
      </c>
      <c r="D16" s="1"/>
      <c r="E16" s="3">
        <v>0</v>
      </c>
      <c r="F16" s="3">
        <v>0</v>
      </c>
      <c r="G16" s="3">
        <v>0</v>
      </c>
      <c r="H16" s="3">
        <v>0</v>
      </c>
      <c r="I16" s="3">
        <v>0</v>
      </c>
      <c r="J16" s="3">
        <v>0</v>
      </c>
      <c r="K16" s="3">
        <v>0</v>
      </c>
      <c r="L16" s="3">
        <v>0</v>
      </c>
      <c r="M16" s="3">
        <v>0</v>
      </c>
      <c r="N16" s="3">
        <v>0</v>
      </c>
      <c r="O16" s="3">
        <v>0</v>
      </c>
      <c r="P16" s="3">
        <v>0</v>
      </c>
      <c r="Q16" s="3">
        <v>0</v>
      </c>
      <c r="R16" s="3">
        <v>0</v>
      </c>
      <c r="S16" s="3">
        <v>0</v>
      </c>
      <c r="T16" s="3">
        <v>0</v>
      </c>
    </row>
    <row r="17" spans="2:20">
      <c r="B17" s="1" t="s">
        <v>0</v>
      </c>
      <c r="C17" s="18">
        <v>12</v>
      </c>
      <c r="D17" s="1"/>
      <c r="E17" s="3">
        <v>0</v>
      </c>
      <c r="F17" s="3">
        <v>0</v>
      </c>
      <c r="G17" s="3">
        <v>0</v>
      </c>
      <c r="H17" s="3">
        <v>0</v>
      </c>
      <c r="I17" s="3">
        <v>0</v>
      </c>
      <c r="J17" s="3">
        <v>0</v>
      </c>
      <c r="K17" s="3">
        <v>0</v>
      </c>
      <c r="L17" s="3">
        <v>0</v>
      </c>
      <c r="M17" s="3">
        <v>0</v>
      </c>
      <c r="N17" s="3">
        <v>0</v>
      </c>
      <c r="O17" s="3">
        <v>0</v>
      </c>
      <c r="P17" s="3">
        <v>0</v>
      </c>
      <c r="Q17" s="3">
        <v>0</v>
      </c>
      <c r="R17" s="3">
        <v>0</v>
      </c>
      <c r="S17" s="3">
        <v>0</v>
      </c>
      <c r="T17" s="3">
        <v>0</v>
      </c>
    </row>
    <row r="18" spans="2:20">
      <c r="B18" s="1" t="s">
        <v>0</v>
      </c>
      <c r="C18" s="18">
        <v>13</v>
      </c>
      <c r="D18" s="1"/>
      <c r="E18" s="3">
        <v>0</v>
      </c>
      <c r="F18" s="3">
        <v>0</v>
      </c>
      <c r="G18" s="3">
        <v>0</v>
      </c>
      <c r="H18" s="3">
        <v>0</v>
      </c>
      <c r="I18" s="3">
        <v>0</v>
      </c>
      <c r="J18" s="3">
        <v>0</v>
      </c>
      <c r="K18" s="3">
        <v>0</v>
      </c>
      <c r="L18" s="3">
        <v>0</v>
      </c>
      <c r="M18" s="3">
        <v>0</v>
      </c>
      <c r="N18" s="3">
        <v>0</v>
      </c>
      <c r="O18" s="3">
        <v>0</v>
      </c>
      <c r="P18" s="3">
        <v>0</v>
      </c>
      <c r="Q18" s="3">
        <v>0</v>
      </c>
      <c r="R18" s="3">
        <v>0</v>
      </c>
      <c r="S18" s="3">
        <v>0</v>
      </c>
      <c r="T18" s="3">
        <v>0</v>
      </c>
    </row>
    <row r="19" spans="2:20">
      <c r="B19" s="1"/>
      <c r="C19" s="11"/>
      <c r="D19" s="1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</row>
    <row r="20" spans="2:20">
      <c r="B20" s="1"/>
      <c r="C20" s="30"/>
      <c r="D20" s="31"/>
      <c r="E20" s="12">
        <v>2</v>
      </c>
      <c r="F20" s="13">
        <v>3</v>
      </c>
      <c r="G20" s="12">
        <v>4</v>
      </c>
      <c r="H20" s="12">
        <v>5</v>
      </c>
      <c r="I20" s="12">
        <v>6</v>
      </c>
      <c r="J20" s="12">
        <v>7</v>
      </c>
      <c r="K20" s="12">
        <v>8</v>
      </c>
      <c r="L20" s="12">
        <v>9</v>
      </c>
      <c r="M20" s="12">
        <v>10</v>
      </c>
      <c r="N20" s="12">
        <v>11</v>
      </c>
      <c r="O20" s="12">
        <v>12</v>
      </c>
      <c r="P20" s="12">
        <v>13</v>
      </c>
      <c r="Q20" s="12">
        <v>14</v>
      </c>
      <c r="R20" s="12">
        <v>21</v>
      </c>
      <c r="S20" s="12">
        <v>22</v>
      </c>
      <c r="T20" s="12">
        <v>23</v>
      </c>
    </row>
    <row r="21" spans="2:20">
      <c r="B21" s="2" t="s">
        <v>1</v>
      </c>
      <c r="C21" s="10">
        <v>1.1000000000000001</v>
      </c>
      <c r="D21" s="1"/>
      <c r="E21" s="3">
        <v>0</v>
      </c>
      <c r="F21" s="3">
        <v>0</v>
      </c>
      <c r="G21" s="3">
        <v>0</v>
      </c>
      <c r="H21" s="3">
        <v>0</v>
      </c>
      <c r="I21" s="3">
        <v>0</v>
      </c>
      <c r="J21" s="3">
        <v>0</v>
      </c>
      <c r="K21" s="3">
        <v>0</v>
      </c>
      <c r="L21" s="3">
        <v>0</v>
      </c>
      <c r="M21" s="16">
        <v>1</v>
      </c>
      <c r="N21" s="16">
        <v>1</v>
      </c>
      <c r="O21" s="3">
        <v>0</v>
      </c>
      <c r="P21" s="3">
        <v>0</v>
      </c>
      <c r="Q21" s="3">
        <v>0</v>
      </c>
      <c r="R21" s="3">
        <v>0</v>
      </c>
      <c r="S21" s="3">
        <v>0</v>
      </c>
      <c r="T21" s="3">
        <v>0</v>
      </c>
    </row>
    <row r="22" spans="2:20">
      <c r="B22" s="1" t="s">
        <v>1</v>
      </c>
      <c r="C22" s="10">
        <v>2.4</v>
      </c>
      <c r="D22" s="1"/>
      <c r="E22" s="3">
        <v>0</v>
      </c>
      <c r="F22" s="3">
        <v>0</v>
      </c>
      <c r="G22" s="3">
        <v>0</v>
      </c>
      <c r="H22" s="3">
        <v>0</v>
      </c>
      <c r="I22" s="3">
        <v>0</v>
      </c>
      <c r="J22" s="3">
        <v>0</v>
      </c>
      <c r="K22" s="3">
        <v>0</v>
      </c>
      <c r="L22" s="3">
        <v>0</v>
      </c>
      <c r="M22" s="3">
        <v>0</v>
      </c>
      <c r="N22" s="3">
        <v>0</v>
      </c>
      <c r="O22" s="3">
        <v>0</v>
      </c>
      <c r="P22" s="3">
        <v>0</v>
      </c>
      <c r="Q22" s="3">
        <v>0</v>
      </c>
      <c r="R22" s="16">
        <v>36</v>
      </c>
      <c r="S22" s="3">
        <v>0</v>
      </c>
      <c r="T22" s="3">
        <v>0</v>
      </c>
    </row>
    <row r="23" spans="2:20">
      <c r="B23" s="1" t="s">
        <v>1</v>
      </c>
      <c r="C23" s="10">
        <v>3.605</v>
      </c>
      <c r="D23" s="1"/>
      <c r="E23" s="3">
        <v>0</v>
      </c>
      <c r="F23" s="3">
        <v>0</v>
      </c>
      <c r="G23" s="3">
        <v>0</v>
      </c>
      <c r="H23" s="3">
        <v>0</v>
      </c>
      <c r="I23" s="3">
        <v>0</v>
      </c>
      <c r="J23" s="3">
        <v>0</v>
      </c>
      <c r="K23" s="3">
        <v>0</v>
      </c>
      <c r="L23" s="3">
        <v>0</v>
      </c>
      <c r="M23" s="3">
        <v>0</v>
      </c>
      <c r="N23" s="3">
        <v>0</v>
      </c>
      <c r="O23" s="3">
        <v>0</v>
      </c>
      <c r="P23" s="3">
        <v>0</v>
      </c>
      <c r="Q23" s="16">
        <v>1</v>
      </c>
      <c r="R23" s="3">
        <v>0</v>
      </c>
      <c r="S23" s="3">
        <v>0</v>
      </c>
      <c r="T23" s="3">
        <v>0</v>
      </c>
    </row>
    <row r="24" spans="2:20">
      <c r="B24" s="1" t="s">
        <v>1</v>
      </c>
      <c r="C24" s="10">
        <v>3.82</v>
      </c>
      <c r="D24" s="1"/>
      <c r="E24" s="3">
        <v>0</v>
      </c>
      <c r="F24" s="3">
        <v>0</v>
      </c>
      <c r="G24" s="3">
        <v>0</v>
      </c>
      <c r="H24" s="3">
        <v>0</v>
      </c>
      <c r="I24" s="3">
        <v>0</v>
      </c>
      <c r="J24" s="3">
        <v>0</v>
      </c>
      <c r="K24" s="3">
        <v>0</v>
      </c>
      <c r="L24" s="3">
        <v>0</v>
      </c>
      <c r="M24" s="16">
        <v>2</v>
      </c>
      <c r="N24" s="3">
        <v>0</v>
      </c>
      <c r="O24" s="3">
        <v>0</v>
      </c>
      <c r="P24" s="3">
        <v>0</v>
      </c>
      <c r="Q24" s="3">
        <v>0</v>
      </c>
      <c r="R24" s="3">
        <v>0</v>
      </c>
      <c r="S24" s="3">
        <v>0</v>
      </c>
      <c r="T24" s="3">
        <v>0</v>
      </c>
    </row>
    <row r="25" spans="2:20">
      <c r="B25" s="1" t="s">
        <v>1</v>
      </c>
      <c r="C25" s="10">
        <v>4.8900000000000006</v>
      </c>
      <c r="D25" s="1"/>
      <c r="E25" s="3">
        <v>0</v>
      </c>
      <c r="F25" s="3">
        <v>0</v>
      </c>
      <c r="G25" s="3">
        <v>0</v>
      </c>
      <c r="H25" s="3">
        <v>0</v>
      </c>
      <c r="I25" s="3">
        <v>0</v>
      </c>
      <c r="J25" s="3">
        <v>0</v>
      </c>
      <c r="K25" s="3">
        <v>0</v>
      </c>
      <c r="L25" s="3">
        <v>0</v>
      </c>
      <c r="M25" s="3">
        <v>0</v>
      </c>
      <c r="N25" s="16">
        <v>2</v>
      </c>
      <c r="O25" s="3">
        <v>0</v>
      </c>
      <c r="P25" s="3">
        <v>0</v>
      </c>
      <c r="Q25" s="3">
        <v>0</v>
      </c>
      <c r="R25" s="3">
        <v>0</v>
      </c>
      <c r="S25" s="3">
        <v>0</v>
      </c>
      <c r="T25" s="3">
        <v>0</v>
      </c>
    </row>
    <row r="26" spans="2:20">
      <c r="B26" s="1" t="s">
        <v>1</v>
      </c>
      <c r="C26" s="10">
        <v>5.2249999999999996</v>
      </c>
      <c r="D26" s="1"/>
      <c r="E26" s="3">
        <v>0</v>
      </c>
      <c r="F26" s="3">
        <v>0</v>
      </c>
      <c r="G26" s="3">
        <v>0</v>
      </c>
      <c r="H26" s="3">
        <v>0</v>
      </c>
      <c r="I26" s="3">
        <v>0</v>
      </c>
      <c r="J26" s="3">
        <v>0</v>
      </c>
      <c r="K26" s="3">
        <v>0</v>
      </c>
      <c r="L26" s="3">
        <v>0</v>
      </c>
      <c r="M26" s="3">
        <v>0</v>
      </c>
      <c r="N26" s="3">
        <v>0</v>
      </c>
      <c r="O26" s="3">
        <v>0</v>
      </c>
      <c r="P26" s="3">
        <v>0</v>
      </c>
      <c r="Q26" s="16">
        <v>1</v>
      </c>
      <c r="R26" s="3">
        <v>0</v>
      </c>
      <c r="S26" s="3">
        <v>0</v>
      </c>
      <c r="T26" s="3">
        <v>0</v>
      </c>
    </row>
    <row r="27" spans="2:20">
      <c r="B27" s="1" t="s">
        <v>1</v>
      </c>
      <c r="C27" s="10">
        <v>6.91</v>
      </c>
      <c r="D27" s="1"/>
      <c r="E27" s="3">
        <v>0</v>
      </c>
      <c r="F27" s="3">
        <v>0</v>
      </c>
      <c r="G27" s="3">
        <v>0</v>
      </c>
      <c r="H27" s="3">
        <v>0</v>
      </c>
      <c r="I27" s="3">
        <v>0</v>
      </c>
      <c r="J27" s="3">
        <v>0</v>
      </c>
      <c r="K27" s="3">
        <v>0</v>
      </c>
      <c r="L27" s="3">
        <v>0</v>
      </c>
      <c r="M27" s="3">
        <v>0</v>
      </c>
      <c r="N27" s="3">
        <v>0</v>
      </c>
      <c r="O27" s="3">
        <v>0</v>
      </c>
      <c r="P27" s="3">
        <v>0</v>
      </c>
      <c r="Q27" s="16">
        <v>1</v>
      </c>
      <c r="R27" s="3">
        <v>0</v>
      </c>
      <c r="S27" s="3">
        <v>0</v>
      </c>
      <c r="T27" s="3">
        <v>0</v>
      </c>
    </row>
    <row r="28" spans="2:20">
      <c r="B28" s="1" t="s">
        <v>1</v>
      </c>
      <c r="C28" s="10">
        <v>11</v>
      </c>
      <c r="D28" s="1"/>
      <c r="E28" s="3">
        <v>0</v>
      </c>
      <c r="F28" s="3">
        <v>0</v>
      </c>
      <c r="G28" s="3">
        <v>0</v>
      </c>
      <c r="H28" s="3">
        <v>0</v>
      </c>
      <c r="I28" s="3">
        <v>0</v>
      </c>
      <c r="J28" s="3">
        <v>0</v>
      </c>
      <c r="K28" s="3">
        <v>0</v>
      </c>
      <c r="L28" s="3">
        <v>0</v>
      </c>
      <c r="M28" s="3">
        <v>0</v>
      </c>
      <c r="N28" s="3">
        <v>0</v>
      </c>
      <c r="O28" s="3">
        <v>0</v>
      </c>
      <c r="P28" s="3">
        <v>0</v>
      </c>
      <c r="Q28" s="16">
        <v>1</v>
      </c>
      <c r="R28" s="3">
        <v>0</v>
      </c>
      <c r="S28" s="3">
        <v>0</v>
      </c>
      <c r="T28" s="3">
        <v>0</v>
      </c>
    </row>
    <row r="29" spans="2:20">
      <c r="B29" s="1" t="s">
        <v>1</v>
      </c>
      <c r="C29" s="10">
        <v>12</v>
      </c>
      <c r="D29" s="1"/>
      <c r="E29" s="3">
        <v>0</v>
      </c>
      <c r="F29" s="3">
        <v>0</v>
      </c>
      <c r="G29" s="3">
        <v>0</v>
      </c>
      <c r="H29" s="3">
        <v>0</v>
      </c>
      <c r="I29" s="3">
        <v>0</v>
      </c>
      <c r="J29" s="3">
        <v>0</v>
      </c>
      <c r="K29" s="3">
        <v>0</v>
      </c>
      <c r="L29" s="3">
        <v>0</v>
      </c>
      <c r="M29" s="3">
        <v>0</v>
      </c>
      <c r="N29" s="3">
        <v>0</v>
      </c>
      <c r="O29" s="3">
        <v>0</v>
      </c>
      <c r="P29" s="3">
        <v>0</v>
      </c>
      <c r="Q29" s="16">
        <v>1</v>
      </c>
      <c r="R29" s="3">
        <v>0</v>
      </c>
      <c r="S29" s="3">
        <v>0</v>
      </c>
      <c r="T29" s="3">
        <v>0</v>
      </c>
    </row>
    <row r="30" spans="2:20">
      <c r="B30" s="1" t="s">
        <v>1</v>
      </c>
      <c r="C30" s="10">
        <v>13</v>
      </c>
      <c r="D30" s="1"/>
      <c r="E30" s="3">
        <v>0</v>
      </c>
      <c r="F30" s="3">
        <v>0</v>
      </c>
      <c r="G30" s="3">
        <v>0</v>
      </c>
      <c r="H30" s="3">
        <v>0</v>
      </c>
      <c r="I30" s="3">
        <v>0</v>
      </c>
      <c r="J30" s="3">
        <v>0</v>
      </c>
      <c r="K30" s="3">
        <v>0</v>
      </c>
      <c r="L30" s="3">
        <v>0</v>
      </c>
      <c r="M30" s="3">
        <v>0</v>
      </c>
      <c r="N30" s="3">
        <v>0</v>
      </c>
      <c r="O30" s="3">
        <v>0</v>
      </c>
      <c r="P30" s="3">
        <v>0</v>
      </c>
      <c r="Q30" s="16">
        <v>1</v>
      </c>
      <c r="R30" s="3">
        <v>0</v>
      </c>
      <c r="S30" s="3">
        <v>0</v>
      </c>
      <c r="T30" s="3">
        <v>0</v>
      </c>
    </row>
    <row r="32" spans="2:20">
      <c r="E32" s="20" t="s">
        <v>11</v>
      </c>
    </row>
    <row r="33" spans="5:12">
      <c r="E33" s="20" t="s">
        <v>6</v>
      </c>
    </row>
    <row r="34" spans="5:12">
      <c r="E34" s="4"/>
      <c r="H34" s="4"/>
      <c r="I34" s="5" t="s">
        <v>0</v>
      </c>
      <c r="J34" s="5" t="s">
        <v>1</v>
      </c>
    </row>
    <row r="35" spans="5:12">
      <c r="E35" s="6" t="s">
        <v>2</v>
      </c>
      <c r="H35" s="7"/>
      <c r="I35" s="8"/>
      <c r="J35" s="8"/>
    </row>
    <row r="36" spans="5:12">
      <c r="E36" s="6" t="s">
        <v>5</v>
      </c>
      <c r="H36" s="7"/>
      <c r="I36" s="8"/>
      <c r="J36" s="8"/>
    </row>
    <row r="37" spans="5:12">
      <c r="E37" s="33" t="str">
        <f t="array" aca="1" ref="E37" ca="1">IFERROR(CONCATENATE("Volées droites de ",TEXT(OFFSET($C$8,$K37,,),"#0,##")," ml pour ",TEXT(OFFSET($D$8,,L37,,),"#0,##")," hauteurs à monter"),"")</f>
        <v>Volées droites de 1,1 ml pour 3, hauteurs à monter</v>
      </c>
      <c r="F37" s="34"/>
      <c r="G37" s="34"/>
      <c r="H37" s="32" t="s">
        <v>3</v>
      </c>
      <c r="I37" s="37">
        <f ca="1">IFERROR(INDEX($E$9:$T$18,$K37,$L37),"")</f>
        <v>1</v>
      </c>
      <c r="J37" s="8"/>
      <c r="K37" s="40">
        <f t="array" ref="K37">SMALL(IF($E$9:$T$18&gt;0,ROW($E$9:$E$18)-8,""),ROW(A1))</f>
        <v>1</v>
      </c>
      <c r="L37" s="40">
        <f t="array" aca="1" ref="L37" ca="1">SMALL(IF(OFFSET($E$8:$T$8,K37,)&gt;0,COLUMN($E:$T)-4,""),COUNTIF(K$37:K37,K37))</f>
        <v>2</v>
      </c>
    </row>
    <row r="38" spans="5:12">
      <c r="E38" s="33" t="str">
        <f t="array" aca="1" ref="E38" ca="1">IFERROR(CONCATENATE("Volées droites de ",TEXT(OFFSET($C$8,$K38,,),"#0,##")," ml pour ",TEXT(OFFSET($D$8,,L38,,),"#0,##")," hauteurs à monter"),"")</f>
        <v>Volées droites de 1,1 ml pour 7, hauteurs à monter</v>
      </c>
      <c r="F38" s="34"/>
      <c r="G38" s="34"/>
      <c r="H38" s="32" t="s">
        <v>3</v>
      </c>
      <c r="I38" s="37">
        <f t="shared" ref="I38:I42" ca="1" si="0">IFERROR(INDEX($E$9:$T$18,$K38,$L38),"")</f>
        <v>2</v>
      </c>
      <c r="J38" s="8"/>
      <c r="K38" s="40">
        <f t="array" ref="K38">SMALL(IF(E$9:T$18&gt;0,ROW(E$9:E$18)-8,""),ROW(A2))</f>
        <v>1</v>
      </c>
      <c r="L38" s="40">
        <f t="array" aca="1" ref="L38" ca="1">SMALL(IF(OFFSET($E$8:$T$8,K38,)&gt;0,COLUMN($E:$T)-4,""),COUNTIF(K$37:K38,K38))</f>
        <v>6</v>
      </c>
    </row>
    <row r="39" spans="5:12">
      <c r="E39" s="33" t="str">
        <f t="array" aca="1" ref="E39" ca="1">IFERROR(CONCATENATE("Volées droites de ",TEXT(OFFSET($C$8,$K39,,),"#0,##")," ml pour ",TEXT(OFFSET($D$8,,L39,,),"#0,##")," hauteurs à monter"),"")</f>
        <v>Volées droites de 1,1 ml pour 10, hauteurs à monter</v>
      </c>
      <c r="F39" s="34"/>
      <c r="G39" s="34"/>
      <c r="H39" s="32" t="s">
        <v>3</v>
      </c>
      <c r="I39" s="37">
        <f t="shared" ca="1" si="0"/>
        <v>5</v>
      </c>
      <c r="J39" s="8"/>
      <c r="K39" s="40">
        <f t="array" ref="K39">SMALL(IF(E$9:T$18&gt;0,ROW(E$9:E$18)-8,""),ROW(A3))</f>
        <v>1</v>
      </c>
      <c r="L39" s="40">
        <f t="array" aca="1" ref="L39" ca="1">SMALL(IF(OFFSET($E$8:$T$8,K39,)&gt;0,COLUMN($E:$T)-4,""),COUNTIF(K$37:K39,K39))</f>
        <v>9</v>
      </c>
    </row>
    <row r="40" spans="5:12">
      <c r="E40" s="33" t="str">
        <f t="array" aca="1" ref="E40" ca="1">IFERROR(CONCATENATE("Volées droites de ",TEXT(OFFSET($C$8,$K40,,),"#0,##")," ml pour ",TEXT(OFFSET($D$8,,L40,,),"#0,##")," hauteurs à monter"),"")</f>
        <v>Volées droites de 1,1 ml pour 11, hauteurs à monter</v>
      </c>
      <c r="F40" s="34"/>
      <c r="G40" s="34"/>
      <c r="H40" s="32" t="s">
        <v>3</v>
      </c>
      <c r="I40" s="37">
        <f t="shared" ca="1" si="0"/>
        <v>5</v>
      </c>
      <c r="J40" s="8"/>
      <c r="K40" s="40">
        <f t="array" ref="K40">SMALL(IF(E$9:T$18&gt;0,ROW(E$9:E$18)-8,""),ROW(A4))</f>
        <v>1</v>
      </c>
      <c r="L40" s="40">
        <f t="array" aca="1" ref="L40" ca="1">SMALL(IF(OFFSET($E$8:$T$8,K40,)&gt;0,COLUMN($E:$T)-4,""),COUNTIF(K$37:K40,K40))</f>
        <v>10</v>
      </c>
    </row>
    <row r="41" spans="5:12">
      <c r="E41" s="33" t="str">
        <f t="array" aca="1" ref="E41" ca="1">IFERROR(CONCATENATE("Volées droites de ",TEXT(OFFSET($C$8,$K41,,),"#0,##")," ml pour ",TEXT(OFFSET($D$8,,L41,,),"#0,##")," hauteurs à monter"),"")</f>
        <v>Volées droites de 2,4 ml pour 4, hauteurs à monter</v>
      </c>
      <c r="F41" s="34"/>
      <c r="G41" s="34"/>
      <c r="H41" s="32" t="s">
        <v>3</v>
      </c>
      <c r="I41" s="37">
        <f t="shared" ca="1" si="0"/>
        <v>1</v>
      </c>
      <c r="J41" s="8"/>
      <c r="K41" s="40">
        <f t="array" ref="K41">SMALL(IF(E$9:T$18&gt;0,ROW(E$9:E$18)-8,""),ROW(A5))</f>
        <v>2</v>
      </c>
      <c r="L41" s="40">
        <f t="array" aca="1" ref="L41" ca="1">SMALL(IF(OFFSET($E$8:$T$8,K41,)&gt;0,COLUMN($E:$T)-4,""),COUNTIF(K$37:K41,K41))</f>
        <v>3</v>
      </c>
    </row>
    <row r="42" spans="5:12">
      <c r="E42" s="33" t="str">
        <f t="array" aca="1" ref="E42" ca="1">IFERROR(CONCATENATE("Volées droites de ",TEXT(OFFSET($C$8,$K42,,),"#0,##")," ml pour ",TEXT(OFFSET($D$8,,L42,,),"#0,##")," hauteurs à monter"),"")</f>
        <v/>
      </c>
      <c r="F42" s="34"/>
      <c r="G42" s="34"/>
      <c r="H42" s="32" t="s">
        <v>3</v>
      </c>
      <c r="I42" s="37" t="str">
        <f t="shared" si="0"/>
        <v/>
      </c>
      <c r="J42" s="8"/>
      <c r="K42" s="40" t="e">
        <f t="array" ref="K42">SMALL(IF(E$9:T$18&gt;0,ROW(E$9:E$18)-8,""),ROW(A6))</f>
        <v>#NUM!</v>
      </c>
      <c r="L42" s="40" t="e">
        <f t="array" ref="L42">SMALL(IF($E$9:$T$18&gt;0,COLUMN($E:$T)-4,""),ROW(A6))</f>
        <v>#NUM!</v>
      </c>
    </row>
    <row r="43" spans="5:12">
      <c r="E43" s="9"/>
      <c r="H43" s="7" t="s">
        <v>3</v>
      </c>
      <c r="I43" s="38"/>
      <c r="J43" s="8"/>
      <c r="K43" s="40"/>
      <c r="L43" s="40"/>
    </row>
    <row r="44" spans="5:12">
      <c r="E44" s="9"/>
      <c r="H44" s="7" t="s">
        <v>3</v>
      </c>
      <c r="I44" s="38"/>
      <c r="J44" s="8"/>
      <c r="K44" s="40"/>
      <c r="L44" s="40"/>
    </row>
    <row r="45" spans="5:12">
      <c r="E45" s="35" t="str">
        <f ca="1">IFERROR(CONCATENATE("Volées droites de ",TEXT(OFFSET($C$20,$K45,,),"#0,##")," ml pour ",TEXT(OFFSET($D$20,,L45,,),"#0,##")," hauteurs à monter"),"")</f>
        <v>Volées droites de 1,1 ml pour 10, hauteurs à monter</v>
      </c>
      <c r="F45" s="36"/>
      <c r="G45" s="36"/>
      <c r="H45" s="29" t="s">
        <v>3</v>
      </c>
      <c r="I45" s="39">
        <f ca="1">IFERROR(INDEX($E$21:$T$30,$K45,$L45),"")</f>
        <v>1</v>
      </c>
      <c r="K45" s="40">
        <f t="array" ref="K45">SMALL(IF($E$21:$T$30&gt;0,ROW($E$21:$E$30)-20,""),ROW(A1))</f>
        <v>1</v>
      </c>
      <c r="L45" s="40">
        <f t="array" aca="1" ref="L45" ca="1">SMALL(IF(OFFSET($E$20:$T$20,K45,)&gt;0,COLUMN($E:$T)-4,""),COUNTIF(K$45:K45,K45))</f>
        <v>9</v>
      </c>
    </row>
    <row r="46" spans="5:12">
      <c r="E46" s="35" t="str">
        <f t="shared" ref="E46:E58" ca="1" si="1">IFERROR(CONCATENATE("Volées droites de ",TEXT(OFFSET($C$20,$K46,,),"#0,##")," ml pour ",TEXT(OFFSET($D$20,,L46,,),"#0,##")," hauteurs à monter"),"")</f>
        <v>Volées droites de 1,1 ml pour 11, hauteurs à monter</v>
      </c>
      <c r="F46" s="36"/>
      <c r="G46" s="36"/>
      <c r="H46" s="29" t="s">
        <v>3</v>
      </c>
      <c r="I46" s="39">
        <f t="shared" ref="I46:I58" ca="1" si="2">IFERROR(INDEX($E$21:$T$30,$K46,$L46),"")</f>
        <v>1</v>
      </c>
      <c r="K46" s="40">
        <f t="array" ref="K46">SMALL(IF($E$21:$T$30&gt;0,ROW($E$21:$E$30)-20,""),ROW(A2))</f>
        <v>1</v>
      </c>
      <c r="L46" s="40">
        <f t="array" aca="1" ref="L46" ca="1">SMALL(IF(OFFSET($E$20:$T$20,K46,)&gt;0,COLUMN($E:$T)-4,""),COUNTIF(K$45:K46,K46))</f>
        <v>10</v>
      </c>
    </row>
    <row r="47" spans="5:12">
      <c r="E47" s="35" t="str">
        <f t="shared" ca="1" si="1"/>
        <v>Volées droites de 2,4 ml pour 21, hauteurs à monter</v>
      </c>
      <c r="F47" s="36"/>
      <c r="G47" s="36"/>
      <c r="H47" s="29" t="s">
        <v>3</v>
      </c>
      <c r="I47" s="39">
        <f t="shared" ca="1" si="2"/>
        <v>36</v>
      </c>
      <c r="K47" s="40">
        <f t="array" ref="K47">SMALL(IF($E$21:$T$30&gt;0,ROW($E$21:$E$30)-20,""),ROW(A3))</f>
        <v>2</v>
      </c>
      <c r="L47" s="40">
        <f t="array" aca="1" ref="L47" ca="1">SMALL(IF(OFFSET($E$20:$T$20,K47,)&gt;0,COLUMN($E:$T)-4,""),COUNTIF(K$45:K47,K47))</f>
        <v>14</v>
      </c>
    </row>
    <row r="48" spans="5:12">
      <c r="E48" s="35" t="str">
        <f t="shared" ca="1" si="1"/>
        <v>Volées droites de 3,61 ml pour 14, hauteurs à monter</v>
      </c>
      <c r="F48" s="36"/>
      <c r="G48" s="36"/>
      <c r="H48" s="29" t="s">
        <v>3</v>
      </c>
      <c r="I48" s="39">
        <f t="shared" ca="1" si="2"/>
        <v>1</v>
      </c>
      <c r="K48" s="40">
        <f t="array" ref="K48">SMALL(IF($E$21:$T$30&gt;0,ROW($E$21:$E$30)-20,""),ROW(A4))</f>
        <v>3</v>
      </c>
      <c r="L48" s="40">
        <f t="array" aca="1" ref="L48" ca="1">SMALL(IF(OFFSET($E$20:$T$20,K48,)&gt;0,COLUMN($E:$T)-4,""),COUNTIF(K$45:K48,K48))</f>
        <v>13</v>
      </c>
    </row>
    <row r="49" spans="5:12">
      <c r="E49" s="35" t="str">
        <f t="shared" ca="1" si="1"/>
        <v>Volées droites de 3,82 ml pour 10, hauteurs à monter</v>
      </c>
      <c r="F49" s="36"/>
      <c r="G49" s="36"/>
      <c r="H49" s="29" t="s">
        <v>3</v>
      </c>
      <c r="I49" s="39">
        <f t="shared" ca="1" si="2"/>
        <v>2</v>
      </c>
      <c r="K49" s="40">
        <f t="array" ref="K49">SMALL(IF($E$21:$T$30&gt;0,ROW($E$21:$E$30)-20,""),ROW(A5))</f>
        <v>4</v>
      </c>
      <c r="L49" s="40">
        <f t="array" aca="1" ref="L49" ca="1">SMALL(IF(OFFSET($E$20:$T$20,K49,)&gt;0,COLUMN($E:$T)-4,""),COUNTIF(K$45:K49,K49))</f>
        <v>9</v>
      </c>
    </row>
    <row r="50" spans="5:12">
      <c r="E50" s="35" t="str">
        <f t="shared" ca="1" si="1"/>
        <v>Volées droites de 4,89 ml pour 11, hauteurs à monter</v>
      </c>
      <c r="F50" s="36"/>
      <c r="G50" s="36"/>
      <c r="H50" s="29" t="s">
        <v>3</v>
      </c>
      <c r="I50" s="39">
        <f t="shared" ca="1" si="2"/>
        <v>2</v>
      </c>
      <c r="K50" s="40">
        <f t="array" ref="K50">SMALL(IF($E$21:$T$30&gt;0,ROW($E$21:$E$30)-20,""),ROW(A6))</f>
        <v>5</v>
      </c>
      <c r="L50" s="40">
        <f t="array" aca="1" ref="L50" ca="1">SMALL(IF(OFFSET($E$20:$T$20,K50,)&gt;0,COLUMN($E:$T)-4,""),COUNTIF(K$45:K50,K50))</f>
        <v>10</v>
      </c>
    </row>
    <row r="51" spans="5:12">
      <c r="E51" s="35" t="str">
        <f t="shared" ca="1" si="1"/>
        <v>Volées droites de 5,23 ml pour 14, hauteurs à monter</v>
      </c>
      <c r="F51" s="36"/>
      <c r="G51" s="36"/>
      <c r="H51" s="29" t="s">
        <v>3</v>
      </c>
      <c r="I51" s="39">
        <f t="shared" ca="1" si="2"/>
        <v>1</v>
      </c>
      <c r="K51" s="40">
        <f t="array" ref="K51">SMALL(IF($E$21:$T$30&gt;0,ROW($E$21:$E$30)-20,""),ROW(A7))</f>
        <v>6</v>
      </c>
      <c r="L51" s="40">
        <f t="array" aca="1" ref="L51" ca="1">SMALL(IF(OFFSET($E$20:$T$20,K51,)&gt;0,COLUMN($E:$T)-4,""),COUNTIF(K$45:K51,K51))</f>
        <v>13</v>
      </c>
    </row>
    <row r="52" spans="5:12">
      <c r="E52" s="35" t="str">
        <f t="shared" ca="1" si="1"/>
        <v>Volées droites de 6,91 ml pour 14, hauteurs à monter</v>
      </c>
      <c r="F52" s="36"/>
      <c r="G52" s="36"/>
      <c r="H52" s="29" t="s">
        <v>3</v>
      </c>
      <c r="I52" s="39">
        <f t="shared" ca="1" si="2"/>
        <v>1</v>
      </c>
      <c r="K52" s="40">
        <f t="array" ref="K52">SMALL(IF($E$21:$T$30&gt;0,ROW($E$21:$E$30)-20,""),ROW(A8))</f>
        <v>7</v>
      </c>
      <c r="L52" s="40">
        <f t="array" aca="1" ref="L52" ca="1">SMALL(IF(OFFSET($E$20:$T$20,K52,)&gt;0,COLUMN($E:$T)-4,""),COUNTIF(K$45:K52,K52))</f>
        <v>13</v>
      </c>
    </row>
    <row r="53" spans="5:12">
      <c r="E53" s="35" t="str">
        <f t="shared" ca="1" si="1"/>
        <v>Volées droites de 11, ml pour 14, hauteurs à monter</v>
      </c>
      <c r="F53" s="36"/>
      <c r="G53" s="36"/>
      <c r="H53" s="29" t="s">
        <v>3</v>
      </c>
      <c r="I53" s="39">
        <f t="shared" ca="1" si="2"/>
        <v>1</v>
      </c>
      <c r="K53" s="40">
        <f t="array" ref="K53">SMALL(IF($E$21:$T$30&gt;0,ROW($E$21:$E$30)-20,""),ROW(A9))</f>
        <v>8</v>
      </c>
      <c r="L53" s="40">
        <f t="array" aca="1" ref="L53" ca="1">SMALL(IF(OFFSET($E$20:$T$20,K53,)&gt;0,COLUMN($E:$T)-4,""),COUNTIF(K$45:K53,K53))</f>
        <v>13</v>
      </c>
    </row>
    <row r="54" spans="5:12">
      <c r="E54" s="35" t="str">
        <f t="shared" ca="1" si="1"/>
        <v>Volées droites de 12, ml pour 14, hauteurs à monter</v>
      </c>
      <c r="F54" s="36"/>
      <c r="G54" s="36"/>
      <c r="H54" s="29" t="s">
        <v>3</v>
      </c>
      <c r="I54" s="39">
        <f t="shared" ca="1" si="2"/>
        <v>1</v>
      </c>
      <c r="K54" s="40">
        <f t="array" ref="K54">SMALL(IF($E$21:$T$30&gt;0,ROW($E$21:$E$30)-20,""),ROW(A10))</f>
        <v>9</v>
      </c>
      <c r="L54" s="40">
        <f t="array" aca="1" ref="L54" ca="1">SMALL(IF(OFFSET($E$20:$T$20,K54,)&gt;0,COLUMN($E:$T)-4,""),COUNTIF(K$45:K54,K54))</f>
        <v>13</v>
      </c>
    </row>
    <row r="55" spans="5:12">
      <c r="E55" s="35" t="str">
        <f t="shared" ca="1" si="1"/>
        <v>Volées droites de 13, ml pour 14, hauteurs à monter</v>
      </c>
      <c r="F55" s="36"/>
      <c r="G55" s="36"/>
      <c r="H55" s="29" t="s">
        <v>3</v>
      </c>
      <c r="I55" s="39">
        <f t="shared" ca="1" si="2"/>
        <v>1</v>
      </c>
      <c r="K55" s="40">
        <f t="array" ref="K55">SMALL(IF($E$21:$T$30&gt;0,ROW($E$21:$E$30)-20,""),ROW(A11))</f>
        <v>10</v>
      </c>
      <c r="L55" s="40">
        <f t="array" aca="1" ref="L55" ca="1">SMALL(IF(OFFSET($E$20:$T$20,K55,)&gt;0,COLUMN($E:$T)-4,""),COUNTIF(K$45:K55,K55))</f>
        <v>13</v>
      </c>
    </row>
    <row r="56" spans="5:12">
      <c r="E56" s="35" t="str">
        <f t="shared" ca="1" si="1"/>
        <v/>
      </c>
      <c r="F56" s="36"/>
      <c r="G56" s="36"/>
      <c r="H56" s="29" t="s">
        <v>3</v>
      </c>
      <c r="I56" s="39" t="str">
        <f t="shared" ca="1" si="2"/>
        <v/>
      </c>
      <c r="K56" s="40" t="e">
        <f t="array" ref="K56">SMALL(IF($E$21:$T$30&gt;0,ROW($E$21:$E$30)-20,""),ROW(A12))</f>
        <v>#NUM!</v>
      </c>
      <c r="L56" s="40" t="e">
        <f t="array" aca="1" ref="L56" ca="1">SMALL(IF(OFFSET($E$20:$T$20,K56,)&gt;0,COLUMN($E:$T)-4,""),COUNTIF(K$45:K56,K56))</f>
        <v>#NUM!</v>
      </c>
    </row>
    <row r="57" spans="5:12">
      <c r="E57" s="35" t="str">
        <f t="shared" ca="1" si="1"/>
        <v/>
      </c>
      <c r="F57" s="36"/>
      <c r="G57" s="36"/>
      <c r="H57" s="29" t="s">
        <v>3</v>
      </c>
      <c r="I57" s="39" t="str">
        <f t="shared" ca="1" si="2"/>
        <v/>
      </c>
      <c r="K57" s="40" t="e">
        <f t="array" ref="K57">SMALL(IF($E$21:$T$30&gt;0,ROW($E$21:$E$30)-20,""),ROW(A13))</f>
        <v>#NUM!</v>
      </c>
      <c r="L57" s="40" t="e">
        <f t="array" aca="1" ref="L57" ca="1">SMALL(IF(OFFSET($E$20:$T$20,K57,)&gt;0,COLUMN($E:$T)-4,""),COUNTIF(K$45:K57,K57))</f>
        <v>#NUM!</v>
      </c>
    </row>
    <row r="58" spans="5:12">
      <c r="E58" s="35" t="str">
        <f t="shared" ca="1" si="1"/>
        <v/>
      </c>
      <c r="F58" s="36"/>
      <c r="G58" s="36"/>
      <c r="H58" s="29" t="s">
        <v>3</v>
      </c>
      <c r="I58" s="39" t="str">
        <f t="shared" ca="1" si="2"/>
        <v/>
      </c>
      <c r="K58" s="40" t="e">
        <f t="array" ref="K58">SMALL(IF($E$21:$T$30&gt;0,ROW($E$21:$E$30)-20,""),ROW(A14))</f>
        <v>#NUM!</v>
      </c>
      <c r="L58" s="40" t="e">
        <f t="array" aca="1" ref="L58" ca="1">SMALL(IF(OFFSET($E$20:$T$20,K58,)&gt;0,COLUMN($E:$T)-4,""),COUNTIF(K$45:K58,K58))</f>
        <v>#NUM!</v>
      </c>
    </row>
    <row r="59" spans="5:12">
      <c r="K59" s="40" t="e">
        <f t="array" ref="K59">SMALL(IF($E$21:$T$30&gt;0,ROW($E$21:$E$30)-20,""),ROW(A15))</f>
        <v>#NUM!</v>
      </c>
      <c r="L59" s="40" t="e">
        <f t="array" aca="1" ref="L59" ca="1">SMALL(IF(OFFSET($E$20:$T$20,K59,)&gt;0,COLUMN($E:$T)-4,""),COUNTIF(K$45:K59,K59))</f>
        <v>#NUM!</v>
      </c>
    </row>
    <row r="60" spans="5:12">
      <c r="K60" s="40" t="e">
        <f t="array" ref="K60">SMALL(IF($E$21:$T$30&gt;0,ROW($E$21:$E$30)-20,""),ROW(A16))</f>
        <v>#NUM!</v>
      </c>
      <c r="L60" s="40" t="e">
        <f t="array" aca="1" ref="L60" ca="1">SMALL(IF(OFFSET($E$20:$T$20,K60,)&gt;0,COLUMN($E:$T)-4,""),COUNTIF(K$45:K60,K60))</f>
        <v>#NUM!</v>
      </c>
    </row>
    <row r="61" spans="5:12">
      <c r="K61" t="e">
        <f t="array" ref="K61">SMALL(IF($E$21:$T$30&gt;0,ROW($E$21:$E$30)-20,""),ROW(A17))</f>
        <v>#NUM!</v>
      </c>
    </row>
  </sheetData>
  <mergeCells count="3">
    <mergeCell ref="E7:T7"/>
    <mergeCell ref="E5:T5"/>
    <mergeCell ref="E6:T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 BADRAN</dc:creator>
  <cp:lastModifiedBy>tulipe</cp:lastModifiedBy>
  <dcterms:created xsi:type="dcterms:W3CDTF">2020-01-21T10:18:03Z</dcterms:created>
  <dcterms:modified xsi:type="dcterms:W3CDTF">2020-01-24T11:36:03Z</dcterms:modified>
</cp:coreProperties>
</file>