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a="1"/>
  <c r="L5" s="1"/>
  <c r="M5" s="1"/>
  <c r="L6" a="1"/>
  <c r="L6" s="1"/>
  <c r="M6" s="1"/>
  <c r="L7" a="1"/>
  <c r="L7" s="1"/>
  <c r="M7" s="1"/>
  <c r="L8" a="1"/>
  <c r="L8" s="1"/>
  <c r="M8" s="1"/>
  <c r="L9" a="1"/>
  <c r="L9" s="1"/>
  <c r="M9" s="1"/>
  <c r="L10" a="1"/>
  <c r="L10" s="1"/>
  <c r="M10" s="1"/>
  <c r="L11" a="1"/>
  <c r="L11" s="1"/>
  <c r="M11" s="1"/>
  <c r="L12" a="1"/>
  <c r="L12" s="1"/>
  <c r="M12" s="1"/>
  <c r="L13" a="1"/>
  <c r="L13" s="1"/>
  <c r="M13" s="1"/>
  <c r="L14" a="1"/>
  <c r="L14" s="1"/>
  <c r="M14" s="1"/>
  <c r="L4" a="1"/>
  <c r="L4" s="1"/>
  <c r="M4" s="1"/>
  <c r="J6"/>
  <c r="J7"/>
  <c r="J8"/>
  <c r="J9"/>
  <c r="J10"/>
  <c r="J11"/>
  <c r="J12"/>
  <c r="J13"/>
  <c r="J5"/>
  <c r="E16" l="1"/>
  <c r="E17"/>
  <c r="E18"/>
  <c r="E15"/>
  <c r="E14"/>
  <c r="E4"/>
  <c r="E5"/>
  <c r="E12"/>
  <c r="E13" l="1"/>
  <c r="E11"/>
  <c r="E10"/>
  <c r="E9"/>
  <c r="E8"/>
  <c r="E6"/>
  <c r="E7"/>
</calcChain>
</file>

<file path=xl/sharedStrings.xml><?xml version="1.0" encoding="utf-8"?>
<sst xmlns="http://schemas.openxmlformats.org/spreadsheetml/2006/main" count="40" uniqueCount="24">
  <si>
    <t xml:space="preserve">Item </t>
  </si>
  <si>
    <t>Qte</t>
  </si>
  <si>
    <t xml:space="preserve">Qte corrigé </t>
  </si>
  <si>
    <t>No Inventaire</t>
  </si>
  <si>
    <t>Tableau de départ</t>
  </si>
  <si>
    <t>Tableau souhaité</t>
  </si>
  <si>
    <t>pièce1</t>
  </si>
  <si>
    <t>pièce2</t>
  </si>
  <si>
    <t>pièce3</t>
  </si>
  <si>
    <t>pièce 5</t>
  </si>
  <si>
    <t>assemblage 1</t>
  </si>
  <si>
    <t>assemblage 2</t>
  </si>
  <si>
    <t>assemblage 3</t>
  </si>
  <si>
    <t>pièce 2</t>
  </si>
  <si>
    <t>pièce4</t>
  </si>
  <si>
    <t>4,1,1</t>
  </si>
  <si>
    <t>4,1,1,2</t>
  </si>
  <si>
    <t>4,1,1,1</t>
  </si>
  <si>
    <t>assemblage 4</t>
  </si>
  <si>
    <t>pièce5</t>
  </si>
  <si>
    <t xml:space="preserve">ou alors eventellement </t>
  </si>
  <si>
    <t>les pièces  utilisées sont triées sans double</t>
  </si>
  <si>
    <t xml:space="preserve">Sommeprod fait la multiplication </t>
  </si>
  <si>
    <t>pièce22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</si>
</sst>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right"/>
    </xf>
    <xf numFmtId="0" fontId="2" fillId="2" borderId="0" xfId="1"/>
    <xf numFmtId="0" fontId="1" fillId="3" borderId="0" xfId="2"/>
    <xf numFmtId="0" fontId="1" fillId="3" borderId="0" xfId="2" applyAlignment="1">
      <alignment horizontal="right"/>
    </xf>
    <xf numFmtId="0" fontId="2" fillId="2" borderId="0" xfId="1" applyAlignment="1">
      <alignment horizontal="right"/>
    </xf>
    <xf numFmtId="0" fontId="0" fillId="3" borderId="0" xfId="2" applyFont="1" applyAlignment="1">
      <alignment horizontal="right"/>
    </xf>
    <xf numFmtId="0" fontId="0" fillId="4" borderId="0" xfId="0" applyFill="1"/>
    <xf numFmtId="0" fontId="0" fillId="0" borderId="0" xfId="0" applyAlignment="1">
      <alignment horizontal="center"/>
    </xf>
    <xf numFmtId="0" fontId="0" fillId="5" borderId="1" xfId="0" applyFill="1" applyBorder="1"/>
  </cellXfs>
  <cellStyles count="3">
    <cellStyle name="20 % - Accent1" xfId="2" builtinId="30"/>
    <cellStyle name="Accent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20</xdr:row>
      <xdr:rowOff>19050</xdr:rowOff>
    </xdr:from>
    <xdr:to>
      <xdr:col>5</xdr:col>
      <xdr:colOff>695325</xdr:colOff>
      <xdr:row>24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1C883FE0-9B49-458B-932A-E0ABD3EAD8E3}"/>
            </a:ext>
          </a:extLst>
        </xdr:cNvPr>
        <xdr:cNvSpPr txBox="1"/>
      </xdr:nvSpPr>
      <xdr:spPr>
        <a:xfrm>
          <a:off x="752475" y="3829050"/>
          <a:ext cx="4124325" cy="8286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cette solution fonctionne seulement si la colonne Item conserve cette syntaxe</a:t>
          </a:r>
        </a:p>
      </xdr:txBody>
    </xdr:sp>
    <xdr:clientData/>
  </xdr:twoCellAnchor>
  <xdr:twoCellAnchor>
    <xdr:from>
      <xdr:col>10</xdr:col>
      <xdr:colOff>457200</xdr:colOff>
      <xdr:row>14</xdr:row>
      <xdr:rowOff>38100</xdr:rowOff>
    </xdr:from>
    <xdr:to>
      <xdr:col>10</xdr:col>
      <xdr:colOff>755650</xdr:colOff>
      <xdr:row>16</xdr:row>
      <xdr:rowOff>38100</xdr:rowOff>
    </xdr:to>
    <xdr:cxnSp macro="">
      <xdr:nvCxnSpPr>
        <xdr:cNvPr id="4" name="Connecteur droit avec flèche 3"/>
        <xdr:cNvCxnSpPr/>
      </xdr:nvCxnSpPr>
      <xdr:spPr>
        <a:xfrm rot="5400000" flipH="1" flipV="1">
          <a:off x="8880475" y="2651125"/>
          <a:ext cx="368300" cy="298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H19" sqref="H19"/>
    </sheetView>
  </sheetViews>
  <sheetFormatPr baseColWidth="10" defaultRowHeight="14.5"/>
  <cols>
    <col min="3" max="3" width="20.6328125" customWidth="1"/>
    <col min="8" max="8" width="13.1796875" customWidth="1"/>
  </cols>
  <sheetData>
    <row r="2" spans="2:13">
      <c r="B2" s="8" t="s">
        <v>4</v>
      </c>
      <c r="C2" s="8"/>
      <c r="D2" s="8"/>
      <c r="G2" s="8" t="s">
        <v>5</v>
      </c>
      <c r="H2" s="8"/>
      <c r="I2" s="8"/>
      <c r="L2" t="s">
        <v>20</v>
      </c>
    </row>
    <row r="3" spans="2:13">
      <c r="B3" t="s">
        <v>0</v>
      </c>
      <c r="C3" t="s">
        <v>3</v>
      </c>
      <c r="D3" t="s">
        <v>1</v>
      </c>
      <c r="E3" t="s">
        <v>2</v>
      </c>
      <c r="G3" t="s">
        <v>0</v>
      </c>
      <c r="H3" t="s">
        <v>3</v>
      </c>
      <c r="I3" t="s">
        <v>2</v>
      </c>
    </row>
    <row r="4" spans="2:13">
      <c r="B4" s="2">
        <v>1</v>
      </c>
      <c r="C4" s="5" t="s">
        <v>10</v>
      </c>
      <c r="D4" s="2">
        <v>2</v>
      </c>
      <c r="E4" s="7" t="str">
        <f>IF(B4/INT(B4)=1,"",VLOOKUP(INT(B4),$C$4:$D$132,0)*D4)</f>
        <v/>
      </c>
      <c r="G4" s="2">
        <v>1</v>
      </c>
      <c r="H4" s="5" t="s">
        <v>10</v>
      </c>
      <c r="I4" s="2">
        <v>2</v>
      </c>
      <c r="L4" s="9" t="str">
        <f t="array" ref="L4">IFERROR(INDEX(C$4:C$18,SMALL(IF(IF(ISNUMBER(SEARCH("pièce",C$4:C$18)),MATCH(C$4:C$18,C$4:C$18,0),"")=ROW(A$4:A$18)-3,ROW(A$4:A$18)-3,""),ROW(A1))),"")</f>
        <v>pièce1</v>
      </c>
      <c r="M4" s="9">
        <f>SUMPRODUCT((C$5:C$18=L4)*(D$5:D$18))</f>
        <v>8</v>
      </c>
    </row>
    <row r="5" spans="2:13">
      <c r="B5" s="3">
        <v>1.1000000000000001</v>
      </c>
      <c r="C5" s="6" t="s">
        <v>6</v>
      </c>
      <c r="D5" s="3">
        <v>3</v>
      </c>
      <c r="E5" s="7">
        <f>IF(B5/INT(B5)=1,"",VLOOKUP(INT(B5),$B$4:$D$13,3,0)*D5)</f>
        <v>6</v>
      </c>
      <c r="G5" s="3">
        <v>1.1000000000000001</v>
      </c>
      <c r="H5" s="6" t="s">
        <v>6</v>
      </c>
      <c r="I5" s="3">
        <v>6</v>
      </c>
      <c r="J5">
        <f>SUMPRODUCT((C$5:C$18=VLOOKUP(G5,B$5:C$18,2,0))*(D$5:D$18))</f>
        <v>8</v>
      </c>
      <c r="L5" s="9" t="str">
        <f t="array" ref="L5">IFERROR(INDEX(C$4:C$18,SMALL(IF(IF(ISNUMBER(SEARCH("pièce",C$4:C$18)),MATCH(C$4:C$18,C$4:C$18,0),"")=ROW(A$4:A$18)-3,ROW(A$4:A$18)-3,""),ROW(A2))),"")</f>
        <v>pièce2</v>
      </c>
      <c r="M5" s="9">
        <f t="shared" ref="M5:M14" si="0">SUMPRODUCT((C$5:C$18=L5)*(D$5:D$18))</f>
        <v>4</v>
      </c>
    </row>
    <row r="6" spans="2:13">
      <c r="B6" s="3">
        <v>1.2</v>
      </c>
      <c r="C6" s="6" t="s">
        <v>7</v>
      </c>
      <c r="D6" s="3">
        <v>2</v>
      </c>
      <c r="E6" s="7">
        <f t="shared" ref="E6:E7" si="1">IF(B6/INT(B6)=1,"",VLOOKUP(INT(B6),$B$4:$D$13,3,0)*D6)</f>
        <v>4</v>
      </c>
      <c r="G6" s="3">
        <v>1.2</v>
      </c>
      <c r="H6" s="6" t="s">
        <v>7</v>
      </c>
      <c r="I6" s="3">
        <v>4</v>
      </c>
      <c r="J6">
        <f t="shared" ref="J6:J13" si="2">SUMPRODUCT((C$5:C$18=VLOOKUP(G6,B$5:C$18,2,0))*(D$5:D$18))</f>
        <v>4</v>
      </c>
      <c r="L6" s="9" t="str">
        <f t="array" ref="L6">IFERROR(INDEX(C$4:C$18,SMALL(IF(IF(ISNUMBER(SEARCH("pièce",C$4:C$18)),MATCH(C$4:C$18,C$4:C$18,0),"")=ROW(A$4:A$18)-3,ROW(A$4:A$18)-3,""),ROW(A3))),"")</f>
        <v>pièce3</v>
      </c>
      <c r="M6" s="9">
        <f t="shared" si="0"/>
        <v>2</v>
      </c>
    </row>
    <row r="7" spans="2:13">
      <c r="B7" s="3">
        <v>1.3</v>
      </c>
      <c r="C7" s="6" t="s">
        <v>8</v>
      </c>
      <c r="D7" s="3">
        <v>1</v>
      </c>
      <c r="E7" s="7">
        <f t="shared" si="1"/>
        <v>2</v>
      </c>
      <c r="G7" s="3">
        <v>1.3</v>
      </c>
      <c r="H7" s="6" t="s">
        <v>8</v>
      </c>
      <c r="I7" s="3">
        <v>2</v>
      </c>
      <c r="J7">
        <f t="shared" si="2"/>
        <v>2</v>
      </c>
      <c r="L7" s="9" t="str">
        <f t="array" ref="L7">IFERROR(INDEX(C$4:C$18,SMALL(IF(IF(ISNUMBER(SEARCH("pièce",C$4:C$18)),MATCH(C$4:C$18,C$4:C$18,0),"")=ROW(A$4:A$18)-3,ROW(A$4:A$18)-3,""),ROW(A4))),"")</f>
        <v>pièce4</v>
      </c>
      <c r="M7" s="9">
        <f t="shared" si="0"/>
        <v>3</v>
      </c>
    </row>
    <row r="8" spans="2:13">
      <c r="B8" s="2">
        <v>2</v>
      </c>
      <c r="C8" s="5" t="s">
        <v>11</v>
      </c>
      <c r="D8" s="2">
        <v>1</v>
      </c>
      <c r="E8" s="7" t="str">
        <f t="shared" ref="E8:E14" si="3">IF(B8/INT(B8)=1,"",VLOOKUP(INT(B8),$B$4:$D$13,3,0)*D8)</f>
        <v/>
      </c>
      <c r="G8" s="2">
        <v>2</v>
      </c>
      <c r="H8" s="5" t="s">
        <v>11</v>
      </c>
      <c r="I8" s="2">
        <v>1</v>
      </c>
      <c r="J8">
        <f t="shared" si="2"/>
        <v>1</v>
      </c>
      <c r="L8" s="9" t="str">
        <f t="array" ref="L8">IFERROR(INDEX(C$4:C$18,SMALL(IF(IF(ISNUMBER(SEARCH("pièce",C$4:C$18)),MATCH(C$4:C$18,C$4:C$18,0),"")=ROW(A$4:A$18)-3,ROW(A$4:A$18)-3,""),ROW(A5))),"")</f>
        <v>pièce5</v>
      </c>
      <c r="M8" s="9">
        <f t="shared" si="0"/>
        <v>3</v>
      </c>
    </row>
    <row r="9" spans="2:13">
      <c r="B9" s="3">
        <v>2.1</v>
      </c>
      <c r="C9" s="6" t="s">
        <v>7</v>
      </c>
      <c r="D9" s="3">
        <v>2</v>
      </c>
      <c r="E9" s="7">
        <f t="shared" si="3"/>
        <v>2</v>
      </c>
      <c r="G9" s="3">
        <v>2.1</v>
      </c>
      <c r="H9" s="6" t="s">
        <v>13</v>
      </c>
      <c r="I9" s="3">
        <v>2</v>
      </c>
      <c r="J9">
        <f t="shared" si="2"/>
        <v>4</v>
      </c>
      <c r="L9" s="9" t="str">
        <f t="array" ref="L9">IFERROR(INDEX(C$4:C$18,SMALL(IF(IF(ISNUMBER(SEARCH("pièce",C$4:C$18)),MATCH(C$4:C$18,C$4:C$18,0),"")=ROW(A$4:A$18)-3,ROW(A$4:A$18)-3,""),ROW(A6))),"")</f>
        <v>pièce22</v>
      </c>
      <c r="M9" s="9">
        <f t="shared" si="0"/>
        <v>1</v>
      </c>
    </row>
    <row r="10" spans="2:13">
      <c r="B10" s="3">
        <v>2.2000000000000002</v>
      </c>
      <c r="C10" s="6" t="s">
        <v>14</v>
      </c>
      <c r="D10" s="3">
        <v>1</v>
      </c>
      <c r="E10" s="7">
        <f t="shared" si="3"/>
        <v>1</v>
      </c>
      <c r="G10" s="3">
        <v>2.2000000000000002</v>
      </c>
      <c r="H10" s="6" t="s">
        <v>14</v>
      </c>
      <c r="I10" s="3">
        <v>1</v>
      </c>
      <c r="J10">
        <f t="shared" si="2"/>
        <v>3</v>
      </c>
      <c r="L10" s="9" t="str">
        <f t="array" ref="L10">IFERROR(INDEX(C$4:C$18,SMALL(IF(IF(ISNUMBER(SEARCH("pièce",C$4:C$18)),MATCH(C$4:C$18,C$4:C$18,0),"")=ROW(A$4:A$18)-3,ROW(A$4:A$18)-3,""),ROW(A7))),"")</f>
        <v/>
      </c>
      <c r="M10" s="9">
        <f t="shared" si="0"/>
        <v>0</v>
      </c>
    </row>
    <row r="11" spans="2:13">
      <c r="B11" s="2">
        <v>3</v>
      </c>
      <c r="C11" s="5" t="s">
        <v>12</v>
      </c>
      <c r="D11" s="2">
        <v>3</v>
      </c>
      <c r="E11" s="7" t="str">
        <f t="shared" si="3"/>
        <v/>
      </c>
      <c r="G11" s="2">
        <v>3</v>
      </c>
      <c r="H11" s="5" t="s">
        <v>12</v>
      </c>
      <c r="I11" s="2">
        <v>3</v>
      </c>
      <c r="J11">
        <f t="shared" si="2"/>
        <v>3</v>
      </c>
      <c r="L11" s="9" t="str">
        <f t="array" ref="L11">IFERROR(INDEX(C$4:C$18,SMALL(IF(IF(ISNUMBER(SEARCH("pièce",C$4:C$18)),MATCH(C$4:C$18,C$4:C$18,0),"")=ROW(A$4:A$18)-3,ROW(A$4:A$18)-3,""),ROW(A8))),"")</f>
        <v/>
      </c>
      <c r="M11" s="9">
        <f t="shared" si="0"/>
        <v>0</v>
      </c>
    </row>
    <row r="12" spans="2:13">
      <c r="B12" s="3">
        <v>3.1</v>
      </c>
      <c r="C12" s="6" t="s">
        <v>19</v>
      </c>
      <c r="D12" s="3">
        <v>3</v>
      </c>
      <c r="E12" s="7">
        <f>IF(B12/INT(B12)=1,"",VLOOKUP(INT(B12),$B$4:$D$13,3,0)*D12)</f>
        <v>9</v>
      </c>
      <c r="G12" s="3">
        <v>3.1</v>
      </c>
      <c r="H12" s="6" t="s">
        <v>9</v>
      </c>
      <c r="I12" s="3">
        <v>9</v>
      </c>
      <c r="J12">
        <f t="shared" si="2"/>
        <v>3</v>
      </c>
      <c r="L12" s="9" t="str">
        <f t="array" ref="L12">IFERROR(INDEX(C$4:C$18,SMALL(IF(IF(ISNUMBER(SEARCH("pièce",C$4:C$18)),MATCH(C$4:C$18,C$4:C$18,0),"")=ROW(A$4:A$18)-3,ROW(A$4:A$18)-3,""),ROW(A9))),"")</f>
        <v/>
      </c>
      <c r="M12" s="9">
        <f t="shared" si="0"/>
        <v>0</v>
      </c>
    </row>
    <row r="13" spans="2:13">
      <c r="B13" s="4">
        <v>3.2</v>
      </c>
      <c r="C13" s="6" t="s">
        <v>6</v>
      </c>
      <c r="D13" s="3">
        <v>2</v>
      </c>
      <c r="E13" s="7">
        <f t="shared" si="3"/>
        <v>6</v>
      </c>
      <c r="G13" s="4">
        <v>3.2</v>
      </c>
      <c r="H13" s="6" t="s">
        <v>6</v>
      </c>
      <c r="I13" s="3">
        <v>6</v>
      </c>
      <c r="J13">
        <f t="shared" si="2"/>
        <v>8</v>
      </c>
      <c r="L13" s="9" t="str">
        <f t="array" ref="L13">IFERROR(INDEX(C$4:C$18,SMALL(IF(IF(ISNUMBER(SEARCH("pièce",C$4:C$18)),MATCH(C$4:C$18,C$4:C$18,0),"")=ROW(A$4:A$18)-3,ROW(A$4:A$18)-3,""),ROW(A10))),"")</f>
        <v/>
      </c>
      <c r="M13" s="9">
        <f t="shared" si="0"/>
        <v>0</v>
      </c>
    </row>
    <row r="14" spans="2:13">
      <c r="B14" s="2">
        <v>4</v>
      </c>
      <c r="C14" s="5" t="s">
        <v>18</v>
      </c>
      <c r="D14" s="2">
        <v>2</v>
      </c>
      <c r="E14" s="7" t="str">
        <f t="shared" si="3"/>
        <v/>
      </c>
      <c r="H14" s="1"/>
      <c r="L14" s="9" t="str">
        <f t="array" ref="L14">IFERROR(INDEX(C$4:C$18,SMALL(IF(IF(ISNUMBER(SEARCH("pièce",C$4:C$18)),MATCH(C$4:C$18,C$4:C$18,0),"")=ROW(A$4:A$18)-3,ROW(A$4:A$18)-3,""),ROW(A11))),"")</f>
        <v/>
      </c>
      <c r="M14" s="9">
        <f t="shared" si="0"/>
        <v>0</v>
      </c>
    </row>
    <row r="15" spans="2:13">
      <c r="B15" s="4">
        <v>4.0999999999999996</v>
      </c>
      <c r="C15" s="6" t="s">
        <v>6</v>
      </c>
      <c r="D15" s="3">
        <v>3</v>
      </c>
      <c r="E15" s="7">
        <f>IF(B15/INT(B15)=1,"",VLOOKUP(INT(B15),$B$4:$D$27,3,0)*D15)</f>
        <v>6</v>
      </c>
      <c r="H15" s="1"/>
    </row>
    <row r="16" spans="2:13">
      <c r="B16" s="4" t="s">
        <v>15</v>
      </c>
      <c r="C16" s="6" t="s">
        <v>8</v>
      </c>
      <c r="D16" s="3">
        <v>1</v>
      </c>
      <c r="E16" s="7" t="e">
        <f t="shared" ref="E16:E18" si="4">IF(B16/INT(B16)=1,"",VLOOKUP(INT(B16),$B$4:$D$27,3,0)*D16)</f>
        <v>#VALUE!</v>
      </c>
    </row>
    <row r="17" spans="2:11">
      <c r="B17" s="4" t="s">
        <v>17</v>
      </c>
      <c r="C17" s="6" t="s">
        <v>14</v>
      </c>
      <c r="D17" s="3">
        <v>2</v>
      </c>
      <c r="E17" s="7" t="e">
        <f t="shared" si="4"/>
        <v>#VALUE!</v>
      </c>
      <c r="K17" t="s">
        <v>21</v>
      </c>
    </row>
    <row r="18" spans="2:11">
      <c r="B18" s="4" t="s">
        <v>16</v>
      </c>
      <c r="C18" s="6" t="s">
        <v>23</v>
      </c>
      <c r="D18" s="3">
        <v>1</v>
      </c>
      <c r="E18" s="7" t="e">
        <f t="shared" si="4"/>
        <v>#VALUE!</v>
      </c>
      <c r="K18" t="s">
        <v>22</v>
      </c>
    </row>
  </sheetData>
  <mergeCells count="2">
    <mergeCell ref="B2:D2"/>
    <mergeCell ref="G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</dc:creator>
  <cp:lastModifiedBy>tulipe</cp:lastModifiedBy>
  <dcterms:created xsi:type="dcterms:W3CDTF">2019-04-13T12:45:37Z</dcterms:created>
  <dcterms:modified xsi:type="dcterms:W3CDTF">2019-04-13T16:01:51Z</dcterms:modified>
</cp:coreProperties>
</file>