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SUIVI" sheetId="2" r:id="rId1"/>
    <sheet name="POINTAGES" sheetId="3" r:id="rId2"/>
  </sheets>
  <definedNames>
    <definedName name="_xlnm._FilterDatabase" localSheetId="0" hidden="1">SUIVI!$A$1:$H$10</definedName>
  </definedNames>
  <calcPr calcId="124519"/>
</workbook>
</file>

<file path=xl/calcChain.xml><?xml version="1.0" encoding="utf-8"?>
<calcChain xmlns="http://schemas.openxmlformats.org/spreadsheetml/2006/main">
  <c r="I3" i="2"/>
  <c r="J3" s="1"/>
  <c r="I4"/>
  <c r="J4" s="1"/>
  <c r="I5"/>
  <c r="J5" s="1"/>
  <c r="I6"/>
  <c r="J6" s="1"/>
  <c r="I7"/>
  <c r="J7" s="1"/>
  <c r="I8"/>
  <c r="J8" s="1"/>
  <c r="I9"/>
  <c r="J9" s="1"/>
  <c r="I10"/>
  <c r="J10" s="1"/>
  <c r="I2"/>
  <c r="J2" s="1"/>
</calcChain>
</file>

<file path=xl/sharedStrings.xml><?xml version="1.0" encoding="utf-8"?>
<sst xmlns="http://schemas.openxmlformats.org/spreadsheetml/2006/main" count="264" uniqueCount="59">
  <si>
    <t>6006005</t>
  </si>
  <si>
    <t>7731094</t>
  </si>
  <si>
    <t>18306411</t>
  </si>
  <si>
    <t>SAM40594M01</t>
  </si>
  <si>
    <t>ASS_TAV</t>
  </si>
  <si>
    <t>HRE</t>
  </si>
  <si>
    <t/>
  </si>
  <si>
    <t>A-2133-220-010-001</t>
  </si>
  <si>
    <t>0</t>
  </si>
  <si>
    <t>7731094 (7)</t>
  </si>
  <si>
    <t>6006246</t>
  </si>
  <si>
    <t>7731326</t>
  </si>
  <si>
    <t>18306412</t>
  </si>
  <si>
    <t>SAM40595M06</t>
  </si>
  <si>
    <t>A-2133-220-020-001</t>
  </si>
  <si>
    <t>7731326 (5)</t>
  </si>
  <si>
    <t>7731327</t>
  </si>
  <si>
    <t>7731327 (5)</t>
  </si>
  <si>
    <t>7731591</t>
  </si>
  <si>
    <t>18306413</t>
  </si>
  <si>
    <t>SAM40596M06</t>
  </si>
  <si>
    <t>A-2133-220-030-001</t>
  </si>
  <si>
    <t>7731592</t>
  </si>
  <si>
    <t>7731856</t>
  </si>
  <si>
    <t>18306414</t>
  </si>
  <si>
    <t>SAM40597M06</t>
  </si>
  <si>
    <t>A-2133-220-040-001</t>
  </si>
  <si>
    <t>7731857</t>
  </si>
  <si>
    <t>7732121</t>
  </si>
  <si>
    <t>18306415</t>
  </si>
  <si>
    <t>SAM40598M06</t>
  </si>
  <si>
    <t>A-2133-220-050-001</t>
  </si>
  <si>
    <t>7732122</t>
  </si>
  <si>
    <t>Matricul</t>
  </si>
  <si>
    <t>Nom Prénom</t>
  </si>
  <si>
    <t>DD exécution</t>
  </si>
  <si>
    <t>Confirmat.</t>
  </si>
  <si>
    <t>Ordre</t>
  </si>
  <si>
    <t>Article</t>
  </si>
  <si>
    <t>SOMME (HRE)</t>
  </si>
  <si>
    <t>Pos. tr.</t>
  </si>
  <si>
    <t>Unité</t>
  </si>
  <si>
    <t>Cause</t>
  </si>
  <si>
    <t>Raison de l'écart</t>
  </si>
  <si>
    <t>Elément d'OTP</t>
  </si>
  <si>
    <t>Désignation article</t>
  </si>
  <si>
    <t>Désignation opération</t>
  </si>
  <si>
    <t>TE standard (HRE)</t>
  </si>
  <si>
    <t>MARGEUR_A2133_ORORA REVES._FFG1228</t>
  </si>
  <si>
    <t>TAV1 446M01</t>
  </si>
  <si>
    <t>IRS1_A2133_ORORA REVES._FFG1228</t>
  </si>
  <si>
    <t>TAV1 446M06</t>
  </si>
  <si>
    <t>TAV2 446M06</t>
  </si>
  <si>
    <t>IRS2_A2133_ORORA REVES._FFG1228</t>
  </si>
  <si>
    <t>IRS3_A2133_ORORA REVES._FFG1228</t>
  </si>
  <si>
    <t>IRS4_A2133_ORORA REVES._FFG1228</t>
  </si>
  <si>
    <t>RATIO</t>
  </si>
  <si>
    <t>TPS PASSES</t>
  </si>
  <si>
    <t>XAVIER</t>
  </si>
</sst>
</file>

<file path=xl/styles.xml><?xml version="1.0" encoding="utf-8"?>
<styleSheet xmlns="http://schemas.openxmlformats.org/spreadsheetml/2006/main">
  <fonts count="3">
    <font>
      <sz val="10"/>
      <name val="Arial"/>
    </font>
    <font>
      <sz val="10"/>
      <color theme="1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/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indexed="64"/>
      </bottom>
      <diagonal/>
    </border>
    <border>
      <left/>
      <right style="thin">
        <color theme="1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 applyAlignment="1">
      <alignment vertical="top"/>
    </xf>
    <xf numFmtId="1" fontId="0" fillId="0" borderId="0" xfId="0" applyNumberFormat="1" applyAlignment="1">
      <alignment vertical="top"/>
    </xf>
    <xf numFmtId="0" fontId="2" fillId="2" borderId="1" xfId="0" applyFont="1" applyFill="1" applyBorder="1" applyAlignment="1">
      <alignment vertical="top"/>
    </xf>
    <xf numFmtId="49" fontId="2" fillId="4" borderId="1" xfId="0" applyNumberFormat="1" applyFont="1" applyFill="1" applyBorder="1" applyAlignment="1">
      <alignment vertical="top"/>
    </xf>
    <xf numFmtId="0" fontId="1" fillId="5" borderId="2" xfId="0" applyFont="1" applyFill="1" applyBorder="1" applyAlignment="1">
      <alignment vertical="top"/>
    </xf>
    <xf numFmtId="0" fontId="1" fillId="5" borderId="3" xfId="0" applyFont="1" applyFill="1" applyBorder="1" applyAlignment="1">
      <alignment vertical="top"/>
    </xf>
    <xf numFmtId="0" fontId="1" fillId="4" borderId="3" xfId="0" applyFont="1" applyFill="1" applyBorder="1" applyAlignment="1">
      <alignment vertical="top"/>
    </xf>
    <xf numFmtId="0" fontId="1" fillId="3" borderId="3" xfId="0" applyFont="1" applyFill="1" applyBorder="1" applyAlignment="1">
      <alignment vertical="top"/>
    </xf>
    <xf numFmtId="0" fontId="1" fillId="0" borderId="2" xfId="0" applyFont="1" applyBorder="1" applyAlignment="1">
      <alignment vertical="top"/>
    </xf>
    <xf numFmtId="0" fontId="1" fillId="0" borderId="3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0" borderId="5" xfId="0" applyFont="1" applyBorder="1" applyAlignment="1">
      <alignment vertical="top"/>
    </xf>
    <xf numFmtId="0" fontId="1" fillId="4" borderId="5" xfId="0" applyFont="1" applyFill="1" applyBorder="1" applyAlignment="1">
      <alignment vertical="top"/>
    </xf>
    <xf numFmtId="0" fontId="1" fillId="3" borderId="5" xfId="0" applyFont="1" applyFill="1" applyBorder="1" applyAlignment="1">
      <alignment vertical="top"/>
    </xf>
    <xf numFmtId="1" fontId="2" fillId="2" borderId="1" xfId="0" applyNumberFormat="1" applyFont="1" applyFill="1" applyBorder="1" applyAlignment="1">
      <alignment vertical="top"/>
    </xf>
    <xf numFmtId="0" fontId="2" fillId="2" borderId="1" xfId="0" applyFont="1" applyFill="1" applyBorder="1" applyAlignment="1">
      <alignment vertical="top" wrapText="1"/>
    </xf>
    <xf numFmtId="1" fontId="1" fillId="4" borderId="2" xfId="0" applyNumberFormat="1" applyFont="1" applyFill="1" applyBorder="1" applyAlignment="1">
      <alignment vertical="top"/>
    </xf>
    <xf numFmtId="4" fontId="1" fillId="5" borderId="3" xfId="0" applyNumberFormat="1" applyFont="1" applyFill="1" applyBorder="1" applyAlignment="1">
      <alignment horizontal="right" vertical="top"/>
    </xf>
    <xf numFmtId="0" fontId="1" fillId="3" borderId="3" xfId="0" applyFont="1" applyFill="1" applyBorder="1" applyAlignment="1">
      <alignment horizontal="right" vertical="top"/>
    </xf>
    <xf numFmtId="0" fontId="1" fillId="5" borderId="3" xfId="0" applyFont="1" applyFill="1" applyBorder="1" applyAlignment="1">
      <alignment horizontal="right" vertical="top"/>
    </xf>
    <xf numFmtId="4" fontId="1" fillId="0" borderId="3" xfId="0" applyNumberFormat="1" applyFont="1" applyBorder="1" applyAlignment="1">
      <alignment horizontal="right" vertical="top"/>
    </xf>
    <xf numFmtId="1" fontId="1" fillId="4" borderId="6" xfId="0" applyNumberFormat="1" applyFont="1" applyFill="1" applyBorder="1" applyAlignment="1">
      <alignment vertical="top"/>
    </xf>
    <xf numFmtId="0" fontId="1" fillId="5" borderId="7" xfId="0" applyFont="1" applyFill="1" applyBorder="1" applyAlignment="1">
      <alignment vertical="top"/>
    </xf>
    <xf numFmtId="4" fontId="1" fillId="5" borderId="7" xfId="0" applyNumberFormat="1" applyFont="1" applyFill="1" applyBorder="1" applyAlignment="1">
      <alignment horizontal="right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17</xdr:row>
      <xdr:rowOff>95250</xdr:rowOff>
    </xdr:from>
    <xdr:to>
      <xdr:col>10</xdr:col>
      <xdr:colOff>214313</xdr:colOff>
      <xdr:row>30</xdr:row>
      <xdr:rowOff>142875</xdr:rowOff>
    </xdr:to>
    <xdr:sp macro="" textlink="">
      <xdr:nvSpPr>
        <xdr:cNvPr id="2" name="ZoneTexte 1"/>
        <xdr:cNvSpPr txBox="1"/>
      </xdr:nvSpPr>
      <xdr:spPr>
        <a:xfrm>
          <a:off x="6405563" y="2794000"/>
          <a:ext cx="6286500" cy="2111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Dans mon fichier joint je voudrais faire une recherche verticale dans la colonne I de l'onglet SUIVI pour récupérer la valeur de la colonne G de l'onglet POINTAGES. Ceci en comparant la colonne A de l'onglet SUIVI avec la colonne D de l'onglet POINTAGES. Je ne veux récupérer la valeur que lorsque dans la colonne D il y a un chiffre en entre parenthèses. 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zoomScale="80" zoomScaleNormal="80" workbookViewId="0">
      <selection activeCell="K12" sqref="K12"/>
    </sheetView>
  </sheetViews>
  <sheetFormatPr baseColWidth="10" defaultRowHeight="12.5"/>
  <cols>
    <col min="1" max="1" width="12.7265625" style="1" bestFit="1" customWidth="1"/>
    <col min="2" max="2" width="17.7265625" bestFit="1" customWidth="1"/>
    <col min="3" max="3" width="44.7265625" bestFit="1" customWidth="1"/>
    <col min="4" max="4" width="9" bestFit="1" customWidth="1"/>
    <col min="5" max="5" width="13.7265625" bestFit="1" customWidth="1"/>
    <col min="6" max="6" width="28.453125" bestFit="1" customWidth="1"/>
    <col min="7" max="7" width="19.54296875" bestFit="1" customWidth="1"/>
    <col min="9" max="9" width="20.54296875" customWidth="1"/>
  </cols>
  <sheetData>
    <row r="1" spans="1:10">
      <c r="A1" s="14" t="s">
        <v>36</v>
      </c>
      <c r="B1" s="2" t="s">
        <v>44</v>
      </c>
      <c r="C1" s="2" t="s">
        <v>45</v>
      </c>
      <c r="D1" s="2" t="s">
        <v>37</v>
      </c>
      <c r="E1" s="2" t="s">
        <v>38</v>
      </c>
      <c r="F1" s="2" t="s">
        <v>46</v>
      </c>
      <c r="G1" s="15" t="s">
        <v>47</v>
      </c>
      <c r="H1" s="2" t="s">
        <v>40</v>
      </c>
      <c r="I1" s="2" t="s">
        <v>57</v>
      </c>
      <c r="J1" s="2" t="s">
        <v>56</v>
      </c>
    </row>
    <row r="2" spans="1:10">
      <c r="A2" s="16">
        <v>7731094</v>
      </c>
      <c r="B2" s="5" t="s">
        <v>7</v>
      </c>
      <c r="C2" s="5" t="s">
        <v>48</v>
      </c>
      <c r="D2" s="5" t="s">
        <v>2</v>
      </c>
      <c r="E2" s="5" t="s">
        <v>3</v>
      </c>
      <c r="F2" s="5" t="s">
        <v>49</v>
      </c>
      <c r="G2" s="17">
        <v>20</v>
      </c>
      <c r="H2" s="5" t="s">
        <v>4</v>
      </c>
      <c r="I2" s="18">
        <f>IFERROR(VLOOKUP(A2&amp;" (*)",POINTAGES!$D$2:$G$21,4,0),"")</f>
        <v>20.72</v>
      </c>
      <c r="J2" s="19">
        <f>IFERROR(SUIVI!$I2/SUIVI!$G2,"")</f>
        <v>1.036</v>
      </c>
    </row>
    <row r="3" spans="1:10">
      <c r="A3" s="16" t="s">
        <v>11</v>
      </c>
      <c r="B3" s="9" t="s">
        <v>14</v>
      </c>
      <c r="C3" s="9" t="s">
        <v>50</v>
      </c>
      <c r="D3" s="9" t="s">
        <v>12</v>
      </c>
      <c r="E3" s="9" t="s">
        <v>13</v>
      </c>
      <c r="F3" s="9" t="s">
        <v>51</v>
      </c>
      <c r="G3" s="20">
        <v>12.5</v>
      </c>
      <c r="H3" s="9" t="s">
        <v>4</v>
      </c>
      <c r="I3" s="18">
        <f>IFERROR(VLOOKUP(A3&amp;" (*)",POINTAGES!$D$2:$G$21,4,0),"")</f>
        <v>12.55</v>
      </c>
      <c r="J3" s="19">
        <f>IFERROR(SUIVI!$I3/SUIVI!$G3,"")</f>
        <v>1.004</v>
      </c>
    </row>
    <row r="4" spans="1:10">
      <c r="A4" s="16" t="s">
        <v>16</v>
      </c>
      <c r="B4" s="5" t="s">
        <v>14</v>
      </c>
      <c r="C4" s="5" t="s">
        <v>50</v>
      </c>
      <c r="D4" s="5" t="s">
        <v>12</v>
      </c>
      <c r="E4" s="5" t="s">
        <v>13</v>
      </c>
      <c r="F4" s="5" t="s">
        <v>52</v>
      </c>
      <c r="G4" s="17">
        <v>12.5</v>
      </c>
      <c r="H4" s="5" t="s">
        <v>4</v>
      </c>
      <c r="I4" s="18">
        <f>IFERROR(VLOOKUP(A4&amp;" (*)",POINTAGES!$D$2:$G$21,4,0),"")</f>
        <v>12.47</v>
      </c>
      <c r="J4" s="19">
        <f>IFERROR(SUIVI!$I4/SUIVI!$G4,"")</f>
        <v>0.99760000000000004</v>
      </c>
    </row>
    <row r="5" spans="1:10">
      <c r="A5" s="16" t="s">
        <v>18</v>
      </c>
      <c r="B5" s="9" t="s">
        <v>21</v>
      </c>
      <c r="C5" s="9" t="s">
        <v>53</v>
      </c>
      <c r="D5" s="9" t="s">
        <v>19</v>
      </c>
      <c r="E5" s="9" t="s">
        <v>20</v>
      </c>
      <c r="F5" s="9" t="s">
        <v>51</v>
      </c>
      <c r="G5" s="20">
        <v>12.5</v>
      </c>
      <c r="H5" s="9" t="s">
        <v>4</v>
      </c>
      <c r="I5" s="18" t="str">
        <f>IFERROR(VLOOKUP(A5&amp;" (*)",POINTAGES!$D$2:$G$21,4,0),"")</f>
        <v/>
      </c>
      <c r="J5" s="19" t="str">
        <f>IFERROR(SUIVI!$I5/SUIVI!$G5,"")</f>
        <v/>
      </c>
    </row>
    <row r="6" spans="1:10">
      <c r="A6" s="16" t="s">
        <v>22</v>
      </c>
      <c r="B6" s="5" t="s">
        <v>21</v>
      </c>
      <c r="C6" s="5" t="s">
        <v>53</v>
      </c>
      <c r="D6" s="5" t="s">
        <v>19</v>
      </c>
      <c r="E6" s="5" t="s">
        <v>20</v>
      </c>
      <c r="F6" s="5" t="s">
        <v>52</v>
      </c>
      <c r="G6" s="17">
        <v>12.5</v>
      </c>
      <c r="H6" s="5" t="s">
        <v>4</v>
      </c>
      <c r="I6" s="18" t="str">
        <f>IFERROR(VLOOKUP(A6&amp;" (*)",POINTAGES!$D$2:$G$21,4,0),"")</f>
        <v/>
      </c>
      <c r="J6" s="19" t="str">
        <f>IFERROR(SUIVI!$I6/SUIVI!$G6,"")</f>
        <v/>
      </c>
    </row>
    <row r="7" spans="1:10">
      <c r="A7" s="16" t="s">
        <v>23</v>
      </c>
      <c r="B7" s="9" t="s">
        <v>26</v>
      </c>
      <c r="C7" s="9" t="s">
        <v>54</v>
      </c>
      <c r="D7" s="9" t="s">
        <v>24</v>
      </c>
      <c r="E7" s="9" t="s">
        <v>25</v>
      </c>
      <c r="F7" s="9" t="s">
        <v>51</v>
      </c>
      <c r="G7" s="20">
        <v>12.5</v>
      </c>
      <c r="H7" s="9" t="s">
        <v>4</v>
      </c>
      <c r="I7" s="18" t="str">
        <f>IFERROR(VLOOKUP(A7&amp;" (*)",POINTAGES!$D$2:$G$21,4,0),"")</f>
        <v/>
      </c>
      <c r="J7" s="19" t="str">
        <f>IFERROR(SUIVI!$I7/SUIVI!$G7,"")</f>
        <v/>
      </c>
    </row>
    <row r="8" spans="1:10">
      <c r="A8" s="16" t="s">
        <v>27</v>
      </c>
      <c r="B8" s="5" t="s">
        <v>26</v>
      </c>
      <c r="C8" s="5" t="s">
        <v>54</v>
      </c>
      <c r="D8" s="5" t="s">
        <v>24</v>
      </c>
      <c r="E8" s="5" t="s">
        <v>25</v>
      </c>
      <c r="F8" s="5" t="s">
        <v>52</v>
      </c>
      <c r="G8" s="17">
        <v>12.5</v>
      </c>
      <c r="H8" s="5" t="s">
        <v>4</v>
      </c>
      <c r="I8" s="18" t="str">
        <f>IFERROR(VLOOKUP(A8&amp;" (*)",POINTAGES!$D$2:$G$21,4,0),"")</f>
        <v/>
      </c>
      <c r="J8" s="19" t="str">
        <f>IFERROR(SUIVI!$I8/SUIVI!$G8,"")</f>
        <v/>
      </c>
    </row>
    <row r="9" spans="1:10">
      <c r="A9" s="16" t="s">
        <v>28</v>
      </c>
      <c r="B9" s="9" t="s">
        <v>31</v>
      </c>
      <c r="C9" s="9" t="s">
        <v>55</v>
      </c>
      <c r="D9" s="9" t="s">
        <v>29</v>
      </c>
      <c r="E9" s="9" t="s">
        <v>30</v>
      </c>
      <c r="F9" s="9" t="s">
        <v>51</v>
      </c>
      <c r="G9" s="20">
        <v>12.5</v>
      </c>
      <c r="H9" s="9" t="s">
        <v>4</v>
      </c>
      <c r="I9" s="18" t="str">
        <f>IFERROR(VLOOKUP(A9&amp;" (*)",POINTAGES!$D$2:$G$21,4,0),"")</f>
        <v/>
      </c>
      <c r="J9" s="19" t="str">
        <f>IFERROR(SUIVI!$I9/SUIVI!$G9,"")</f>
        <v/>
      </c>
    </row>
    <row r="10" spans="1:10">
      <c r="A10" s="21" t="s">
        <v>32</v>
      </c>
      <c r="B10" s="22" t="s">
        <v>31</v>
      </c>
      <c r="C10" s="22" t="s">
        <v>55</v>
      </c>
      <c r="D10" s="22" t="s">
        <v>29</v>
      </c>
      <c r="E10" s="22" t="s">
        <v>30</v>
      </c>
      <c r="F10" s="22" t="s">
        <v>52</v>
      </c>
      <c r="G10" s="23">
        <v>12.5</v>
      </c>
      <c r="H10" s="22" t="s">
        <v>4</v>
      </c>
      <c r="I10" s="18" t="str">
        <f>IFERROR(VLOOKUP(A10&amp;" (*)",POINTAGES!$D$2:$G$21,4,0),"")</f>
        <v/>
      </c>
      <c r="J10" s="19" t="str">
        <f>IFERROR(SUIVI!$I10/SUIVI!$G10,"")</f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1"/>
  <sheetViews>
    <sheetView workbookViewId="0">
      <selection activeCell="G28" sqref="G28"/>
    </sheetView>
  </sheetViews>
  <sheetFormatPr baseColWidth="10" defaultRowHeight="12.5"/>
  <cols>
    <col min="1" max="1" width="10.54296875" bestFit="1" customWidth="1"/>
    <col min="2" max="2" width="23.81640625" bestFit="1" customWidth="1"/>
    <col min="3" max="3" width="15.453125" bestFit="1" customWidth="1"/>
    <col min="4" max="4" width="12.7265625" bestFit="1" customWidth="1"/>
    <col min="5" max="5" width="9" bestFit="1" customWidth="1"/>
    <col min="6" max="6" width="13.7265625" bestFit="1" customWidth="1"/>
    <col min="7" max="7" width="15.7265625" bestFit="1" customWidth="1"/>
    <col min="8" max="8" width="9.54296875" bestFit="1" customWidth="1"/>
    <col min="9" max="9" width="8" bestFit="1" customWidth="1"/>
    <col min="10" max="10" width="8.81640625" bestFit="1" customWidth="1"/>
    <col min="11" max="11" width="19.7265625" bestFit="1" customWidth="1"/>
    <col min="12" max="12" width="17.7265625" bestFit="1" customWidth="1"/>
  </cols>
  <sheetData>
    <row r="1" spans="1:12" ht="13">
      <c r="A1" s="2" t="s">
        <v>33</v>
      </c>
      <c r="B1" s="2" t="s">
        <v>34</v>
      </c>
      <c r="C1" s="2" t="s">
        <v>35</v>
      </c>
      <c r="D1" s="3" t="s">
        <v>36</v>
      </c>
      <c r="E1" s="2" t="s">
        <v>37</v>
      </c>
      <c r="F1" s="2" t="s">
        <v>38</v>
      </c>
      <c r="G1" s="2" t="s">
        <v>39</v>
      </c>
      <c r="H1" s="2" t="s">
        <v>40</v>
      </c>
      <c r="I1" s="2" t="s">
        <v>41</v>
      </c>
      <c r="J1" s="2" t="s">
        <v>42</v>
      </c>
      <c r="K1" s="2" t="s">
        <v>43</v>
      </c>
      <c r="L1" s="2" t="s">
        <v>44</v>
      </c>
    </row>
    <row r="2" spans="1:12">
      <c r="A2" s="4" t="s">
        <v>0</v>
      </c>
      <c r="B2" s="5" t="s">
        <v>58</v>
      </c>
      <c r="C2" s="5">
        <v>42926</v>
      </c>
      <c r="D2" s="6" t="s">
        <v>1</v>
      </c>
      <c r="E2" s="5" t="s">
        <v>2</v>
      </c>
      <c r="F2" s="5" t="s">
        <v>3</v>
      </c>
      <c r="G2" s="7">
        <v>2.95</v>
      </c>
      <c r="H2" s="5" t="s">
        <v>4</v>
      </c>
      <c r="I2" s="5" t="s">
        <v>5</v>
      </c>
      <c r="J2" s="5" t="s">
        <v>6</v>
      </c>
      <c r="K2" s="5" t="s">
        <v>6</v>
      </c>
      <c r="L2" s="5">
        <v>1</v>
      </c>
    </row>
    <row r="3" spans="1:12">
      <c r="A3" s="8" t="s">
        <v>0</v>
      </c>
      <c r="B3" s="9" t="s">
        <v>58</v>
      </c>
      <c r="C3" s="9">
        <v>42928</v>
      </c>
      <c r="D3" s="6" t="s">
        <v>1</v>
      </c>
      <c r="E3" s="9" t="s">
        <v>2</v>
      </c>
      <c r="F3" s="9" t="s">
        <v>3</v>
      </c>
      <c r="G3" s="7">
        <v>4.5199999999999996</v>
      </c>
      <c r="H3" s="9" t="s">
        <v>4</v>
      </c>
      <c r="I3" s="9" t="s">
        <v>5</v>
      </c>
      <c r="J3" s="9" t="s">
        <v>6</v>
      </c>
      <c r="K3" s="9" t="s">
        <v>6</v>
      </c>
      <c r="L3" s="9">
        <v>2</v>
      </c>
    </row>
    <row r="4" spans="1:12">
      <c r="A4" s="4" t="s">
        <v>0</v>
      </c>
      <c r="B4" s="5" t="s">
        <v>58</v>
      </c>
      <c r="C4" s="5">
        <v>42929</v>
      </c>
      <c r="D4" s="6" t="s">
        <v>1</v>
      </c>
      <c r="E4" s="5" t="s">
        <v>2</v>
      </c>
      <c r="F4" s="5" t="s">
        <v>3</v>
      </c>
      <c r="G4" s="7">
        <v>2.77</v>
      </c>
      <c r="H4" s="5" t="s">
        <v>4</v>
      </c>
      <c r="I4" s="5" t="s">
        <v>5</v>
      </c>
      <c r="J4" s="5" t="s">
        <v>6</v>
      </c>
      <c r="K4" s="5" t="s">
        <v>6</v>
      </c>
      <c r="L4" s="5">
        <v>3</v>
      </c>
    </row>
    <row r="5" spans="1:12">
      <c r="A5" s="8" t="s">
        <v>0</v>
      </c>
      <c r="B5" s="9" t="s">
        <v>58</v>
      </c>
      <c r="C5" s="9">
        <v>42928</v>
      </c>
      <c r="D5" s="6" t="s">
        <v>1</v>
      </c>
      <c r="E5" s="9" t="s">
        <v>2</v>
      </c>
      <c r="F5" s="9" t="s">
        <v>3</v>
      </c>
      <c r="G5" s="7">
        <v>2.98</v>
      </c>
      <c r="H5" s="9" t="s">
        <v>4</v>
      </c>
      <c r="I5" s="9" t="s">
        <v>5</v>
      </c>
      <c r="J5" s="9" t="s">
        <v>6</v>
      </c>
      <c r="K5" s="9" t="s">
        <v>6</v>
      </c>
      <c r="L5" s="9">
        <v>4</v>
      </c>
    </row>
    <row r="6" spans="1:12">
      <c r="A6" s="4" t="s">
        <v>0</v>
      </c>
      <c r="B6" s="5" t="s">
        <v>58</v>
      </c>
      <c r="C6" s="5">
        <v>42927</v>
      </c>
      <c r="D6" s="6" t="s">
        <v>1</v>
      </c>
      <c r="E6" s="5" t="s">
        <v>2</v>
      </c>
      <c r="F6" s="5" t="s">
        <v>3</v>
      </c>
      <c r="G6" s="7">
        <v>4.5</v>
      </c>
      <c r="H6" s="5" t="s">
        <v>4</v>
      </c>
      <c r="I6" s="5" t="s">
        <v>5</v>
      </c>
      <c r="J6" s="5" t="s">
        <v>6</v>
      </c>
      <c r="K6" s="5" t="s">
        <v>6</v>
      </c>
      <c r="L6" s="5">
        <v>5</v>
      </c>
    </row>
    <row r="7" spans="1:12">
      <c r="A7" s="8" t="s">
        <v>0</v>
      </c>
      <c r="B7" s="9" t="s">
        <v>58</v>
      </c>
      <c r="C7" s="9">
        <v>42927</v>
      </c>
      <c r="D7" s="6" t="s">
        <v>1</v>
      </c>
      <c r="E7" s="9" t="s">
        <v>2</v>
      </c>
      <c r="F7" s="9" t="s">
        <v>3</v>
      </c>
      <c r="G7" s="7">
        <v>3</v>
      </c>
      <c r="H7" s="9" t="s">
        <v>4</v>
      </c>
      <c r="I7" s="9" t="s">
        <v>5</v>
      </c>
      <c r="J7" s="9" t="s">
        <v>6</v>
      </c>
      <c r="K7" s="9" t="s">
        <v>6</v>
      </c>
      <c r="L7" s="9">
        <v>6</v>
      </c>
    </row>
    <row r="8" spans="1:12">
      <c r="A8" s="4" t="s">
        <v>8</v>
      </c>
      <c r="B8" s="5" t="s">
        <v>6</v>
      </c>
      <c r="C8" s="5">
        <v>42926</v>
      </c>
      <c r="D8" s="6" t="s">
        <v>1</v>
      </c>
      <c r="E8" s="5" t="s">
        <v>2</v>
      </c>
      <c r="F8" s="5" t="s">
        <v>3</v>
      </c>
      <c r="G8" s="7">
        <v>0</v>
      </c>
      <c r="H8" s="5" t="s">
        <v>4</v>
      </c>
      <c r="I8" s="5" t="s">
        <v>5</v>
      </c>
      <c r="J8" s="5" t="s">
        <v>6</v>
      </c>
      <c r="K8" s="5" t="s">
        <v>6</v>
      </c>
      <c r="L8" s="5">
        <v>7</v>
      </c>
    </row>
    <row r="9" spans="1:12">
      <c r="A9" s="8" t="s">
        <v>6</v>
      </c>
      <c r="B9" s="9" t="s">
        <v>6</v>
      </c>
      <c r="C9" s="9"/>
      <c r="D9" s="6" t="s">
        <v>9</v>
      </c>
      <c r="E9" s="9" t="s">
        <v>6</v>
      </c>
      <c r="F9" s="9" t="s">
        <v>6</v>
      </c>
      <c r="G9" s="7">
        <v>20.72</v>
      </c>
      <c r="H9" s="9" t="s">
        <v>6</v>
      </c>
      <c r="I9" s="9" t="s">
        <v>6</v>
      </c>
      <c r="J9" s="9" t="s">
        <v>6</v>
      </c>
      <c r="K9" s="9" t="s">
        <v>6</v>
      </c>
      <c r="L9" s="9"/>
    </row>
    <row r="10" spans="1:12">
      <c r="A10" s="4" t="s">
        <v>10</v>
      </c>
      <c r="B10" s="5" t="s">
        <v>58</v>
      </c>
      <c r="C10" s="5">
        <v>42941</v>
      </c>
      <c r="D10" s="6" t="s">
        <v>11</v>
      </c>
      <c r="E10" s="5" t="s">
        <v>12</v>
      </c>
      <c r="F10" s="5" t="s">
        <v>13</v>
      </c>
      <c r="G10" s="7">
        <v>4.5</v>
      </c>
      <c r="H10" s="5" t="s">
        <v>4</v>
      </c>
      <c r="I10" s="5" t="s">
        <v>5</v>
      </c>
      <c r="J10" s="5" t="s">
        <v>6</v>
      </c>
      <c r="K10" s="5" t="s">
        <v>6</v>
      </c>
      <c r="L10" s="5">
        <v>9</v>
      </c>
    </row>
    <row r="11" spans="1:12">
      <c r="A11" s="8" t="s">
        <v>10</v>
      </c>
      <c r="B11" s="9" t="s">
        <v>58</v>
      </c>
      <c r="C11" s="9">
        <v>42941</v>
      </c>
      <c r="D11" s="6" t="s">
        <v>11</v>
      </c>
      <c r="E11" s="9" t="s">
        <v>12</v>
      </c>
      <c r="F11" s="9" t="s">
        <v>13</v>
      </c>
      <c r="G11" s="7">
        <v>3</v>
      </c>
      <c r="H11" s="9" t="s">
        <v>4</v>
      </c>
      <c r="I11" s="9" t="s">
        <v>5</v>
      </c>
      <c r="J11" s="9" t="s">
        <v>6</v>
      </c>
      <c r="K11" s="9" t="s">
        <v>6</v>
      </c>
      <c r="L11" s="9">
        <v>10</v>
      </c>
    </row>
    <row r="12" spans="1:12">
      <c r="A12" s="4" t="s">
        <v>10</v>
      </c>
      <c r="B12" s="5" t="s">
        <v>58</v>
      </c>
      <c r="C12" s="5">
        <v>42942</v>
      </c>
      <c r="D12" s="6" t="s">
        <v>11</v>
      </c>
      <c r="E12" s="5" t="s">
        <v>12</v>
      </c>
      <c r="F12" s="5" t="s">
        <v>13</v>
      </c>
      <c r="G12" s="7">
        <v>0.5</v>
      </c>
      <c r="H12" s="5" t="s">
        <v>4</v>
      </c>
      <c r="I12" s="5" t="s">
        <v>5</v>
      </c>
      <c r="J12" s="5" t="s">
        <v>6</v>
      </c>
      <c r="K12" s="5" t="s">
        <v>6</v>
      </c>
      <c r="L12" s="5">
        <v>11</v>
      </c>
    </row>
    <row r="13" spans="1:12">
      <c r="A13" s="8" t="s">
        <v>0</v>
      </c>
      <c r="B13" s="9" t="s">
        <v>58</v>
      </c>
      <c r="C13" s="9">
        <v>42926</v>
      </c>
      <c r="D13" s="6" t="s">
        <v>11</v>
      </c>
      <c r="E13" s="9" t="s">
        <v>12</v>
      </c>
      <c r="F13" s="9" t="s">
        <v>13</v>
      </c>
      <c r="G13" s="7">
        <v>4.55</v>
      </c>
      <c r="H13" s="9" t="s">
        <v>4</v>
      </c>
      <c r="I13" s="9" t="s">
        <v>5</v>
      </c>
      <c r="J13" s="9" t="s">
        <v>6</v>
      </c>
      <c r="K13" s="9" t="s">
        <v>6</v>
      </c>
      <c r="L13" s="9">
        <v>12</v>
      </c>
    </row>
    <row r="14" spans="1:12">
      <c r="A14" s="4" t="s">
        <v>8</v>
      </c>
      <c r="B14" s="5" t="s">
        <v>6</v>
      </c>
      <c r="C14" s="5">
        <v>42926</v>
      </c>
      <c r="D14" s="6" t="s">
        <v>11</v>
      </c>
      <c r="E14" s="5" t="s">
        <v>12</v>
      </c>
      <c r="F14" s="5" t="s">
        <v>13</v>
      </c>
      <c r="G14" s="7">
        <v>0</v>
      </c>
      <c r="H14" s="5" t="s">
        <v>4</v>
      </c>
      <c r="I14" s="5" t="s">
        <v>5</v>
      </c>
      <c r="J14" s="5" t="s">
        <v>6</v>
      </c>
      <c r="K14" s="5" t="s">
        <v>6</v>
      </c>
      <c r="L14" s="5">
        <v>13</v>
      </c>
    </row>
    <row r="15" spans="1:12">
      <c r="A15" s="8" t="s">
        <v>6</v>
      </c>
      <c r="B15" s="9" t="s">
        <v>6</v>
      </c>
      <c r="C15" s="9"/>
      <c r="D15" s="6" t="s">
        <v>15</v>
      </c>
      <c r="E15" s="9" t="s">
        <v>6</v>
      </c>
      <c r="F15" s="9" t="s">
        <v>6</v>
      </c>
      <c r="G15" s="7">
        <v>12.55</v>
      </c>
      <c r="H15" s="9" t="s">
        <v>6</v>
      </c>
      <c r="I15" s="9" t="s">
        <v>6</v>
      </c>
      <c r="J15" s="9" t="s">
        <v>6</v>
      </c>
      <c r="K15" s="9" t="s">
        <v>6</v>
      </c>
      <c r="L15" s="9"/>
    </row>
    <row r="16" spans="1:12">
      <c r="A16" s="4" t="s">
        <v>10</v>
      </c>
      <c r="B16" s="5" t="s">
        <v>58</v>
      </c>
      <c r="C16" s="5">
        <v>42943</v>
      </c>
      <c r="D16" s="6" t="s">
        <v>16</v>
      </c>
      <c r="E16" s="5" t="s">
        <v>12</v>
      </c>
      <c r="F16" s="5" t="s">
        <v>13</v>
      </c>
      <c r="G16" s="7">
        <v>3</v>
      </c>
      <c r="H16" s="5" t="s">
        <v>4</v>
      </c>
      <c r="I16" s="5" t="s">
        <v>5</v>
      </c>
      <c r="J16" s="5" t="s">
        <v>6</v>
      </c>
      <c r="K16" s="5" t="s">
        <v>6</v>
      </c>
      <c r="L16" s="5">
        <v>15</v>
      </c>
    </row>
    <row r="17" spans="1:12">
      <c r="A17" s="8" t="s">
        <v>10</v>
      </c>
      <c r="B17" s="9" t="s">
        <v>58</v>
      </c>
      <c r="C17" s="9">
        <v>42942</v>
      </c>
      <c r="D17" s="6" t="s">
        <v>16</v>
      </c>
      <c r="E17" s="9" t="s">
        <v>12</v>
      </c>
      <c r="F17" s="9" t="s">
        <v>13</v>
      </c>
      <c r="G17" s="7">
        <v>3</v>
      </c>
      <c r="H17" s="9" t="s">
        <v>4</v>
      </c>
      <c r="I17" s="9" t="s">
        <v>5</v>
      </c>
      <c r="J17" s="9" t="s">
        <v>6</v>
      </c>
      <c r="K17" s="9" t="s">
        <v>6</v>
      </c>
      <c r="L17" s="9">
        <v>16</v>
      </c>
    </row>
    <row r="18" spans="1:12">
      <c r="A18" s="4" t="s">
        <v>10</v>
      </c>
      <c r="B18" s="5" t="s">
        <v>58</v>
      </c>
      <c r="C18" s="5">
        <v>42942</v>
      </c>
      <c r="D18" s="6" t="s">
        <v>16</v>
      </c>
      <c r="E18" s="5" t="s">
        <v>12</v>
      </c>
      <c r="F18" s="5" t="s">
        <v>13</v>
      </c>
      <c r="G18" s="7">
        <v>4</v>
      </c>
      <c r="H18" s="5" t="s">
        <v>4</v>
      </c>
      <c r="I18" s="5" t="s">
        <v>5</v>
      </c>
      <c r="J18" s="5" t="s">
        <v>6</v>
      </c>
      <c r="K18" s="5" t="s">
        <v>6</v>
      </c>
      <c r="L18" s="5">
        <v>17</v>
      </c>
    </row>
    <row r="19" spans="1:12">
      <c r="A19" s="8" t="s">
        <v>0</v>
      </c>
      <c r="B19" s="9" t="s">
        <v>58</v>
      </c>
      <c r="C19" s="9">
        <v>42923</v>
      </c>
      <c r="D19" s="6" t="s">
        <v>16</v>
      </c>
      <c r="E19" s="9" t="s">
        <v>12</v>
      </c>
      <c r="F19" s="9" t="s">
        <v>13</v>
      </c>
      <c r="G19" s="7">
        <v>2.4700000000000002</v>
      </c>
      <c r="H19" s="9" t="s">
        <v>4</v>
      </c>
      <c r="I19" s="9" t="s">
        <v>5</v>
      </c>
      <c r="J19" s="9" t="s">
        <v>6</v>
      </c>
      <c r="K19" s="9" t="s">
        <v>6</v>
      </c>
      <c r="L19" s="9">
        <v>18</v>
      </c>
    </row>
    <row r="20" spans="1:12">
      <c r="A20" s="4" t="s">
        <v>8</v>
      </c>
      <c r="B20" s="5" t="s">
        <v>6</v>
      </c>
      <c r="C20" s="5">
        <v>42923</v>
      </c>
      <c r="D20" s="6" t="s">
        <v>16</v>
      </c>
      <c r="E20" s="5" t="s">
        <v>12</v>
      </c>
      <c r="F20" s="5" t="s">
        <v>13</v>
      </c>
      <c r="G20" s="7">
        <v>0</v>
      </c>
      <c r="H20" s="5" t="s">
        <v>4</v>
      </c>
      <c r="I20" s="5" t="s">
        <v>5</v>
      </c>
      <c r="J20" s="5" t="s">
        <v>6</v>
      </c>
      <c r="K20" s="5" t="s">
        <v>6</v>
      </c>
      <c r="L20" s="5">
        <v>19</v>
      </c>
    </row>
    <row r="21" spans="1:12" ht="13" thickBot="1">
      <c r="A21" s="10" t="s">
        <v>6</v>
      </c>
      <c r="B21" s="11" t="s">
        <v>6</v>
      </c>
      <c r="C21" s="11"/>
      <c r="D21" s="12" t="s">
        <v>17</v>
      </c>
      <c r="E21" s="11" t="s">
        <v>6</v>
      </c>
      <c r="F21" s="11" t="s">
        <v>6</v>
      </c>
      <c r="G21" s="13">
        <v>12.47</v>
      </c>
      <c r="H21" s="11" t="s">
        <v>6</v>
      </c>
      <c r="I21" s="11" t="s">
        <v>6</v>
      </c>
      <c r="J21" s="11" t="s">
        <v>6</v>
      </c>
      <c r="K21" s="11" t="s">
        <v>6</v>
      </c>
      <c r="L2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POINTAGES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tulipe</cp:lastModifiedBy>
  <cp:revision>1</cp:revision>
  <dcterms:created xsi:type="dcterms:W3CDTF">2017-12-18T14:57:38Z</dcterms:created>
  <dcterms:modified xsi:type="dcterms:W3CDTF">2017-12-18T17:52:03Z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