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90" yWindow="2820" windowWidth="19420" windowHeight="801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C15" i="1" a="1"/>
  <c r="C15" s="1"/>
  <c r="B15" a="1"/>
  <c r="B15" s="1"/>
  <c r="D14"/>
  <c r="C14" a="1"/>
  <c r="C14" s="1"/>
  <c r="B14" a="1"/>
  <c r="B14" s="1"/>
  <c r="C20" a="1"/>
  <c r="C20" s="1"/>
  <c r="C21" a="1"/>
  <c r="C21" s="1"/>
  <c r="B20" a="1"/>
  <c r="B20" s="1"/>
  <c r="B21" a="1"/>
  <c r="B21" s="1"/>
  <c r="C19" a="1"/>
  <c r="C19" s="1"/>
  <c r="B19" a="1"/>
  <c r="B19" s="1"/>
  <c r="D13"/>
  <c r="C13" a="1"/>
  <c r="C13" s="1"/>
  <c r="B13" a="1"/>
  <c r="B13" s="1"/>
</calcChain>
</file>

<file path=xl/comments1.xml><?xml version="1.0" encoding="utf-8"?>
<comments xmlns="http://schemas.openxmlformats.org/spreadsheetml/2006/main">
  <authors>
    <author>Tina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Tina:</t>
        </r>
        <r>
          <rPr>
            <sz val="9"/>
            <color indexed="81"/>
            <rFont val="Tahoma"/>
            <family val="2"/>
          </rPr>
          <t xml:space="preserve">
il y a 3 reference entre janvier et juin en dessous de la reference numero 10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Tina:</t>
        </r>
        <r>
          <rPr>
            <sz val="9"/>
            <color indexed="81"/>
            <rFont val="Tahoma"/>
            <family val="2"/>
          </rPr>
          <t xml:space="preserve">
il y a qu'une seule ref entre juillet decembre en dessous de ref numero 10</t>
        </r>
      </text>
    </comment>
  </commentList>
</comments>
</file>

<file path=xl/sharedStrings.xml><?xml version="1.0" encoding="utf-8"?>
<sst xmlns="http://schemas.openxmlformats.org/spreadsheetml/2006/main" count="52" uniqueCount="33">
  <si>
    <t>Janvier a juin</t>
  </si>
  <si>
    <t xml:space="preserve">juillet a decembre </t>
  </si>
  <si>
    <t>&lt;10</t>
  </si>
  <si>
    <t>11 et 20</t>
  </si>
  <si>
    <t>&lt;21</t>
  </si>
  <si>
    <t xml:space="preserve">rouge </t>
  </si>
  <si>
    <t xml:space="preserve">vert </t>
  </si>
  <si>
    <t xml:space="preserve">bleu </t>
  </si>
  <si>
    <t>Ref</t>
  </si>
  <si>
    <t>Categorie</t>
  </si>
  <si>
    <t xml:space="preserve">Ref </t>
  </si>
  <si>
    <t>vert</t>
  </si>
  <si>
    <t>date</t>
  </si>
  <si>
    <t>1/04/2017</t>
  </si>
  <si>
    <t>1/05/2017</t>
  </si>
  <si>
    <t>5/12/2017</t>
  </si>
  <si>
    <t>6/02/2017</t>
  </si>
  <si>
    <t>24/08/2017</t>
  </si>
  <si>
    <t>inconnue</t>
  </si>
  <si>
    <t>17/05/2017</t>
  </si>
  <si>
    <t>23/10/2017</t>
  </si>
  <si>
    <t>21/09/2017</t>
  </si>
  <si>
    <t>1/11/2017</t>
  </si>
  <si>
    <t>04/03/2017</t>
  </si>
  <si>
    <t>04/032017</t>
  </si>
  <si>
    <t>09/07/2017</t>
  </si>
  <si>
    <t>10/10/2017</t>
  </si>
  <si>
    <t>categorie</t>
  </si>
  <si>
    <t xml:space="preserve">total </t>
  </si>
  <si>
    <t>les ref</t>
  </si>
  <si>
    <t>11à20</t>
  </si>
  <si>
    <t>&gt;20</t>
  </si>
  <si>
    <t>tulipe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</si>
</sst>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16" fontId="0" fillId="0" borderId="0" xfId="0" applyNumberFormat="1" applyBorder="1"/>
    <xf numFmtId="0" fontId="2" fillId="0" borderId="0" xfId="0" applyFont="1"/>
    <xf numFmtId="0" fontId="2" fillId="0" borderId="0" xfId="0" applyFont="1" applyFill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/>
    <xf numFmtId="0" fontId="1" fillId="0" borderId="0" xfId="0" applyFont="1"/>
    <xf numFmtId="0" fontId="0" fillId="2" borderId="2" xfId="0" applyFill="1" applyBorder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G16" sqref="G16:G17"/>
    </sheetView>
  </sheetViews>
  <sheetFormatPr baseColWidth="10" defaultColWidth="8.7265625" defaultRowHeight="14.5"/>
  <cols>
    <col min="2" max="2" width="13.1796875" bestFit="1" customWidth="1"/>
    <col min="3" max="3" width="17.81640625" bestFit="1" customWidth="1"/>
    <col min="8" max="8" width="9.26953125" bestFit="1" customWidth="1"/>
    <col min="9" max="9" width="9.1796875" style="6"/>
    <col min="10" max="10" width="10.7265625" style="6" bestFit="1" customWidth="1"/>
  </cols>
  <sheetData>
    <row r="1" spans="1:10" ht="15" thickBot="1">
      <c r="B1" s="7" t="s">
        <v>0</v>
      </c>
      <c r="C1" s="7" t="s">
        <v>1</v>
      </c>
      <c r="D1" t="s">
        <v>28</v>
      </c>
      <c r="H1" s="3" t="s">
        <v>10</v>
      </c>
      <c r="I1" s="5" t="s">
        <v>27</v>
      </c>
      <c r="J1" s="5" t="s">
        <v>12</v>
      </c>
    </row>
    <row r="2" spans="1:10">
      <c r="A2" s="3" t="s">
        <v>8</v>
      </c>
      <c r="H2">
        <v>2</v>
      </c>
      <c r="I2" s="6" t="s">
        <v>5</v>
      </c>
      <c r="J2" s="6" t="s">
        <v>13</v>
      </c>
    </row>
    <row r="3" spans="1:10">
      <c r="A3" s="1" t="s">
        <v>2</v>
      </c>
      <c r="B3" s="8">
        <v>3</v>
      </c>
      <c r="C3" s="8">
        <v>1</v>
      </c>
      <c r="D3" s="8">
        <v>4</v>
      </c>
      <c r="H3">
        <v>4</v>
      </c>
      <c r="I3" s="6" t="s">
        <v>5</v>
      </c>
      <c r="J3" s="6" t="s">
        <v>14</v>
      </c>
    </row>
    <row r="4" spans="1:10">
      <c r="A4" s="2" t="s">
        <v>3</v>
      </c>
      <c r="H4">
        <v>6</v>
      </c>
      <c r="I4" s="6" t="s">
        <v>7</v>
      </c>
      <c r="J4" s="6" t="s">
        <v>15</v>
      </c>
    </row>
    <row r="5" spans="1:10">
      <c r="A5" s="1" t="s">
        <v>4</v>
      </c>
      <c r="H5">
        <v>8</v>
      </c>
      <c r="I5" s="6" t="s">
        <v>11</v>
      </c>
      <c r="J5" s="6" t="s">
        <v>16</v>
      </c>
    </row>
    <row r="6" spans="1:10">
      <c r="A6" s="1"/>
      <c r="H6">
        <v>10</v>
      </c>
      <c r="I6" s="6" t="s">
        <v>5</v>
      </c>
      <c r="J6" s="6" t="s">
        <v>17</v>
      </c>
    </row>
    <row r="7" spans="1:10">
      <c r="A7" s="4" t="s">
        <v>9</v>
      </c>
      <c r="H7">
        <v>12</v>
      </c>
      <c r="I7" s="6" t="s">
        <v>7</v>
      </c>
      <c r="J7" s="6" t="s">
        <v>19</v>
      </c>
    </row>
    <row r="8" spans="1:10">
      <c r="A8" s="1" t="s">
        <v>5</v>
      </c>
      <c r="B8" s="8">
        <v>2</v>
      </c>
      <c r="C8" s="8">
        <v>3</v>
      </c>
      <c r="D8" s="8">
        <v>5</v>
      </c>
      <c r="H8" t="s">
        <v>18</v>
      </c>
      <c r="I8" s="6" t="s">
        <v>7</v>
      </c>
      <c r="J8" s="6" t="s">
        <v>20</v>
      </c>
    </row>
    <row r="9" spans="1:10">
      <c r="A9" s="1" t="s">
        <v>6</v>
      </c>
      <c r="H9">
        <v>16</v>
      </c>
      <c r="I9" s="6" t="s">
        <v>5</v>
      </c>
      <c r="J9" s="6" t="s">
        <v>21</v>
      </c>
    </row>
    <row r="10" spans="1:10">
      <c r="A10" s="1" t="s">
        <v>7</v>
      </c>
      <c r="H10" t="s">
        <v>18</v>
      </c>
      <c r="I10" s="6" t="s">
        <v>6</v>
      </c>
      <c r="J10" s="6" t="s">
        <v>22</v>
      </c>
    </row>
    <row r="11" spans="1:10">
      <c r="H11">
        <v>20</v>
      </c>
      <c r="I11" s="6" t="s">
        <v>6</v>
      </c>
      <c r="J11" s="6" t="s">
        <v>23</v>
      </c>
    </row>
    <row r="12" spans="1:10">
      <c r="A12" t="s">
        <v>29</v>
      </c>
      <c r="B12" t="s">
        <v>32</v>
      </c>
      <c r="H12" t="s">
        <v>18</v>
      </c>
      <c r="I12" s="6" t="s">
        <v>7</v>
      </c>
      <c r="J12" s="6" t="s">
        <v>24</v>
      </c>
    </row>
    <row r="13" spans="1:10">
      <c r="A13" s="9">
        <v>10</v>
      </c>
      <c r="B13" s="9">
        <f t="array" ref="B13">COUNT(IFERROR(IF((MONTH($J$2:$J$14)&lt;=6)*($H$2:$H$14&lt;10),$H$2:H$14,""),""))</f>
        <v>3</v>
      </c>
      <c r="C13" s="9">
        <f t="array" ref="C13">COUNT(IFERROR(IF((MONTH($J$2:$J$14)&gt;=6)*($H$2:$H$14&lt;10),$H$2:I$14,""),""))</f>
        <v>1</v>
      </c>
      <c r="D13" s="9">
        <f>SUM(B13:C13)</f>
        <v>4</v>
      </c>
      <c r="H13">
        <v>24</v>
      </c>
      <c r="I13" s="6" t="s">
        <v>5</v>
      </c>
      <c r="J13" s="6" t="s">
        <v>25</v>
      </c>
    </row>
    <row r="14" spans="1:10">
      <c r="A14" s="9" t="s">
        <v>30</v>
      </c>
      <c r="B14" s="9">
        <f t="array" ref="B14">COUNT(IFERROR(IF((MONTH($J$2:$J$14)&lt;=6)*($H$2:$H$14&gt;10)*($H$2:$H$14&lt;=20),$H$2:H$14,""),""))</f>
        <v>2</v>
      </c>
      <c r="C14" s="9">
        <f t="array" ref="C14">COUNT(IFERROR(IF((MONTH($J$2:$J$14)&gt;6)*($H$2:$H$14&gt;10)*($H$2:$H$14&lt;=20),$H$2:I$14,""),""))</f>
        <v>1</v>
      </c>
      <c r="D14" s="9">
        <f>SUM(B14:C14)</f>
        <v>3</v>
      </c>
      <c r="H14">
        <v>26</v>
      </c>
      <c r="I14" s="6" t="s">
        <v>7</v>
      </c>
      <c r="J14" s="6" t="s">
        <v>26</v>
      </c>
    </row>
    <row r="15" spans="1:10">
      <c r="A15" s="9" t="s">
        <v>31</v>
      </c>
      <c r="B15" s="9">
        <f t="array" ref="B15">COUNT(IFERROR(IF((MONTH($J$2:$J$14)&lt;=6)*($H$2:$H$14&gt;20),$H$2:H$14,""),""))</f>
        <v>0</v>
      </c>
      <c r="C15" s="9">
        <f t="array" ref="C15">COUNT(IFERROR(IF((MONTH($J$2:$J$14)&gt;6)*($H$2:$H$14&gt;20),$H$2:I$14,""),""))</f>
        <v>2</v>
      </c>
      <c r="D15" s="9"/>
    </row>
    <row r="18" spans="1:4">
      <c r="A18" s="4" t="s">
        <v>9</v>
      </c>
      <c r="B18" t="s">
        <v>32</v>
      </c>
    </row>
    <row r="19" spans="1:4">
      <c r="A19" s="9" t="s">
        <v>5</v>
      </c>
      <c r="B19" s="9">
        <f t="array" ref="B19">COUNT(IFERROR(IF((MONTH($J$2:$J$14)&lt;=6)*($I$2:$I$14=$A19),$H$2:H$14,""),""))</f>
        <v>2</v>
      </c>
      <c r="C19" s="9">
        <f t="array" ref="C19">COUNT(IFERROR(IF((MONTH($J$2:$J$14)&gt;6)*($I$2:$I$14=$A19),$H$2:I$14,""),""))</f>
        <v>3</v>
      </c>
      <c r="D19" s="10">
        <v>5</v>
      </c>
    </row>
    <row r="20" spans="1:4">
      <c r="A20" s="9" t="s">
        <v>6</v>
      </c>
      <c r="B20" s="9">
        <f t="array" ref="B20">COUNT(IFERROR(IF((MONTH($J$2:$J$14)&lt;=6)*($I$2:$I$14=$A20),$H$2:H$14,""),""))</f>
        <v>1</v>
      </c>
      <c r="C20" s="9">
        <f t="array" ref="C20">COUNT(IFERROR(IF((MONTH($J$2:$J$14)&gt;6)*($I$2:$I$14=$A20),$H$2:I$14,""),""))</f>
        <v>0</v>
      </c>
      <c r="D20" s="10">
        <v>5</v>
      </c>
    </row>
    <row r="21" spans="1:4">
      <c r="A21" s="9" t="s">
        <v>7</v>
      </c>
      <c r="B21" s="9">
        <f t="array" ref="B21">COUNT(IFERROR(IF((MONTH($J$2:$J$14)&lt;=6)*($I$2:$I$14=$A21),$H$2:H$14,""),""))</f>
        <v>1</v>
      </c>
      <c r="C21" s="9">
        <f t="array" ref="C21">COUNT(IFERROR(IF((MONTH($J$2:$J$14)&gt;6)*($I$2:$I$14=$A21),$H$2:I$14,""),""))</f>
        <v>2</v>
      </c>
      <c r="D21" s="10">
        <v>5</v>
      </c>
    </row>
  </sheetData>
  <pageMargins left="0.7" right="0.7" top="0.75" bottom="0.75" header="0.3" footer="0.3"/>
  <pageSetup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Tina</dc:creator>
  <cp:lastModifiedBy>tulipe</cp:lastModifiedBy>
  <dcterms:created xsi:type="dcterms:W3CDTF">2017-11-19T19:49:43Z</dcterms:created>
  <dcterms:modified xsi:type="dcterms:W3CDTF">2017-11-19T21:45:00Z</dcterms:modified>
</cp:coreProperties>
</file>