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60" windowWidth="18920" windowHeight="11020" activeTab="1"/>
  </bookViews>
  <sheets>
    <sheet name="cache" sheetId="2" r:id="rId1"/>
    <sheet name="Ratio arretCDD" sheetId="1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H23" i="1"/>
  <c r="I12" a="1"/>
  <c r="I12" s="1"/>
  <c r="J12" a="1"/>
  <c r="J12" s="1"/>
  <c r="K12" a="1"/>
  <c r="K12" s="1"/>
  <c r="L12" a="1"/>
  <c r="L12" s="1"/>
  <c r="M12" a="1"/>
  <c r="M12" s="1"/>
  <c r="N12" a="1"/>
  <c r="N12" s="1"/>
  <c r="O12" a="1"/>
  <c r="O12" s="1"/>
  <c r="P12" a="1"/>
  <c r="P12" s="1"/>
  <c r="Q12" a="1"/>
  <c r="Q12" s="1"/>
  <c r="R12" a="1"/>
  <c r="R12" s="1"/>
  <c r="S12" a="1"/>
  <c r="S12" s="1"/>
  <c r="T12" a="1"/>
  <c r="T12" s="1"/>
  <c r="H12" a="1"/>
  <c r="H12" s="1"/>
  <c r="F11"/>
  <c r="S40" l="1"/>
  <c r="R40"/>
  <c r="Q40"/>
  <c r="P40"/>
  <c r="O40"/>
  <c r="N40"/>
  <c r="M40"/>
  <c r="L40"/>
  <c r="K40"/>
  <c r="J40"/>
  <c r="I40"/>
  <c r="H40"/>
  <c r="G40"/>
  <c r="S23"/>
  <c r="R23"/>
  <c r="Q23"/>
  <c r="P23"/>
  <c r="O23"/>
  <c r="N23"/>
  <c r="M23"/>
  <c r="L23"/>
  <c r="K23"/>
  <c r="J23"/>
  <c r="I23"/>
  <c r="G23"/>
  <c r="M60" i="2"/>
  <c r="L60"/>
  <c r="K60"/>
  <c r="J60"/>
  <c r="I60"/>
  <c r="H60"/>
  <c r="G60"/>
  <c r="F60"/>
  <c r="E60"/>
  <c r="D60"/>
  <c r="C60"/>
  <c r="B60"/>
  <c r="A60"/>
  <c r="R14"/>
  <c r="Q14"/>
  <c r="P14"/>
  <c r="N14"/>
  <c r="E14"/>
  <c r="D14"/>
  <c r="C14"/>
  <c r="A14"/>
  <c r="R13"/>
  <c r="Q13"/>
  <c r="P13"/>
  <c r="N13"/>
  <c r="E13"/>
  <c r="D13"/>
  <c r="C13"/>
  <c r="A13"/>
  <c r="R12"/>
  <c r="Q12"/>
  <c r="P12"/>
  <c r="N12"/>
  <c r="E12"/>
  <c r="D12"/>
  <c r="C12"/>
  <c r="A12"/>
  <c r="R11"/>
  <c r="Q11"/>
  <c r="P11"/>
  <c r="N11"/>
  <c r="E11"/>
  <c r="D11"/>
  <c r="C11"/>
  <c r="A11"/>
  <c r="R10"/>
  <c r="Q10"/>
  <c r="P10"/>
  <c r="N10"/>
  <c r="E10"/>
  <c r="D10"/>
  <c r="C10"/>
  <c r="A10"/>
  <c r="R9"/>
  <c r="Q9"/>
  <c r="P9"/>
  <c r="N9"/>
  <c r="E9"/>
  <c r="D9"/>
  <c r="C9"/>
  <c r="A9"/>
  <c r="R8"/>
  <c r="Q8"/>
  <c r="P8"/>
  <c r="N8"/>
  <c r="E8"/>
  <c r="D8"/>
  <c r="C8"/>
  <c r="A8"/>
  <c r="R7"/>
  <c r="Q7"/>
  <c r="P7"/>
  <c r="N7"/>
  <c r="E7"/>
  <c r="D7"/>
  <c r="C7"/>
  <c r="A7"/>
  <c r="R6"/>
  <c r="Q6"/>
  <c r="P6"/>
  <c r="N6"/>
  <c r="E6"/>
  <c r="D6"/>
  <c r="C6"/>
  <c r="A6"/>
  <c r="R5"/>
  <c r="Q5"/>
  <c r="P5"/>
  <c r="N5"/>
  <c r="E5"/>
  <c r="D5"/>
  <c r="C5"/>
  <c r="A5"/>
  <c r="R4"/>
  <c r="Q4"/>
  <c r="P4"/>
  <c r="N4"/>
  <c r="E4"/>
  <c r="D4"/>
  <c r="C4"/>
  <c r="A4"/>
  <c r="R3"/>
  <c r="Q3"/>
  <c r="P3"/>
  <c r="N3"/>
  <c r="E3"/>
  <c r="D3"/>
  <c r="C3"/>
  <c r="A3"/>
  <c r="H41" i="1" l="1"/>
  <c r="J41"/>
  <c r="L41"/>
  <c r="N41"/>
  <c r="P41"/>
  <c r="R41"/>
  <c r="G41"/>
  <c r="I41"/>
  <c r="K41"/>
  <c r="M41"/>
  <c r="O41"/>
  <c r="Q41"/>
  <c r="S41"/>
</calcChain>
</file>

<file path=xl/sharedStrings.xml><?xml version="1.0" encoding="utf-8"?>
<sst xmlns="http://schemas.openxmlformats.org/spreadsheetml/2006/main" count="134" uniqueCount="74">
  <si>
    <t>BILAN RATIO CDD/ARRETS Aides soignants</t>
  </si>
  <si>
    <t>AOÛT</t>
  </si>
  <si>
    <t>DUPUYTREN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</si>
  <si>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</si>
  <si>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</si>
  <si>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</si>
  <si>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</si>
  <si>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</si>
  <si>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</si>
  <si>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</si>
  <si>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</si>
  <si>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</si>
  <si>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</si>
  <si>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</si>
  <si>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Dup</t>
  </si>
  <si>
    <t>Joffre</t>
  </si>
  <si>
    <t>nuit dup</t>
  </si>
  <si>
    <t>nuit joffre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</si>
  <si>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</si>
  <si>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</si>
  <si>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</si>
  <si>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</si>
  <si>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</si>
  <si>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</si>
  <si>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</si>
  <si>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</si>
  <si>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</si>
  <si>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</si>
  <si>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</si>
  <si>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AIDES SOIGNANTS</t>
  </si>
  <si>
    <t>jan</t>
  </si>
  <si>
    <t>fev</t>
  </si>
  <si>
    <t>juil</t>
  </si>
  <si>
    <t>aout</t>
  </si>
  <si>
    <t>sept</t>
  </si>
  <si>
    <t>oct</t>
  </si>
  <si>
    <t>nov</t>
  </si>
  <si>
    <t>dec</t>
  </si>
  <si>
    <t>IDE</t>
  </si>
  <si>
    <t>asd</t>
  </si>
  <si>
    <t>asj</t>
  </si>
  <si>
    <t>asdn</t>
  </si>
  <si>
    <t>asnj</t>
  </si>
  <si>
    <t>cdd</t>
  </si>
  <si>
    <t>janv</t>
  </si>
  <si>
    <t>avr</t>
  </si>
  <si>
    <t>SENART</t>
  </si>
  <si>
    <t>UG 1510</t>
  </si>
  <si>
    <t>UG 1100</t>
  </si>
  <si>
    <t>CDD AS DUP</t>
  </si>
  <si>
    <t>UG 1610</t>
  </si>
  <si>
    <t>Total SENART A1</t>
  </si>
  <si>
    <t>UG 1010</t>
  </si>
  <si>
    <t>just</t>
  </si>
  <si>
    <t>ug 1100</t>
  </si>
  <si>
    <t>Total SENART A2</t>
  </si>
  <si>
    <t>Total SENART</t>
  </si>
  <si>
    <t>maz</t>
  </si>
  <si>
    <t>bet</t>
  </si>
  <si>
    <t>bil</t>
  </si>
  <si>
    <t>car</t>
  </si>
  <si>
    <t>dag</t>
  </si>
  <si>
    <t>gue</t>
  </si>
  <si>
    <t>gui</t>
  </si>
  <si>
    <t>hrg</t>
  </si>
  <si>
    <t>jom</t>
  </si>
  <si>
    <t>lam</t>
  </si>
  <si>
    <t>mar</t>
  </si>
  <si>
    <t>may</t>
  </si>
  <si>
    <t>nag</t>
  </si>
  <si>
    <t>rea</t>
  </si>
  <si>
    <t>mess</t>
  </si>
  <si>
    <t>Nombre ds CDD</t>
  </si>
  <si>
    <t>les noms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</si>
</sst>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2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i/>
      <sz val="14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strike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color indexed="10"/>
      <name val="Arial"/>
      <family val="2"/>
    </font>
    <font>
      <i/>
      <sz val="8"/>
      <name val="Times New Roman"/>
      <family val="1"/>
    </font>
    <font>
      <b/>
      <u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-0.249977111117893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7">
    <xf numFmtId="0" fontId="0" fillId="0" borderId="0"/>
    <xf numFmtId="0" fontId="3" fillId="0" borderId="0"/>
    <xf numFmtId="44" fontId="9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</cellStyleXfs>
  <cellXfs count="121">
    <xf numFmtId="0" fontId="0" fillId="0" borderId="0" xfId="0"/>
    <xf numFmtId="0" fontId="3" fillId="0" borderId="0" xfId="1"/>
    <xf numFmtId="0" fontId="3" fillId="0" borderId="0" xfId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3" fillId="0" borderId="0" xfId="1" applyAlignment="1"/>
    <xf numFmtId="0" fontId="2" fillId="0" borderId="0" xfId="6" applyFont="1"/>
    <xf numFmtId="0" fontId="2" fillId="0" borderId="0" xfId="6"/>
    <xf numFmtId="0" fontId="2" fillId="0" borderId="0" xfId="6" applyAlignment="1">
      <alignment horizontal="center"/>
    </xf>
    <xf numFmtId="0" fontId="2" fillId="0" borderId="0" xfId="6" applyFont="1" applyAlignment="1">
      <alignment horizontal="center"/>
    </xf>
    <xf numFmtId="0" fontId="4" fillId="0" borderId="11" xfId="6" applyFont="1" applyBorder="1" applyAlignment="1">
      <alignment horizontal="center"/>
    </xf>
    <xf numFmtId="0" fontId="2" fillId="0" borderId="11" xfId="6" applyFont="1" applyBorder="1"/>
    <xf numFmtId="0" fontId="2" fillId="0" borderId="11" xfId="6" applyBorder="1"/>
    <xf numFmtId="0" fontId="9" fillId="9" borderId="12" xfId="0" applyFont="1" applyFill="1" applyBorder="1" applyAlignment="1" applyProtection="1">
      <alignment horizontal="center" vertical="center"/>
      <protection locked="0"/>
    </xf>
    <xf numFmtId="0" fontId="9" fillId="0" borderId="12" xfId="0" applyNumberFormat="1" applyFont="1" applyBorder="1" applyAlignment="1" applyProtection="1">
      <alignment horizontal="center" vertical="center"/>
      <protection locked="0"/>
    </xf>
    <xf numFmtId="0" fontId="9" fillId="8" borderId="12" xfId="0" applyFont="1" applyFill="1" applyBorder="1" applyAlignment="1" applyProtection="1">
      <alignment horizontal="center" vertical="center"/>
      <protection locked="0"/>
    </xf>
    <xf numFmtId="0" fontId="9" fillId="6" borderId="17" xfId="0" applyNumberFormat="1" applyFont="1" applyFill="1" applyBorder="1" applyAlignment="1" applyProtection="1">
      <alignment horizontal="center" vertical="center" wrapText="1"/>
      <protection locked="0"/>
    </xf>
    <xf numFmtId="14" fontId="1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13" xfId="0" applyNumberFormat="1" applyFont="1" applyBorder="1" applyAlignment="1" applyProtection="1">
      <alignment horizontal="center" vertical="center" wrapText="1"/>
      <protection locked="0"/>
    </xf>
    <xf numFmtId="14" fontId="9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vertical="center"/>
      <protection locked="0"/>
    </xf>
    <xf numFmtId="0" fontId="9" fillId="9" borderId="15" xfId="0" applyFont="1" applyFill="1" applyBorder="1" applyAlignment="1" applyProtection="1">
      <alignment horizontal="center" vertical="center"/>
      <protection locked="0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9" fillId="6" borderId="19" xfId="0" applyNumberFormat="1" applyFont="1" applyFill="1" applyBorder="1" applyAlignment="1" applyProtection="1">
      <alignment horizontal="center" vertical="center"/>
      <protection locked="0"/>
    </xf>
    <xf numFmtId="0" fontId="11" fillId="0" borderId="19" xfId="0" applyNumberFormat="1" applyFont="1" applyFill="1" applyBorder="1" applyAlignment="1" applyProtection="1">
      <alignment horizontal="center" vertical="center"/>
      <protection locked="0"/>
    </xf>
    <xf numFmtId="0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20" xfId="0" applyNumberFormat="1" applyFont="1" applyBorder="1" applyAlignment="1" applyProtection="1">
      <alignment horizontal="center" vertical="center"/>
      <protection locked="0"/>
    </xf>
    <xf numFmtId="0" fontId="9" fillId="0" borderId="21" xfId="0" applyNumberFormat="1" applyFont="1" applyBorder="1" applyAlignment="1" applyProtection="1">
      <alignment horizontal="center" vertical="center"/>
      <protection locked="0"/>
    </xf>
    <xf numFmtId="0" fontId="9" fillId="0" borderId="22" xfId="0" applyNumberFormat="1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6" borderId="24" xfId="0" applyNumberFormat="1" applyFont="1" applyFill="1" applyBorder="1" applyAlignment="1" applyProtection="1">
      <alignment horizontal="center" vertical="center"/>
      <protection locked="0"/>
    </xf>
    <xf numFmtId="0" fontId="11" fillId="0" borderId="24" xfId="0" applyNumberFormat="1" applyFont="1" applyFill="1" applyBorder="1" applyAlignment="1" applyProtection="1">
      <alignment horizontal="center" vertical="center"/>
      <protection locked="0"/>
    </xf>
    <xf numFmtId="0" fontId="9" fillId="0" borderId="25" xfId="0" applyNumberFormat="1" applyFont="1" applyBorder="1" applyAlignment="1" applyProtection="1">
      <alignment horizontal="center" vertical="center"/>
      <protection locked="0"/>
    </xf>
    <xf numFmtId="0" fontId="9" fillId="0" borderId="25" xfId="0" applyNumberFormat="1" applyFont="1" applyFill="1" applyBorder="1" applyAlignment="1" applyProtection="1">
      <alignment horizontal="center" vertical="center"/>
      <protection locked="0"/>
    </xf>
    <xf numFmtId="0" fontId="16" fillId="0" borderId="23" xfId="0" applyFont="1" applyFill="1" applyBorder="1" applyAlignment="1" applyProtection="1">
      <alignment horizontal="left" vertical="center"/>
      <protection locked="0"/>
    </xf>
    <xf numFmtId="0" fontId="15" fillId="0" borderId="15" xfId="0" applyNumberFormat="1" applyFont="1" applyFill="1" applyBorder="1" applyAlignment="1" applyProtection="1">
      <alignment horizontal="center" vertical="center"/>
      <protection locked="0"/>
    </xf>
    <xf numFmtId="0" fontId="19" fillId="0" borderId="15" xfId="0" applyNumberFormat="1" applyFont="1" applyFill="1" applyBorder="1" applyAlignment="1" applyProtection="1">
      <alignment horizontal="center" vertical="center"/>
      <protection locked="0"/>
    </xf>
    <xf numFmtId="0" fontId="1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9" fillId="9" borderId="19" xfId="0" applyFont="1" applyFill="1" applyBorder="1" applyAlignment="1" applyProtection="1">
      <alignment horizontal="center" vertical="center"/>
      <protection locked="0"/>
    </xf>
    <xf numFmtId="0" fontId="9" fillId="8" borderId="17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2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6" xfId="0" applyFont="1" applyBorder="1" applyAlignment="1" applyProtection="1">
      <alignment horizontal="left" vertical="center" wrapText="1"/>
      <protection locked="0"/>
    </xf>
    <xf numFmtId="0" fontId="9" fillId="0" borderId="27" xfId="0" applyFont="1" applyBorder="1" applyAlignment="1" applyProtection="1">
      <alignment vertical="center"/>
      <protection locked="0"/>
    </xf>
    <xf numFmtId="0" fontId="9" fillId="6" borderId="28" xfId="0" applyNumberFormat="1" applyFont="1" applyFill="1" applyBorder="1" applyAlignment="1" applyProtection="1">
      <alignment horizontal="center" vertical="center"/>
      <protection locked="0"/>
    </xf>
    <xf numFmtId="0" fontId="11" fillId="0" borderId="28" xfId="0" applyNumberFormat="1" applyFont="1" applyFill="1" applyBorder="1" applyAlignment="1" applyProtection="1">
      <alignment horizontal="center" vertical="center"/>
      <protection locked="0"/>
    </xf>
    <xf numFmtId="0" fontId="9" fillId="0" borderId="29" xfId="0" applyNumberFormat="1" applyFont="1" applyBorder="1" applyAlignment="1" applyProtection="1">
      <alignment horizontal="center" vertical="center"/>
      <protection locked="0"/>
    </xf>
    <xf numFmtId="0" fontId="9" fillId="0" borderId="30" xfId="0" applyNumberFormat="1" applyFont="1" applyBorder="1" applyAlignment="1" applyProtection="1">
      <alignment horizontal="center" vertical="center"/>
      <protection locked="0"/>
    </xf>
    <xf numFmtId="0" fontId="9" fillId="0" borderId="31" xfId="0" applyNumberFormat="1" applyFont="1" applyBorder="1" applyAlignment="1" applyProtection="1">
      <alignment horizontal="center" vertical="center"/>
      <protection locked="0"/>
    </xf>
    <xf numFmtId="0" fontId="9" fillId="0" borderId="32" xfId="0" applyFont="1" applyBorder="1" applyAlignment="1" applyProtection="1">
      <alignment horizontal="left" vertical="center"/>
    </xf>
    <xf numFmtId="0" fontId="17" fillId="6" borderId="33" xfId="0" applyFont="1" applyFill="1" applyBorder="1" applyAlignment="1" applyProtection="1">
      <alignment horizontal="center" vertical="center"/>
    </xf>
    <xf numFmtId="0" fontId="17" fillId="6" borderId="34" xfId="0" applyFont="1" applyFill="1" applyBorder="1" applyAlignment="1" applyProtection="1">
      <alignment horizontal="center" vertical="center"/>
    </xf>
    <xf numFmtId="0" fontId="9" fillId="0" borderId="35" xfId="0" applyFont="1" applyBorder="1" applyAlignment="1" applyProtection="1">
      <alignment vertical="center"/>
    </xf>
    <xf numFmtId="0" fontId="15" fillId="6" borderId="36" xfId="0" applyNumberFormat="1" applyFont="1" applyFill="1" applyBorder="1" applyAlignment="1" applyProtection="1">
      <alignment horizontal="center" vertical="center"/>
    </xf>
    <xf numFmtId="0" fontId="19" fillId="0" borderId="36" xfId="0" applyNumberFormat="1" applyFont="1" applyFill="1" applyBorder="1" applyAlignment="1" applyProtection="1">
      <alignment horizontal="center" vertical="center"/>
    </xf>
    <xf numFmtId="0" fontId="12" fillId="7" borderId="37" xfId="0" applyFont="1" applyFill="1" applyBorder="1" applyAlignment="1" applyProtection="1">
      <alignment horizontal="center" vertical="center" wrapText="1"/>
    </xf>
    <xf numFmtId="0" fontId="13" fillId="7" borderId="38" xfId="0" applyFont="1" applyFill="1" applyBorder="1" applyAlignment="1" applyProtection="1">
      <alignment horizontal="center" vertical="center" wrapText="1"/>
    </xf>
    <xf numFmtId="0" fontId="20" fillId="6" borderId="39" xfId="0" applyFont="1" applyFill="1" applyBorder="1" applyAlignment="1" applyProtection="1">
      <alignment horizontal="center" vertical="center" wrapText="1"/>
    </xf>
    <xf numFmtId="0" fontId="14" fillId="6" borderId="41" xfId="0" applyFont="1" applyFill="1" applyBorder="1" applyAlignment="1" applyProtection="1">
      <alignment horizontal="center" vertical="center" wrapText="1"/>
    </xf>
    <xf numFmtId="0" fontId="14" fillId="0" borderId="41" xfId="0" applyFont="1" applyFill="1" applyBorder="1" applyAlignment="1" applyProtection="1">
      <alignment horizontal="center" vertical="center" wrapText="1"/>
    </xf>
    <xf numFmtId="0" fontId="14" fillId="6" borderId="43" xfId="0" applyFont="1" applyFill="1" applyBorder="1" applyAlignment="1" applyProtection="1">
      <alignment horizontal="center" vertical="center" wrapText="1"/>
    </xf>
    <xf numFmtId="0" fontId="14" fillId="6" borderId="40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vertical="center"/>
      <protection locked="0"/>
    </xf>
    <xf numFmtId="14" fontId="9" fillId="0" borderId="15" xfId="0" applyNumberFormat="1" applyFont="1" applyFill="1" applyBorder="1" applyAlignment="1" applyProtection="1">
      <alignment horizontal="center" vertical="center"/>
      <protection locked="0"/>
    </xf>
    <xf numFmtId="0" fontId="9" fillId="6" borderId="12" xfId="0" applyNumberFormat="1" applyFont="1" applyFill="1" applyBorder="1" applyAlignment="1" applyProtection="1">
      <alignment horizontal="center" vertical="center"/>
      <protection locked="0"/>
    </xf>
    <xf numFmtId="0" fontId="11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13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16" xfId="0" applyFont="1" applyFill="1" applyBorder="1" applyAlignment="1" applyProtection="1">
      <alignment horizontal="left" vertical="center"/>
      <protection locked="0"/>
    </xf>
    <xf numFmtId="14" fontId="9" fillId="8" borderId="12" xfId="0" applyNumberFormat="1" applyFont="1" applyFill="1" applyBorder="1" applyAlignment="1" applyProtection="1">
      <alignment horizontal="center" vertical="center"/>
      <protection locked="0"/>
    </xf>
    <xf numFmtId="14" fontId="11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8" borderId="12" xfId="0" applyNumberFormat="1" applyFont="1" applyFill="1" applyBorder="1" applyAlignment="1" applyProtection="1">
      <alignment horizontal="center" vertical="center"/>
      <protection locked="0"/>
    </xf>
    <xf numFmtId="0" fontId="9" fillId="8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13" xfId="0" applyNumberFormat="1" applyFont="1" applyBorder="1" applyAlignment="1" applyProtection="1">
      <alignment horizontal="center" vertical="center"/>
      <protection locked="0"/>
    </xf>
    <xf numFmtId="0" fontId="9" fillId="8" borderId="17" xfId="0" applyNumberFormat="1" applyFont="1" applyFill="1" applyBorder="1" applyAlignment="1" applyProtection="1">
      <alignment horizontal="center" vertical="center"/>
      <protection locked="0"/>
    </xf>
    <xf numFmtId="0" fontId="9" fillId="8" borderId="20" xfId="0" applyNumberFormat="1" applyFont="1" applyFill="1" applyBorder="1" applyAlignment="1" applyProtection="1">
      <alignment horizontal="center" vertical="center"/>
      <protection locked="0"/>
    </xf>
    <xf numFmtId="0" fontId="9" fillId="8" borderId="22" xfId="0" applyNumberFormat="1" applyFont="1" applyFill="1" applyBorder="1" applyAlignment="1" applyProtection="1">
      <alignment horizontal="center" vertical="center"/>
      <protection locked="0"/>
    </xf>
    <xf numFmtId="0" fontId="16" fillId="6" borderId="44" xfId="0" applyFont="1" applyFill="1" applyBorder="1" applyAlignment="1" applyProtection="1">
      <alignment horizontal="left" vertical="center"/>
    </xf>
    <xf numFmtId="0" fontId="17" fillId="6" borderId="45" xfId="0" applyFont="1" applyFill="1" applyBorder="1" applyAlignment="1" applyProtection="1">
      <alignment horizontal="center" vertical="center"/>
    </xf>
    <xf numFmtId="0" fontId="18" fillId="6" borderId="45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15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14" fontId="11" fillId="5" borderId="17" xfId="0" applyNumberFormat="1" applyFont="1" applyFill="1" applyBorder="1" applyAlignment="1" applyProtection="1">
      <alignment horizontal="center" vertical="center" wrapText="1"/>
      <protection locked="0"/>
    </xf>
    <xf numFmtId="14" fontId="9" fillId="8" borderId="19" xfId="0" applyNumberFormat="1" applyFont="1" applyFill="1" applyBorder="1" applyAlignment="1" applyProtection="1">
      <alignment horizontal="center" vertical="center"/>
      <protection locked="0"/>
    </xf>
    <xf numFmtId="0" fontId="21" fillId="9" borderId="12" xfId="0" applyFont="1" applyFill="1" applyBorder="1" applyAlignment="1" applyProtection="1">
      <alignment horizontal="center" vertical="center"/>
      <protection locked="0"/>
    </xf>
    <xf numFmtId="0" fontId="9" fillId="6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46" xfId="0" applyNumberFormat="1" applyFont="1" applyFill="1" applyBorder="1" applyAlignment="1" applyProtection="1">
      <alignment vertical="center" wrapText="1"/>
      <protection locked="0"/>
    </xf>
    <xf numFmtId="0" fontId="9" fillId="5" borderId="47" xfId="0" applyNumberFormat="1" applyFont="1" applyFill="1" applyBorder="1" applyAlignment="1" applyProtection="1">
      <alignment vertical="center" wrapText="1"/>
      <protection locked="0"/>
    </xf>
    <xf numFmtId="0" fontId="9" fillId="8" borderId="47" xfId="0" applyNumberFormat="1" applyFont="1" applyFill="1" applyBorder="1" applyAlignment="1" applyProtection="1">
      <alignment vertical="center" wrapText="1"/>
      <protection locked="0"/>
    </xf>
    <xf numFmtId="0" fontId="9" fillId="5" borderId="48" xfId="0" applyNumberFormat="1" applyFont="1" applyFill="1" applyBorder="1" applyAlignment="1" applyProtection="1">
      <alignment vertical="center" wrapText="1"/>
      <protection locked="0"/>
    </xf>
    <xf numFmtId="0" fontId="17" fillId="10" borderId="34" xfId="0" applyFont="1" applyFill="1" applyBorder="1" applyAlignment="1" applyProtection="1">
      <alignment horizontal="center" vertical="center"/>
    </xf>
    <xf numFmtId="0" fontId="9" fillId="10" borderId="35" xfId="0" applyFont="1" applyFill="1" applyBorder="1" applyAlignment="1" applyProtection="1">
      <alignment vertical="center"/>
    </xf>
    <xf numFmtId="0" fontId="15" fillId="10" borderId="36" xfId="0" applyNumberFormat="1" applyFont="1" applyFill="1" applyBorder="1" applyAlignment="1" applyProtection="1">
      <alignment horizontal="center" vertical="center"/>
    </xf>
    <xf numFmtId="0" fontId="19" fillId="10" borderId="36" xfId="0" applyNumberFormat="1" applyFont="1" applyFill="1" applyBorder="1" applyAlignment="1" applyProtection="1">
      <alignment horizontal="center" vertical="center"/>
    </xf>
    <xf numFmtId="0" fontId="0" fillId="0" borderId="16" xfId="0" applyFont="1" applyFill="1" applyBorder="1" applyAlignment="1" applyProtection="1">
      <alignment horizontal="left" vertical="center" wrapText="1"/>
      <protection locked="0"/>
    </xf>
    <xf numFmtId="0" fontId="0" fillId="8" borderId="16" xfId="0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Fill="1" applyBorder="1" applyAlignment="1" applyProtection="1">
      <alignment vertical="center"/>
      <protection locked="0"/>
    </xf>
    <xf numFmtId="0" fontId="0" fillId="8" borderId="16" xfId="0" applyFont="1" applyFill="1" applyBorder="1" applyAlignment="1" applyProtection="1">
      <alignment horizontal="left" vertical="center"/>
      <protection locked="0"/>
    </xf>
    <xf numFmtId="0" fontId="0" fillId="8" borderId="18" xfId="0" applyFont="1" applyFill="1" applyBorder="1" applyAlignment="1" applyProtection="1">
      <alignment horizontal="left" vertical="center" wrapText="1"/>
      <protection locked="0"/>
    </xf>
    <xf numFmtId="0" fontId="0" fillId="8" borderId="14" xfId="0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Fill="1" applyBorder="1" applyAlignment="1" applyProtection="1">
      <alignment vertical="center" wrapText="1"/>
      <protection locked="0"/>
    </xf>
    <xf numFmtId="0" fontId="17" fillId="10" borderId="36" xfId="0" applyNumberFormat="1" applyFont="1" applyFill="1" applyBorder="1" applyAlignment="1" applyProtection="1">
      <alignment horizontal="center" vertical="center"/>
    </xf>
    <xf numFmtId="0" fontId="17" fillId="10" borderId="23" xfId="0" applyFont="1" applyFill="1" applyBorder="1" applyAlignment="1" applyProtection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7" fillId="3" borderId="49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0" xfId="1" applyFont="1"/>
    <xf numFmtId="0" fontId="3" fillId="11" borderId="12" xfId="1" applyFill="1" applyBorder="1"/>
  </cellXfs>
  <cellStyles count="7">
    <cellStyle name="Euro" xfId="2"/>
    <cellStyle name="Normal" xfId="0" builtinId="0"/>
    <cellStyle name="Normal 2" xfId="3"/>
    <cellStyle name="Normal 3" xfId="4"/>
    <cellStyle name="Normal 4" xfId="5"/>
    <cellStyle name="Normal 5" xfId="1"/>
    <cellStyle name="Normal 5 2" xfId="6"/>
  </cellStyles>
  <dxfs count="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359833</xdr:colOff>
      <xdr:row>12</xdr:row>
      <xdr:rowOff>148166</xdr:rowOff>
    </xdr:from>
    <xdr:to>
      <xdr:col>4</xdr:col>
      <xdr:colOff>307416</xdr:colOff>
      <xdr:row>13</xdr:row>
      <xdr:rowOff>0</xdr:rowOff>
    </xdr:to>
    <xdr:cxnSp macro="">
      <xdr:nvCxnSpPr>
        <xdr:cNvPr id="3" name="Connecteur droit avec flèche 2"/>
        <xdr:cNvCxnSpPr/>
      </xdr:nvCxnSpPr>
      <xdr:spPr>
        <a:xfrm flipV="1">
          <a:off x="2465916" y="2169583"/>
          <a:ext cx="1080000" cy="804334"/>
        </a:xfrm>
        <a:prstGeom prst="straightConnector1">
          <a:avLst/>
        </a:prstGeom>
        <a:ln w="635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899584</xdr:colOff>
      <xdr:row>5</xdr:row>
      <xdr:rowOff>21167</xdr:rowOff>
    </xdr:from>
    <xdr:to>
      <xdr:col>2</xdr:col>
      <xdr:colOff>476250</xdr:colOff>
      <xdr:row>13</xdr:row>
      <xdr:rowOff>31750</xdr:rowOff>
    </xdr:to>
    <xdr:cxnSp macro="">
      <xdr:nvCxnSpPr>
        <xdr:cNvPr id="5" name="Connecteur droit avec flèche 4"/>
        <xdr:cNvCxnSpPr/>
      </xdr:nvCxnSpPr>
      <xdr:spPr>
        <a:xfrm flipH="1" flipV="1">
          <a:off x="899584" y="762000"/>
          <a:ext cx="1682749" cy="1471083"/>
        </a:xfrm>
        <a:prstGeom prst="straightConnector1">
          <a:avLst/>
        </a:prstGeom>
        <a:ln w="635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13</xdr:row>
      <xdr:rowOff>0</xdr:rowOff>
    </xdr:from>
    <xdr:to>
      <xdr:col>6</xdr:col>
      <xdr:colOff>243416</xdr:colOff>
      <xdr:row>40</xdr:row>
      <xdr:rowOff>10583</xdr:rowOff>
    </xdr:to>
    <xdr:cxnSp macro="">
      <xdr:nvCxnSpPr>
        <xdr:cNvPr id="8" name="Connecteur droit avec flèche 7"/>
        <xdr:cNvCxnSpPr/>
      </xdr:nvCxnSpPr>
      <xdr:spPr>
        <a:xfrm>
          <a:off x="4032250" y="2275417"/>
          <a:ext cx="1217083" cy="7281333"/>
        </a:xfrm>
        <a:prstGeom prst="straightConnector1">
          <a:avLst/>
        </a:prstGeom>
        <a:ln w="635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n-nasserver\JFR-DUP\CADRE-SUP-POLE-GERIAT-91\JOFFRE%20DUPUYTREN\EFFECTIF\tableau%20des%20effectifs%202015vrocade%20ps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ffectif"/>
      <sheetName val="depart"/>
      <sheetName val="bilan pôle UG"/>
      <sheetName val="bilan pôle "/>
      <sheetName val="Ratio arretCDD"/>
      <sheetName val="arrets IDE"/>
      <sheetName val="arrets AS"/>
      <sheetName val="cache"/>
      <sheetName val="IDE Remp DUP"/>
      <sheetName val="IDE Remp JOF"/>
      <sheetName val="AS  remp DUP"/>
      <sheetName val="AS remp JOF"/>
      <sheetName val="Feuil1"/>
      <sheetName val="Secteur A1"/>
      <sheetName val="Secteur A2"/>
      <sheetName val="Secteur B1"/>
      <sheetName val="Feuil2"/>
      <sheetName val="Secteur B2"/>
      <sheetName val="JOFFRE"/>
      <sheetName val="NUIT DUP"/>
      <sheetName val="NUIT JOFFRE"/>
      <sheetName val="CDD"/>
      <sheetName val="HORS SECTEURS SOINS"/>
      <sheetName val="Consult HOP de jour soins PAL"/>
      <sheetName val="Secrétaires méd - agents adm"/>
      <sheetName val="RADIO"/>
      <sheetName val="tableau des effectifs 2015vroca"/>
    </sheetNames>
    <definedNames>
      <definedName name="Feuil24.cdd_as"/>
    </definedNames>
    <sheetDataSet>
      <sheetData sheetId="0"/>
      <sheetData sheetId="1"/>
      <sheetData sheetId="2"/>
      <sheetData sheetId="3"/>
      <sheetData sheetId="4"/>
      <sheetData sheetId="5"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4</v>
          </cell>
          <cell r="AA68">
            <v>4</v>
          </cell>
          <cell r="AB68">
            <v>4</v>
          </cell>
          <cell r="AC68">
            <v>4</v>
          </cell>
          <cell r="AD68">
            <v>4</v>
          </cell>
          <cell r="AE68">
            <v>4</v>
          </cell>
          <cell r="AF68">
            <v>4</v>
          </cell>
          <cell r="AG68">
            <v>4</v>
          </cell>
          <cell r="AH68">
            <v>4</v>
          </cell>
          <cell r="AI68">
            <v>4</v>
          </cell>
          <cell r="AJ68">
            <v>4</v>
          </cell>
          <cell r="AK68">
            <v>4</v>
          </cell>
          <cell r="AL68">
            <v>4</v>
          </cell>
          <cell r="AM68">
            <v>4</v>
          </cell>
          <cell r="AN68">
            <v>4</v>
          </cell>
          <cell r="AO68">
            <v>4</v>
          </cell>
          <cell r="AP68">
            <v>4</v>
          </cell>
          <cell r="AQ68">
            <v>4</v>
          </cell>
          <cell r="AR68">
            <v>4</v>
          </cell>
          <cell r="AS68">
            <v>4</v>
          </cell>
          <cell r="AT68">
            <v>4</v>
          </cell>
          <cell r="AU68">
            <v>4</v>
          </cell>
          <cell r="AV68">
            <v>4</v>
          </cell>
          <cell r="AW68">
            <v>4</v>
          </cell>
          <cell r="AX68">
            <v>4</v>
          </cell>
          <cell r="AY68">
            <v>4</v>
          </cell>
          <cell r="AZ68">
            <v>4</v>
          </cell>
          <cell r="BA68">
            <v>4</v>
          </cell>
          <cell r="BB68">
            <v>4</v>
          </cell>
          <cell r="BC68">
            <v>4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5</v>
          </cell>
          <cell r="AA70">
            <v>4</v>
          </cell>
          <cell r="AB70">
            <v>4</v>
          </cell>
          <cell r="AC70">
            <v>4</v>
          </cell>
          <cell r="AD70">
            <v>3</v>
          </cell>
          <cell r="AE70">
            <v>2</v>
          </cell>
          <cell r="AF70">
            <v>2</v>
          </cell>
          <cell r="AG70">
            <v>2</v>
          </cell>
          <cell r="AH70">
            <v>2</v>
          </cell>
          <cell r="AI70">
            <v>3</v>
          </cell>
          <cell r="AJ70">
            <v>3</v>
          </cell>
          <cell r="AK70">
            <v>4</v>
          </cell>
          <cell r="AL70">
            <v>4</v>
          </cell>
          <cell r="AM70">
            <v>4</v>
          </cell>
          <cell r="AN70">
            <v>4</v>
          </cell>
          <cell r="AO70">
            <v>4</v>
          </cell>
          <cell r="AP70">
            <v>4</v>
          </cell>
          <cell r="AQ70">
            <v>3</v>
          </cell>
          <cell r="AR70">
            <v>3</v>
          </cell>
          <cell r="AS70">
            <v>3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</v>
          </cell>
          <cell r="AC76">
            <v>1</v>
          </cell>
          <cell r="AD76">
            <v>1</v>
          </cell>
          <cell r="AE76">
            <v>1</v>
          </cell>
          <cell r="AF76">
            <v>1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</row>
      </sheetData>
      <sheetData sheetId="6"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2</v>
          </cell>
          <cell r="AA84">
            <v>2</v>
          </cell>
          <cell r="AB84">
            <v>2</v>
          </cell>
          <cell r="AC84">
            <v>2</v>
          </cell>
          <cell r="AD84">
            <v>2</v>
          </cell>
          <cell r="AE84">
            <v>2</v>
          </cell>
          <cell r="AF84">
            <v>2</v>
          </cell>
          <cell r="AG84">
            <v>2</v>
          </cell>
          <cell r="AH84">
            <v>2</v>
          </cell>
          <cell r="AI84">
            <v>2</v>
          </cell>
          <cell r="AJ84">
            <v>2</v>
          </cell>
          <cell r="AK84">
            <v>2</v>
          </cell>
          <cell r="AL84">
            <v>2</v>
          </cell>
          <cell r="AM84">
            <v>2</v>
          </cell>
          <cell r="AN84">
            <v>2</v>
          </cell>
          <cell r="AO84">
            <v>2</v>
          </cell>
          <cell r="AP84">
            <v>2</v>
          </cell>
          <cell r="AQ84">
            <v>2</v>
          </cell>
          <cell r="AR84">
            <v>2</v>
          </cell>
          <cell r="AS84">
            <v>2</v>
          </cell>
          <cell r="AT84">
            <v>2</v>
          </cell>
          <cell r="AU84">
            <v>2</v>
          </cell>
          <cell r="AV84">
            <v>2</v>
          </cell>
          <cell r="AW84">
            <v>2</v>
          </cell>
          <cell r="AX84">
            <v>2</v>
          </cell>
          <cell r="AY84">
            <v>2</v>
          </cell>
          <cell r="AZ84">
            <v>2</v>
          </cell>
          <cell r="BA84">
            <v>2</v>
          </cell>
          <cell r="BB84">
            <v>2</v>
          </cell>
          <cell r="BC84">
            <v>2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2</v>
          </cell>
          <cell r="AA85">
            <v>2</v>
          </cell>
          <cell r="AB85">
            <v>2</v>
          </cell>
          <cell r="AC85">
            <v>2</v>
          </cell>
          <cell r="AD85">
            <v>2</v>
          </cell>
          <cell r="AE85">
            <v>2</v>
          </cell>
          <cell r="AF85">
            <v>2</v>
          </cell>
          <cell r="AG85">
            <v>1</v>
          </cell>
          <cell r="AH85">
            <v>1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>
            <v>1</v>
          </cell>
          <cell r="AP85">
            <v>1</v>
          </cell>
          <cell r="AQ85">
            <v>1</v>
          </cell>
          <cell r="AR85">
            <v>1</v>
          </cell>
          <cell r="AS85">
            <v>1</v>
          </cell>
          <cell r="AT85">
            <v>1</v>
          </cell>
          <cell r="AU85">
            <v>1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11</v>
          </cell>
          <cell r="AA86">
            <v>13</v>
          </cell>
          <cell r="AB86">
            <v>13</v>
          </cell>
          <cell r="AC86">
            <v>12</v>
          </cell>
          <cell r="AD86">
            <v>11</v>
          </cell>
          <cell r="AE86">
            <v>8</v>
          </cell>
          <cell r="AF86">
            <v>8</v>
          </cell>
          <cell r="AG86">
            <v>7</v>
          </cell>
          <cell r="AH86">
            <v>6</v>
          </cell>
          <cell r="AI86">
            <v>6</v>
          </cell>
          <cell r="AJ86">
            <v>6</v>
          </cell>
          <cell r="AK86">
            <v>6</v>
          </cell>
          <cell r="AL86">
            <v>6</v>
          </cell>
          <cell r="AM86">
            <v>3</v>
          </cell>
          <cell r="AN86">
            <v>3</v>
          </cell>
          <cell r="AO86">
            <v>3</v>
          </cell>
          <cell r="AP86">
            <v>3</v>
          </cell>
          <cell r="AQ86">
            <v>2</v>
          </cell>
          <cell r="AR86">
            <v>1</v>
          </cell>
          <cell r="AS86">
            <v>1</v>
          </cell>
          <cell r="AT86">
            <v>1</v>
          </cell>
          <cell r="AU86">
            <v>1</v>
          </cell>
          <cell r="AV86">
            <v>1</v>
          </cell>
          <cell r="AW86">
            <v>1</v>
          </cell>
          <cell r="AX86">
            <v>1</v>
          </cell>
          <cell r="AY86">
            <v>1</v>
          </cell>
          <cell r="AZ86">
            <v>1</v>
          </cell>
          <cell r="BA86">
            <v>1</v>
          </cell>
          <cell r="BB86">
            <v>0</v>
          </cell>
          <cell r="BC86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7</v>
          </cell>
          <cell r="AA92">
            <v>8</v>
          </cell>
          <cell r="AB92">
            <v>8</v>
          </cell>
          <cell r="AC92">
            <v>8</v>
          </cell>
          <cell r="AD92">
            <v>8</v>
          </cell>
          <cell r="AE92">
            <v>7</v>
          </cell>
          <cell r="AF92">
            <v>6</v>
          </cell>
          <cell r="AG92">
            <v>6</v>
          </cell>
          <cell r="AH92">
            <v>5</v>
          </cell>
          <cell r="AI92">
            <v>4</v>
          </cell>
          <cell r="AJ92">
            <v>4</v>
          </cell>
          <cell r="AK92">
            <v>4</v>
          </cell>
          <cell r="AL92">
            <v>3</v>
          </cell>
          <cell r="AM92">
            <v>2</v>
          </cell>
          <cell r="AN92">
            <v>2</v>
          </cell>
          <cell r="AO92">
            <v>2</v>
          </cell>
          <cell r="AP92">
            <v>2</v>
          </cell>
          <cell r="AQ92">
            <v>1</v>
          </cell>
          <cell r="AR92">
            <v>1</v>
          </cell>
          <cell r="AS92">
            <v>1</v>
          </cell>
          <cell r="AT92">
            <v>1</v>
          </cell>
          <cell r="AU92">
            <v>1</v>
          </cell>
          <cell r="AV92">
            <v>1</v>
          </cell>
          <cell r="AW92">
            <v>1</v>
          </cell>
          <cell r="AX92">
            <v>1</v>
          </cell>
          <cell r="AY92">
            <v>1</v>
          </cell>
          <cell r="AZ92">
            <v>1</v>
          </cell>
          <cell r="BA92">
            <v>1</v>
          </cell>
          <cell r="BB92">
            <v>1</v>
          </cell>
          <cell r="BC92">
            <v>1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2</v>
          </cell>
          <cell r="AA96">
            <v>2</v>
          </cell>
          <cell r="AB96">
            <v>2</v>
          </cell>
          <cell r="AC96">
            <v>2</v>
          </cell>
          <cell r="AD96">
            <v>2</v>
          </cell>
          <cell r="AE96">
            <v>2</v>
          </cell>
          <cell r="AF96">
            <v>2</v>
          </cell>
          <cell r="AG96">
            <v>2</v>
          </cell>
          <cell r="AH96">
            <v>2</v>
          </cell>
          <cell r="AI96">
            <v>2</v>
          </cell>
          <cell r="AJ96">
            <v>2</v>
          </cell>
          <cell r="AK96">
            <v>2</v>
          </cell>
          <cell r="AL96">
            <v>2</v>
          </cell>
          <cell r="AM96">
            <v>2</v>
          </cell>
          <cell r="AN96">
            <v>2</v>
          </cell>
          <cell r="AO96">
            <v>2</v>
          </cell>
          <cell r="AP96">
            <v>2</v>
          </cell>
          <cell r="AQ96">
            <v>2</v>
          </cell>
          <cell r="AR96">
            <v>2</v>
          </cell>
          <cell r="AS96">
            <v>2</v>
          </cell>
          <cell r="AT96">
            <v>2</v>
          </cell>
          <cell r="AU96">
            <v>2</v>
          </cell>
          <cell r="AV96">
            <v>2</v>
          </cell>
          <cell r="AW96">
            <v>2</v>
          </cell>
          <cell r="AX96">
            <v>2</v>
          </cell>
          <cell r="AY96">
            <v>2</v>
          </cell>
          <cell r="AZ96">
            <v>2</v>
          </cell>
          <cell r="BA96">
            <v>2</v>
          </cell>
          <cell r="BB96">
            <v>2</v>
          </cell>
          <cell r="BC96">
            <v>2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1</v>
          </cell>
          <cell r="AA97">
            <v>1</v>
          </cell>
          <cell r="AB97">
            <v>1</v>
          </cell>
          <cell r="AC97">
            <v>1</v>
          </cell>
          <cell r="AD97">
            <v>1</v>
          </cell>
          <cell r="AE97">
            <v>1</v>
          </cell>
          <cell r="AF97">
            <v>1</v>
          </cell>
          <cell r="AG97">
            <v>1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4</v>
          </cell>
          <cell r="AA98">
            <v>5</v>
          </cell>
          <cell r="AB98">
            <v>7</v>
          </cell>
          <cell r="AC98">
            <v>7</v>
          </cell>
          <cell r="AD98">
            <v>5</v>
          </cell>
          <cell r="AE98">
            <v>3</v>
          </cell>
          <cell r="AF98">
            <v>2</v>
          </cell>
          <cell r="AG98">
            <v>3</v>
          </cell>
          <cell r="AH98">
            <v>3</v>
          </cell>
          <cell r="AI98">
            <v>2</v>
          </cell>
          <cell r="AJ98">
            <v>2</v>
          </cell>
          <cell r="AK98">
            <v>1</v>
          </cell>
          <cell r="AL98">
            <v>1</v>
          </cell>
          <cell r="AM98">
            <v>1</v>
          </cell>
          <cell r="AN98">
            <v>1</v>
          </cell>
          <cell r="AO98">
            <v>1</v>
          </cell>
          <cell r="AP98">
            <v>1</v>
          </cell>
          <cell r="AQ98">
            <v>1</v>
          </cell>
          <cell r="AR98">
            <v>1</v>
          </cell>
          <cell r="AS98">
            <v>1</v>
          </cell>
          <cell r="AT98">
            <v>1</v>
          </cell>
          <cell r="AU98">
            <v>1</v>
          </cell>
          <cell r="AV98">
            <v>1</v>
          </cell>
          <cell r="AW98">
            <v>1</v>
          </cell>
          <cell r="AX98">
            <v>1</v>
          </cell>
          <cell r="AY98">
            <v>1</v>
          </cell>
          <cell r="AZ98">
            <v>1</v>
          </cell>
          <cell r="BA98">
            <v>1</v>
          </cell>
          <cell r="BB98">
            <v>1</v>
          </cell>
          <cell r="BC98">
            <v>1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3</v>
          </cell>
          <cell r="AA104">
            <v>3</v>
          </cell>
          <cell r="AB104">
            <v>3</v>
          </cell>
          <cell r="AC104">
            <v>3</v>
          </cell>
          <cell r="AD104">
            <v>3</v>
          </cell>
          <cell r="AE104">
            <v>2</v>
          </cell>
          <cell r="AF104">
            <v>1</v>
          </cell>
          <cell r="AG104">
            <v>1</v>
          </cell>
          <cell r="AH104">
            <v>1</v>
          </cell>
          <cell r="AI104">
            <v>1</v>
          </cell>
          <cell r="AJ104">
            <v>1</v>
          </cell>
          <cell r="AK104">
            <v>1</v>
          </cell>
          <cell r="AL104">
            <v>1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75">
          <cell r="G75">
            <v>10</v>
          </cell>
          <cell r="H75">
            <v>9</v>
          </cell>
          <cell r="I75">
            <v>9</v>
          </cell>
          <cell r="J75">
            <v>10</v>
          </cell>
          <cell r="K75">
            <v>10</v>
          </cell>
          <cell r="L75">
            <v>10</v>
          </cell>
          <cell r="M75">
            <v>9</v>
          </cell>
          <cell r="N75">
            <v>9</v>
          </cell>
          <cell r="O75">
            <v>8</v>
          </cell>
          <cell r="P75">
            <v>8</v>
          </cell>
          <cell r="Q75">
            <v>8</v>
          </cell>
          <cell r="R75">
            <v>8</v>
          </cell>
          <cell r="S75">
            <v>8</v>
          </cell>
        </row>
      </sheetData>
      <sheetData sheetId="22"/>
      <sheetData sheetId="23"/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5"/>
  <dimension ref="A1:Z60"/>
  <sheetViews>
    <sheetView workbookViewId="0">
      <selection activeCell="M7" sqref="M7"/>
    </sheetView>
  </sheetViews>
  <sheetFormatPr baseColWidth="10" defaultColWidth="11.453125" defaultRowHeight="14.5"/>
  <cols>
    <col min="1" max="1" width="15.54296875" style="7" customWidth="1"/>
    <col min="2" max="3" width="11.453125" style="7"/>
    <col min="4" max="4" width="10.26953125" style="7" customWidth="1"/>
    <col min="5" max="5" width="10.7265625" style="7" customWidth="1"/>
    <col min="6" max="6" width="10.453125" style="7" customWidth="1"/>
    <col min="7" max="7" width="10.81640625" style="7" customWidth="1"/>
    <col min="8" max="8" width="10.26953125" style="7" customWidth="1"/>
    <col min="9" max="9" width="9.7265625" style="7" customWidth="1"/>
    <col min="10" max="10" width="10.54296875" style="7" customWidth="1"/>
    <col min="11" max="11" width="10" style="7" customWidth="1"/>
    <col min="12" max="12" width="9.7265625" style="7" customWidth="1"/>
    <col min="13" max="13" width="9.81640625" style="7" customWidth="1"/>
    <col min="14" max="16384" width="11.453125" style="7"/>
  </cols>
  <sheetData>
    <row r="1" spans="1:26">
      <c r="A1" s="6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</v>
      </c>
      <c r="I1" s="7" t="s">
        <v>10</v>
      </c>
      <c r="J1" s="7" t="s">
        <v>11</v>
      </c>
      <c r="K1" s="7" t="s">
        <v>12</v>
      </c>
      <c r="L1" s="7" t="s">
        <v>13</v>
      </c>
    </row>
    <row r="2" spans="1:26">
      <c r="A2" s="8" t="s">
        <v>14</v>
      </c>
      <c r="B2" s="8"/>
      <c r="C2" s="8" t="s">
        <v>15</v>
      </c>
      <c r="D2" s="8" t="s">
        <v>16</v>
      </c>
      <c r="E2" s="8" t="s">
        <v>17</v>
      </c>
      <c r="N2" s="8" t="s">
        <v>14</v>
      </c>
      <c r="O2" s="8"/>
      <c r="P2" s="8" t="s">
        <v>15</v>
      </c>
      <c r="Q2" s="8" t="s">
        <v>16</v>
      </c>
      <c r="R2" s="8" t="s">
        <v>17</v>
      </c>
    </row>
    <row r="3" spans="1:26">
      <c r="A3" s="7">
        <f>(SUM('[1]arrets AS'!$D$84:$H$84)*1+SUM('[1]arrets AS'!$D$85:$H$85)*0.5+SUM('[1]arrets AS'!$D$86:$H$86)*0.5)/5</f>
        <v>0</v>
      </c>
      <c r="B3" s="7" t="s">
        <v>3</v>
      </c>
      <c r="C3" s="8">
        <f>(SUM('[1]arrets AS'!$D$90:$H$90)*1+SUM('[1]arrets AS'!$D$91:$H$91)*0.5+SUM('[1]arrets AS'!$D$92:$H$92)*0.5)/5</f>
        <v>0</v>
      </c>
      <c r="D3" s="8">
        <f>(SUM('[1]arrets AS'!$D$96:$H$96)*1+SUM('[1]arrets AS'!$D$97:$H$97)*0.5+SUM('[1]arrets AS'!$D$98:$H$98)*0.5)/5</f>
        <v>0</v>
      </c>
      <c r="E3" s="8">
        <f>(SUM('[1]arrets AS'!$D$102:$H$102)*1+SUM('[1]arrets AS'!$D$103:$H$103)*0.5+SUM('[1]arrets AS'!$D$104:$H$104)*0.5)/5</f>
        <v>0</v>
      </c>
      <c r="N3" s="7">
        <f>(SUM('[1]arrets IDE'!$D$68:$H$68)*1+SUM('[1]arrets IDE'!$D$69:$H$69)*0.5+SUM('[1]arrets IDE'!$D$70:$H$70)*0.5)/5</f>
        <v>0</v>
      </c>
      <c r="O3" s="7" t="s">
        <v>3</v>
      </c>
      <c r="P3" s="7">
        <f>(SUM('[1]arrets IDE'!$D$74:$H$74)*1+SUM('[1]arrets IDE'!$D$75:$H$75)*0.5+SUM('[1]arrets IDE'!$D$76:$H$76)*0.5)/5</f>
        <v>0</v>
      </c>
      <c r="Q3" s="7">
        <f>(SUM('[1]arrets IDE'!$D$80:$H$80)*1+SUM('[1]arrets IDE'!$D$81:$H$81)*0.5+SUM('[1]arrets IDE'!$D$82:$H$82)*0.5)/5</f>
        <v>0</v>
      </c>
      <c r="R3" s="7">
        <f>(SUM('[1]arrets IDE'!$D$86:$H$86)*1+SUM('[1]arrets IDE'!$D$87:$H$87)*0.5+SUM('[1]arrets IDE'!$D$88:$H$88)*0.5)/5</f>
        <v>0</v>
      </c>
    </row>
    <row r="4" spans="1:26">
      <c r="A4" s="7">
        <f>(SUM('[1]arrets AS'!$I$84:$L$84)*1+SUM('[1]arrets AS'!$I$85:$L$85)*0.5+SUM('[1]arrets AS'!$I$86:$L$86)*0.5)/5</f>
        <v>0</v>
      </c>
      <c r="B4" s="7" t="s">
        <v>18</v>
      </c>
      <c r="C4" s="8">
        <f>(SUM('[1]arrets AS'!$I$90:$L$90)*1+SUM('[1]arrets AS'!$I$91:$L$91)*0.5+SUM('[1]arrets AS'!$I$92:$L$92)*0.5)/5</f>
        <v>0</v>
      </c>
      <c r="D4" s="8">
        <f>(SUM('[1]arrets AS'!$I$96:$L$96)*1+SUM('[1]arrets AS'!$I$97:$L$97)*0.5+SUM('[1]arrets AS'!$I$98:$L$98)*0.5)/5</f>
        <v>0</v>
      </c>
      <c r="E4" s="8">
        <f>(SUM('[1]arrets AS'!$I$102:$L$102)*1+SUM('[1]arrets AS'!$I$103:$L$103)*0.5+SUM('[1]arrets AS'!$I$104:$L$104)*0.5)/5</f>
        <v>0</v>
      </c>
      <c r="N4" s="7">
        <f>(SUM('[1]arrets IDE'!$I$68:$L$68)*1+SUM('[1]arrets IDE'!$I$69:$L$69)*0.5+SUM('[1]arrets IDE'!$I$70:$L$70)*0.5)/5</f>
        <v>0</v>
      </c>
      <c r="O4" s="7" t="s">
        <v>18</v>
      </c>
      <c r="P4" s="7">
        <f>(SUM('[1]arrets IDE'!$D$74:$H$74)*1+SUM('[1]arrets IDE'!$D$75:$H$75)*0.5+SUM('[1]arrets IDE'!$D$76:$H$76)*0.5)/5</f>
        <v>0</v>
      </c>
      <c r="Q4" s="7">
        <f>(SUM('[1]arrets IDE'!$I$80:$L$80)*1+SUM('[1]arrets IDE'!$I$81:$L$81)*0.5+SUM('[1]arrets IDE'!$I$82:$L$82)*0.5)/5</f>
        <v>0</v>
      </c>
      <c r="R4" s="7">
        <f>(SUM('[1]arrets IDE'!$I$86:$L$86)*1+SUM('[1]arrets IDE'!$I$87:$L$87)*0.5+SUM('[1]arrets IDE'!$I$88:$L$88)*0.5)/5</f>
        <v>0</v>
      </c>
    </row>
    <row r="5" spans="1:26">
      <c r="A5" s="7">
        <f>(SUM('[1]arrets AS'!$M$84:$P$84)*1+SUM('[1]arrets AS'!$M$85:$P$85)*0.5+SUM('[1]arrets AS'!$M$86:$P$86)*0.5)/5</f>
        <v>0</v>
      </c>
      <c r="B5" s="7" t="s">
        <v>19</v>
      </c>
      <c r="C5" s="8">
        <f>(SUM('[1]arrets AS'!$M$90:$P$90)*1+SUM('[1]arrets AS'!$M$91:$P$91)*0.5+SUM('[1]arrets AS'!$M$92:$P$92)*0.5)/5</f>
        <v>0</v>
      </c>
      <c r="D5" s="8">
        <f>(SUM('[1]arrets AS'!$M$96:$P$96)*1+SUM('[1]arrets AS'!$M$97:$P$97)*0.5+SUM('[1]arrets AS'!$M$98:$P$98)*0.5)/5</f>
        <v>0</v>
      </c>
      <c r="E5" s="8">
        <f>(SUM('[1]arrets AS'!$M$102:$P$102)*1+SUM('[1]arrets AS'!$M$103:$P$103)*0.5+SUM('[1]arrets AS'!$M$104:$P$104)*0.5)/5</f>
        <v>0</v>
      </c>
      <c r="N5" s="7">
        <f>(SUM('[1]arrets IDE'!$M$68:$P$68)*1+SUM('[1]arrets IDE'!$M$69:$P$69)*0.5+SUM('[1]arrets IDE'!$M$70:$P$70)*0.5)/5</f>
        <v>0</v>
      </c>
      <c r="O5" s="7" t="s">
        <v>19</v>
      </c>
      <c r="P5" s="7">
        <f>(SUM('[1]arrets IDE'!$M$74:$P$74)*1+SUM('[1]arrets IDE'!$M$75:$P$75)*0.5+SUM('[1]arrets IDE'!$M$76:$P$76)*0.5)/5</f>
        <v>0</v>
      </c>
      <c r="Q5" s="7">
        <f>(SUM('[1]arrets IDE'!$M$80:$P$80)*1+SUM('[1]arrets IDE'!$M$81:$P$81)*0.5+SUM('[1]arrets IDE'!$M$82:$P$82)*0.5)/5</f>
        <v>0</v>
      </c>
      <c r="R5" s="7">
        <f>(SUM('[1]arrets IDE'!$M$86:$P$86)*1+SUM('[1]arrets IDE'!$M$87:$P$87)*0.5+SUM('[1]arrets IDE'!$M$88:$P$88)*0.5)/5</f>
        <v>0</v>
      </c>
    </row>
    <row r="6" spans="1:26">
      <c r="A6" s="7">
        <f>(SUM('[1]arrets AS'!$Q$84:$U$84)*1+SUM('[1]arrets AS'!$Q$85:$U$85)*0.5+SUM('[1]arrets AS'!$Q$86:$U$86)*0.5)/5</f>
        <v>0</v>
      </c>
      <c r="B6" s="7" t="s">
        <v>20</v>
      </c>
      <c r="C6" s="8">
        <f>(SUM('[1]arrets AS'!$Q$90:$U$90)*1+SUM('[1]arrets AS'!$Q$91:$U$91)*0.5+SUM('[1]arrets AS'!$Q$92:$U$92)*0.5)/5</f>
        <v>0</v>
      </c>
      <c r="D6" s="8">
        <f>(SUM('[1]arrets AS'!$Q$96:$U$96)*1+SUM('[1]arrets AS'!$Q$97:$U$97)*0.5+SUM('[1]arrets AS'!$Q$98:$U$98)*0.5)/5</f>
        <v>0</v>
      </c>
      <c r="E6" s="8">
        <f>(SUM('[1]arrets AS'!$Q$102:$U$102)*1+SUM('[1]arrets AS'!$Q$103:$U$103)*0.5+SUM('[1]arrets AS'!$Q$104:$U$104)*0.5)/5</f>
        <v>0</v>
      </c>
      <c r="N6" s="7">
        <f>(SUM('[1]arrets IDE'!$Q$68:$U$68)*1+SUM('[1]arrets IDE'!$Q$69:$U$69)*0.5+SUM('[1]arrets IDE'!$Q$70:$U$70)*0.5)/5</f>
        <v>0</v>
      </c>
      <c r="O6" s="7" t="s">
        <v>20</v>
      </c>
      <c r="P6" s="7">
        <f>(SUM('[1]arrets IDE'!$Q$74:$U$74)*1+SUM('[1]arrets IDE'!$Q$75:$U$75)*0.5+SUM('[1]arrets IDE'!$Q$76:$U$76)*0.5)/5</f>
        <v>0</v>
      </c>
      <c r="Q6" s="7">
        <f>(SUM('[1]arrets IDE'!$Q$80:$U$80)*1+SUM('[1]arrets IDE'!$Q$81:$U$81)*0.5+SUM('[1]arrets IDE'!$Q$82:$U$82)*0.5)/5</f>
        <v>0</v>
      </c>
      <c r="R6" s="7">
        <f>(SUM('[1]arrets IDE'!$Q$86:$U$86)*1+SUM('[1]arrets IDE'!$Q$87:$U$87)*0.5+SUM('[1]arrets IDE'!$Q$88:$U$88)*0.5)/5</f>
        <v>0</v>
      </c>
    </row>
    <row r="7" spans="1:26">
      <c r="A7" s="7">
        <f>(SUM('[1]arrets AS'!$V$84:$Y$84)*1+SUM('[1]arrets AS'!$V$85:$Y$85)*0.5+SUM('[1]arrets AS'!$V$86:$Y$86)*0.5)/5</f>
        <v>0</v>
      </c>
      <c r="B7" s="7" t="s">
        <v>21</v>
      </c>
      <c r="C7" s="8">
        <f>(SUM('[1]arrets AS'!$V$90:$Y$90)*1+SUM('[1]arrets AS'!$V$91:$Y$91)*0.5+SUM('[1]arrets AS'!$V$92:$Y$92)*0.5)/5</f>
        <v>0</v>
      </c>
      <c r="D7" s="8">
        <f>(SUM('[1]arrets AS'!$V$96:$Y$96)*1+SUM('[1]arrets AS'!$V$97:$Y$97)*0.5+SUM('[1]arrets AS'!$V$98:$Y$98)*0.5)/5</f>
        <v>0</v>
      </c>
      <c r="E7" s="8">
        <f>(SUM('[1]arrets AS'!$V$102:$Y$102)*1+SUM('[1]arrets AS'!$V$103:$Y$103)*0.5+SUM('[1]arrets AS'!$V$104:$Y$104)*0.5)/5</f>
        <v>0</v>
      </c>
      <c r="N7" s="7">
        <f>(SUM('[1]arrets IDE'!$V$68:$Y$68)*1+SUM('[1]arrets IDE'!$V$69:$Y$69)*0.5+SUM('[1]arrets IDE'!$V$70:$Y$70)*0.5)/5</f>
        <v>0</v>
      </c>
      <c r="O7" s="7" t="s">
        <v>21</v>
      </c>
      <c r="P7" s="7">
        <f>(SUM('[1]arrets IDE'!$V$74:$Y$74)*1+SUM('[1]arrets IDE'!$V$75:$Y$75)*0.5+SUM('[1]arrets IDE'!$V$76:$Y$76)*0.5)/5</f>
        <v>0</v>
      </c>
      <c r="Q7" s="7">
        <f>(SUM('[1]arrets IDE'!$V$80:$Y$80)*1+SUM('[1]arrets IDE'!$V$81:$Y$81)*0.5+SUM('[1]arrets IDE'!$V$82:$Y$82)*0.5)/5</f>
        <v>0</v>
      </c>
      <c r="R7" s="7">
        <f>(SUM('[1]arrets IDE'!$V$86:$Y$86)*1+SUM('[1]arrets IDE'!$V$87:$Y$87)*0.5+SUM('[1]arrets IDE'!$V$88:$Y$88)*0.5)/5</f>
        <v>0</v>
      </c>
    </row>
    <row r="8" spans="1:26">
      <c r="A8" s="7">
        <f>(SUM('[1]arrets AS'!$Z$84:$AC$84)*1+SUM('[1]arrets AS'!$Z$85:$AC$85)*0.5+SUM('[1]arrets AS'!$Z$86:$AC$86)*0.5)/5</f>
        <v>7.3</v>
      </c>
      <c r="B8" s="7" t="s">
        <v>22</v>
      </c>
      <c r="C8" s="8">
        <f>(SUM('[1]arrets AS'!$Z$90:$AC$90)*1+SUM('[1]arrets AS'!$Z$91:$AC$91)*0.5+SUM('[1]arrets AS'!$Z$92:$AC$92)*0.5)/5</f>
        <v>3.1</v>
      </c>
      <c r="D8" s="8">
        <f>(SUM('[1]arrets AS'!$Z$96:$AC$96)*1+SUM('[1]arrets AS'!$Z$97:$AC$97)*0.5+SUM('[1]arrets AS'!$Z$98:$AC$98)*0.5)/5</f>
        <v>4.3</v>
      </c>
      <c r="E8" s="8">
        <f>(SUM('[1]arrets AS'!$Z$102:$AC$102)*1+SUM('[1]arrets AS'!$Z$103:$AC$103)*0.5+SUM('[1]arrets AS'!$Z$104:$AC$104)*0.5)/5</f>
        <v>1.2</v>
      </c>
      <c r="N8" s="7">
        <f>(SUM('[1]arrets IDE'!$Z$68:$AC$68)*1+SUM('[1]arrets IDE'!$Z$69:$AC$69)*0.5+SUM('[1]arrets IDE'!$Z$70:$AC$70)*0.5)/5</f>
        <v>4.9000000000000004</v>
      </c>
      <c r="O8" s="7" t="s">
        <v>22</v>
      </c>
      <c r="P8" s="7">
        <f>(SUM('[1]arrets IDE'!$Z$74:$AC$74)*1+SUM('[1]arrets IDE'!$Z$75:$AC$75)*0.5+SUM('[1]arrets IDE'!$Z$76:$AC$76)*0.5)/5</f>
        <v>0.2</v>
      </c>
      <c r="Q8" s="7">
        <f>(SUM('[1]arrets IDE'!$Z$80:$AC$80)*1+SUM('[1]arrets IDE'!$Z$81:$AC$81)*0.5+SUM('[1]arrets IDE'!$Z$82:$AC$82)*0.5)/5</f>
        <v>0</v>
      </c>
      <c r="R8" s="7">
        <f>(SUM('[1]arrets IDE'!$Z$86:$AC$86)*1+SUM('[1]arrets IDE'!$Z$87:$AC$87)*0.5+SUM('[1]arrets IDE'!$Z$88:$AC$88)*0.5)/5</f>
        <v>0</v>
      </c>
    </row>
    <row r="9" spans="1:26">
      <c r="A9" s="7">
        <f>(SUM('[1]arrets AS'!$AD$84:$AH$84)*1+SUM('[1]arrets AS'!$AD$85:$AH$85)*0.5+SUM('[1]arrets AS'!$AD$86:$AH$86)*0.5)/5</f>
        <v>6.8</v>
      </c>
      <c r="B9" s="7" t="s">
        <v>23</v>
      </c>
      <c r="C9" s="8">
        <f>(SUM('[1]arrets AS'!$AD$90:$AH$90)*1+SUM('[1]arrets AS'!$AD$91:$AH$91)*0.5+SUM('[1]arrets AS'!$AD$92:$AH$92)*0.5)/5</f>
        <v>3.2</v>
      </c>
      <c r="D9" s="8">
        <f>(SUM('[1]arrets AS'!$AD$96:$AH$96)*1+SUM('[1]arrets AS'!$AD$97:$AH$97)*0.5+SUM('[1]arrets AS'!$AD$98:$AH$98)*0.5)/5</f>
        <v>4</v>
      </c>
      <c r="E9" s="8">
        <f>(SUM('[1]arrets AS'!$AD$102:$AH$102)*1+SUM('[1]arrets AS'!$AD$103:$AH$103)*0.5+SUM('[1]arrets AS'!$AD$104:$AH$104)*0.5)/5</f>
        <v>0.8</v>
      </c>
      <c r="N9" s="7">
        <f>(SUM('[1]arrets IDE'!$AD$68:$AH$68)*1+SUM('[1]arrets IDE'!$AD$69:$AH$69)*0.5+SUM('[1]arrets IDE'!$AD$70:$AH$70)*0.5)/5</f>
        <v>5.0999999999999996</v>
      </c>
      <c r="O9" s="7" t="s">
        <v>23</v>
      </c>
      <c r="P9" s="7">
        <f>(SUM('[1]arrets IDE'!$AD$74:$AH$74)*1+SUM('[1]arrets IDE'!$AD$75:$AH$75)*0.5+SUM('[1]arrets IDE'!$AD$76:$AH$76)*0.5)/5</f>
        <v>0.3</v>
      </c>
      <c r="Q9" s="7">
        <f>(SUM('[1]arrets IDE'!$AD$80:$AH$80)*1+SUM('[1]arrets IDE'!$AD$81:$AH$81)*0.5+SUM('[1]arrets IDE'!$AD$82:$AH$82)*0.5)/5</f>
        <v>0</v>
      </c>
      <c r="R9" s="7">
        <f>(SUM('[1]arrets IDE'!$AD$86:$AH$86)*1+SUM('[1]arrets IDE'!$AD$87:$AH$87)*0.5+SUM('[1]arrets IDE'!$AD$88:$AH$88)*0.5)/5</f>
        <v>0</v>
      </c>
    </row>
    <row r="10" spans="1:26">
      <c r="A10" s="7">
        <f>(SUM('[1]arrets AS'!$AI$84:$AL$84)*1+SUM('[1]arrets AS'!$AI$85:$AL$85)*0.5+SUM('[1]arrets AS'!$AI$86:$AL$86)*0.5)/5</f>
        <v>4.4000000000000004</v>
      </c>
      <c r="B10" s="7" t="s">
        <v>24</v>
      </c>
      <c r="C10" s="8">
        <f>(SUM('[1]arrets AS'!$AI$90:$AL$90)*1+SUM('[1]arrets AS'!$AI$91:$AL$91)*0.5+SUM('[1]arrets AS'!$AI$92:$AL$92)*0.5)/5</f>
        <v>1.5</v>
      </c>
      <c r="D10" s="8">
        <f>(SUM('[1]arrets AS'!$AI$96:$AL$96)*1+SUM('[1]arrets AS'!$AI$97:$AL$97)*0.5+SUM('[1]arrets AS'!$AI$98:$AL$98)*0.5)/5</f>
        <v>2.2000000000000002</v>
      </c>
      <c r="E10" s="8">
        <f>(SUM('[1]arrets AS'!$AI$102:$AL$102)*1+SUM('[1]arrets AS'!$AI$103:$AL$103)*0.5+SUM('[1]arrets AS'!$AI$104:$AL$104)*0.5)/5</f>
        <v>0.4</v>
      </c>
      <c r="N10" s="7">
        <f>(SUM('[1]arrets IDE'!$AI$68:AL$68)*1+SUM('[1]arrets IDE'!$AI$69:$AL$69)*0.5+SUM('[1]arrets IDE'!$AI$70:$AL$70)*0.5)/5</f>
        <v>4.5999999999999996</v>
      </c>
      <c r="O10" s="7" t="s">
        <v>24</v>
      </c>
      <c r="P10" s="7">
        <f>(SUM('[1]arrets IDE'!$AI$74:AN$74)*1+SUM('[1]arrets IDE'!$AI$75:$AL$75)*0.5+SUM('[1]arrets IDE'!$AI$76:$AL$76)*0.5)/5</f>
        <v>0</v>
      </c>
      <c r="Q10" s="7">
        <f>(SUM('[1]arrets IDE'!$AI$80:AO$80)*1+SUM('[1]arrets IDE'!$AI$81:$AL$81)*0.5+SUM('[1]arrets IDE'!$AI$82:$AL$82)*0.5)/5</f>
        <v>0</v>
      </c>
      <c r="R10" s="7">
        <f>(SUM('[1]arrets IDE'!$AI$86:AP$86)*1+SUM('[1]arrets IDE'!$AI$87:$AL$87)*0.5+SUM('[1]arrets IDE'!$AI$88:$AL$88)*0.5)/5</f>
        <v>0</v>
      </c>
    </row>
    <row r="11" spans="1:26">
      <c r="A11" s="7">
        <f>(SUM('[1]arrets AS'!$AM$84:$AP$84)*1+SUM('[1]arrets AS'!$AM$85:$AP$85)*0.5+SUM('[1]arrets AS'!$AM$86:$AP$86)*0.5)/5</f>
        <v>3.2</v>
      </c>
      <c r="B11" s="7" t="s">
        <v>25</v>
      </c>
      <c r="C11" s="8">
        <f>(SUM('[1]arrets AS'!$AM$90:$AP$90)*1+SUM('[1]arrets AS'!$AM$91:$AP$91)*0.5+SUM('[1]arrets AS'!$AM$92:$AP$92)*0.5)/5</f>
        <v>0.8</v>
      </c>
      <c r="D11" s="8">
        <f>(SUM('[1]arrets AS'!$AM$96:$AP$96)*1+SUM('[1]arrets AS'!$AM$97:$AP$97)*0.5+SUM('[1]arrets AS'!$AM$98:$AP$98)*0.5)/5</f>
        <v>2</v>
      </c>
      <c r="E11" s="8">
        <f>(SUM('[1]arrets AS'!$AM$102:$AP$102)*1+SUM('[1]arrets AS'!$AM$103:$AP$103)*0.5+SUM('[1]arrets AS'!$AM$104:$AP$104)*0.5)/5</f>
        <v>0</v>
      </c>
      <c r="N11" s="7">
        <f>(SUM('[1]arrets IDE'!$AM$68:$AP$68)*1+SUM('[1]arrets IDE'!$AM$69:$AP$69)*0.5+SUM('[1]arrets IDE'!$AM$70:$AP$70)*0.5)/5</f>
        <v>4.8</v>
      </c>
      <c r="O11" s="7" t="s">
        <v>25</v>
      </c>
      <c r="P11" s="7">
        <f>(SUM('[1]arrets IDE'!$AM$74:$AP$74)*1+SUM('[1]arrets IDE'!$AM$75:$AP$75)*0.5+SUM('[1]arrets IDE'!$AM$76:$AP$76)*0.5)/5</f>
        <v>0</v>
      </c>
      <c r="Q11" s="7">
        <f>(SUM('[1]arrets IDE'!$AM$80:$AP$80)*1+SUM('[1]arrets IDE'!$AM$81:$AP$81)*0.5+SUM('[1]arrets IDE'!$AM$82:$AP$82)*0.5)/5</f>
        <v>0</v>
      </c>
      <c r="R11" s="7">
        <f>(SUM('[1]arrets IDE'!$AM$86:$AP$86)*1+SUM('[1]arrets IDE'!$AM$87:$AP$87)*0.5+SUM('[1]arrets IDE'!$AM$88:$AP$88)*0.5)/5</f>
        <v>0</v>
      </c>
    </row>
    <row r="12" spans="1:26">
      <c r="A12" s="7">
        <f>(SUM('[1]arrets AS'!$AQ$84:$AU$84)*1+SUM('[1]arrets AS'!$AQ$85:$AU$85)*0.5+SUM('[1]arrets AS'!$AQ$86:$AU$86)*0.5)/5</f>
        <v>3.1</v>
      </c>
      <c r="B12" s="7" t="s">
        <v>26</v>
      </c>
      <c r="C12" s="8">
        <f>(SUM('[1]arrets AS'!$AQ$90:$AU$90)*1+SUM('[1]arrets AS'!$AQ$91:$AU$91)*0.5+SUM('[1]arrets AS'!$AQ$92:$AU$92)*0.5)/5</f>
        <v>0.5</v>
      </c>
      <c r="D12" s="8">
        <f>(SUM('[1]arrets AS'!$AQ$96:$AU$96)*1+SUM('[1]arrets AS'!$AQ$97:$AU$97)*0.5+SUM('[1]arrets AS'!$AQ$98:$AU$98)*0.5)/5</f>
        <v>2.5</v>
      </c>
      <c r="E12" s="8">
        <f>(SUM('[1]arrets AS'!$AQ$102:$AU$102)*1+SUM('[1]arrets AS'!$AQ$103:$AU$103)*0.5+SUM('[1]arrets AS'!$AQ$104:$AU$104)*0.5)/5</f>
        <v>0</v>
      </c>
      <c r="N12" s="7">
        <f>(SUM('[1]arrets IDE'!$AQ$68:$AU$68)*1+SUM('[1]arrets IDE'!$AQ$69:$AU$69)*0.5+SUM('[1]arrets IDE'!$AQ$70:$AU$70)*0.5)/5</f>
        <v>5.3</v>
      </c>
      <c r="O12" s="7" t="s">
        <v>26</v>
      </c>
      <c r="P12" s="7">
        <f>(SUM('[1]arrets IDE'!$AQ$74:$AU$74)*1+SUM('[1]arrets IDE'!$AQ$75:$AU$75)*0.5+SUM('[1]arrets IDE'!$AQ$76:$AU$76)*0.5)/5</f>
        <v>0</v>
      </c>
      <c r="Q12" s="7">
        <f>(SUM('[1]arrets IDE'!$AQ$80:$AU$80)*1+SUM('[1]arrets IDE'!$AQ$81:$AU$81)*0.5+SUM('[1]arrets IDE'!$AQ$82:$AU$82)*0.5)/5</f>
        <v>0</v>
      </c>
      <c r="R12" s="7">
        <f>(SUM('[1]arrets IDE'!$AQ$86:$AU$86)*1+SUM('[1]arrets IDE'!$AQ$87:$AU$87)*0.5+SUM('[1]arrets IDE'!$AQ$88:$AU$88)*0.5)/5</f>
        <v>0</v>
      </c>
    </row>
    <row r="13" spans="1:26">
      <c r="A13" s="7">
        <f>(SUM('[1]arrets AS'!$AV$84:$AY$84)*1+SUM('[1]arrets AS'!$AV$85:$AY$85)*0.5+SUM('[1]arrets AS'!$AV$86:$AY$86)*0.5)/5</f>
        <v>2</v>
      </c>
      <c r="B13" s="7" t="s">
        <v>27</v>
      </c>
      <c r="C13" s="8">
        <f>(SUM('[1]arrets AS'!$AV$90:$AY$90)*1+SUM('[1]arrets AS'!$AV$91:$AY$91)*0.5+SUM('[1]arrets AS'!$AV$92:$AY$92)*0.5)/5</f>
        <v>0.4</v>
      </c>
      <c r="D13" s="8">
        <f>(SUM('[1]arrets AS'!$AV$96:$AY$96)*1+SUM('[1]arrets AS'!$AV$97:$AY$97)*0.5+SUM('[1]arrets AS'!$AV$98:$AY$98)*0.5)/5</f>
        <v>2</v>
      </c>
      <c r="E13" s="8">
        <f>(SUM('[1]arrets AS'!$AV$102:$AY$102)*1+SUM('[1]arrets AS'!$AV$103:$AY$103)*0.5+SUM('[1]arrets AS'!$AV$104:$AY$104)*0.5)/5</f>
        <v>0</v>
      </c>
      <c r="N13" s="7">
        <f>(SUM('[1]arrets IDE'!$AV$68:$AY$68)*1+SUM('[1]arrets IDE'!$AV$69:$AY$69)*0.5+SUM('[1]arrets IDE'!$AV$70:$AY$70)*0.5)/5</f>
        <v>4</v>
      </c>
      <c r="O13" s="7" t="s">
        <v>27</v>
      </c>
      <c r="P13" s="7">
        <f>(SUM('[1]arrets IDE'!$AV$74:$AY$74)*1+SUM('[1]arrets IDE'!$AV$75:$AY$75)*0.5+SUM('[1]arrets IDE'!$AV$76:$AY$76)*0.5)/5</f>
        <v>0</v>
      </c>
      <c r="Q13" s="7">
        <f>(SUM('[1]arrets IDE'!$AV$80:$AY$80)*1+SUM('[1]arrets IDE'!$AV$81:$AY$81)*0.5+SUM('[1]arrets IDE'!$AV$82:$AY$82)*0.5)/5</f>
        <v>0</v>
      </c>
      <c r="R13" s="7">
        <f>(SUM('[1]arrets IDE'!$AV$86:$AY$86)*1+SUM('[1]arrets IDE'!$AV$87:$AY$87)*0.5+SUM('[1]arrets IDE'!$AV$88:$AY$88)*0.5)/5</f>
        <v>0</v>
      </c>
    </row>
    <row r="14" spans="1:26">
      <c r="A14" s="7">
        <f>(SUM('[1]arrets AS'!$AZ$84:$BC$84)*1+SUM('[1]arrets AS'!$AZ$85:$BC$85)*0.5+SUM('[1]arrets AS'!$AZ$86:$BC$86)*0.5)/5</f>
        <v>1.8</v>
      </c>
      <c r="B14" s="7" t="s">
        <v>28</v>
      </c>
      <c r="C14" s="8">
        <f>(SUM('[1]arrets AS'!$AZ$90:$BC$90)*1+SUM('[1]arrets AS'!$AZ$91:$BC$91)*0.5+SUM('[1]arrets AS'!$AZ$92:$BC$92)*0.5)/5</f>
        <v>0.4</v>
      </c>
      <c r="D14" s="8">
        <f>(SUM('[1]arrets AS'!$AZ$96:$BC$96)*1+SUM('[1]arrets AS'!$AZ$97:$BC$97)*0.5+SUM('[1]arrets AS'!$AZ$98:$BC$98)*0.5)/5</f>
        <v>2</v>
      </c>
      <c r="E14" s="8">
        <f>(SUM('[1]arrets AS'!$AZ$102:$BC$102)*1+SUM('[1]arrets AS'!$AZ$103:$BC$103)*0.5+SUM('[1]arrets AS'!$AZ$104:$BC$104)*0.5)/5</f>
        <v>0</v>
      </c>
      <c r="N14" s="7">
        <f>(SUM('[1]arrets IDE'!$AZ$68:$BC$68)*1+SUM('[1]arrets IDE'!$AZ$69:$BC$69)*0.5+SUM('[1]arrets IDE'!$AZ$70:$BC$70)*0.5)/5</f>
        <v>4</v>
      </c>
      <c r="O14" s="7" t="s">
        <v>28</v>
      </c>
      <c r="P14" s="7">
        <f>(SUM('[1]arrets IDE'!$AZ$74:$BC$74)*1+SUM('[1]arrets IDE'!$AZ$75:$BC$75)*0.5+SUM('[1]arrets IDE'!$AZ$76:$BC$76)*0.5)/5</f>
        <v>0</v>
      </c>
      <c r="Q14" s="7">
        <f>(SUM('[1]arrets IDE'!$AZ$80:$BC$80)*1+SUM('[1]arrets IDE'!$AZ$81:$BC$81)*0.5+SUM('[1]arrets IDE'!$AZ$82:$BC$82)*0.5)/5</f>
        <v>0</v>
      </c>
      <c r="R14" s="7">
        <f>(SUM('[1]arrets IDE'!$AZ$86:$BC$86)*1+SUM('[1]arrets IDE'!$AZ$87:$BC$87)*0.5+SUM('[1]arrets IDE'!$AZ$88:$BC$88)*0.5)/5</f>
        <v>0</v>
      </c>
    </row>
    <row r="16" spans="1:26">
      <c r="A16" s="6" t="s">
        <v>29</v>
      </c>
      <c r="B16" s="9" t="s">
        <v>30</v>
      </c>
      <c r="C16" s="9" t="s">
        <v>31</v>
      </c>
      <c r="D16" s="9" t="s">
        <v>19</v>
      </c>
      <c r="E16" s="9" t="s">
        <v>20</v>
      </c>
      <c r="F16" s="9" t="s">
        <v>21</v>
      </c>
      <c r="G16" s="9" t="s">
        <v>22</v>
      </c>
      <c r="H16" s="9" t="s">
        <v>32</v>
      </c>
      <c r="I16" s="9" t="s">
        <v>33</v>
      </c>
      <c r="J16" s="9" t="s">
        <v>34</v>
      </c>
      <c r="K16" s="9" t="s">
        <v>35</v>
      </c>
      <c r="L16" s="9" t="s">
        <v>36</v>
      </c>
      <c r="M16" s="9" t="s">
        <v>37</v>
      </c>
      <c r="N16" s="10" t="s">
        <v>38</v>
      </c>
      <c r="O16" s="9" t="s">
        <v>30</v>
      </c>
      <c r="P16" s="9" t="s">
        <v>31</v>
      </c>
      <c r="Q16" s="9" t="s">
        <v>19</v>
      </c>
      <c r="R16" s="9" t="s">
        <v>20</v>
      </c>
      <c r="S16" s="9" t="s">
        <v>21</v>
      </c>
      <c r="T16" s="9" t="s">
        <v>22</v>
      </c>
      <c r="U16" s="9" t="s">
        <v>32</v>
      </c>
      <c r="V16" s="9" t="s">
        <v>33</v>
      </c>
      <c r="W16" s="9" t="s">
        <v>34</v>
      </c>
      <c r="X16" s="9" t="s">
        <v>35</v>
      </c>
      <c r="Y16" s="9" t="s">
        <v>36</v>
      </c>
      <c r="Z16" s="9" t="s">
        <v>37</v>
      </c>
    </row>
    <row r="17" spans="1:14">
      <c r="A17" s="6" t="s">
        <v>39</v>
      </c>
      <c r="N17" s="11" t="s">
        <v>39</v>
      </c>
    </row>
    <row r="18" spans="1:14">
      <c r="N18" s="12"/>
    </row>
    <row r="19" spans="1:14">
      <c r="N19" s="12"/>
    </row>
    <row r="20" spans="1:14">
      <c r="N20" s="12"/>
    </row>
    <row r="21" spans="1:14">
      <c r="N21" s="12"/>
    </row>
    <row r="22" spans="1:14">
      <c r="N22" s="12"/>
    </row>
    <row r="23" spans="1:14">
      <c r="N23" s="12"/>
    </row>
    <row r="24" spans="1:14">
      <c r="N24" s="12"/>
    </row>
    <row r="25" spans="1:14">
      <c r="N25" s="12"/>
    </row>
    <row r="26" spans="1:14">
      <c r="N26" s="12"/>
    </row>
    <row r="27" spans="1:14">
      <c r="N27" s="12"/>
    </row>
    <row r="28" spans="1:14">
      <c r="N28" s="12"/>
    </row>
    <row r="29" spans="1:14">
      <c r="N29" s="12"/>
    </row>
    <row r="30" spans="1:14">
      <c r="A30" s="6" t="s">
        <v>40</v>
      </c>
      <c r="N30" s="11" t="s">
        <v>40</v>
      </c>
    </row>
    <row r="31" spans="1:14">
      <c r="N31" s="12"/>
    </row>
    <row r="32" spans="1:14">
      <c r="N32" s="12"/>
    </row>
    <row r="33" spans="1:14">
      <c r="N33" s="12"/>
    </row>
    <row r="34" spans="1:14">
      <c r="N34" s="12"/>
    </row>
    <row r="35" spans="1:14">
      <c r="N35" s="12"/>
    </row>
    <row r="36" spans="1:14">
      <c r="N36" s="12"/>
    </row>
    <row r="37" spans="1:14">
      <c r="N37" s="12"/>
    </row>
    <row r="38" spans="1:14">
      <c r="N38" s="12"/>
    </row>
    <row r="39" spans="1:14">
      <c r="N39" s="12"/>
    </row>
    <row r="40" spans="1:14">
      <c r="N40" s="12"/>
    </row>
    <row r="41" spans="1:14">
      <c r="A41" s="6" t="s">
        <v>41</v>
      </c>
      <c r="N41" s="11" t="s">
        <v>41</v>
      </c>
    </row>
    <row r="42" spans="1:14">
      <c r="N42" s="12"/>
    </row>
    <row r="43" spans="1:14">
      <c r="N43" s="12"/>
    </row>
    <row r="44" spans="1:14">
      <c r="N44" s="12"/>
    </row>
    <row r="45" spans="1:14">
      <c r="N45" s="12"/>
    </row>
    <row r="46" spans="1:14">
      <c r="N46" s="12"/>
    </row>
    <row r="47" spans="1:14">
      <c r="N47" s="12"/>
    </row>
    <row r="48" spans="1:14">
      <c r="A48" s="6" t="s">
        <v>42</v>
      </c>
      <c r="N48" s="11" t="s">
        <v>42</v>
      </c>
    </row>
    <row r="49" spans="1:14">
      <c r="N49" s="12"/>
    </row>
    <row r="50" spans="1:14">
      <c r="N50" s="12"/>
    </row>
    <row r="51" spans="1:14">
      <c r="N51" s="12"/>
    </row>
    <row r="52" spans="1:14">
      <c r="N52" s="12"/>
    </row>
    <row r="53" spans="1:14">
      <c r="N53" s="12"/>
    </row>
    <row r="54" spans="1:14">
      <c r="N54" s="12"/>
    </row>
    <row r="55" spans="1:14">
      <c r="N55" s="12"/>
    </row>
    <row r="56" spans="1:14">
      <c r="N56" s="12"/>
    </row>
    <row r="57" spans="1:14">
      <c r="N57" s="12"/>
    </row>
    <row r="59" spans="1:14">
      <c r="A59" s="6" t="s">
        <v>43</v>
      </c>
    </row>
    <row r="60" spans="1:14">
      <c r="A60" s="7">
        <f>[1]CDD!G75</f>
        <v>10</v>
      </c>
      <c r="B60" s="7">
        <f>[1]CDD!H75</f>
        <v>9</v>
      </c>
      <c r="C60" s="7">
        <f>[1]CDD!I75</f>
        <v>9</v>
      </c>
      <c r="D60" s="7">
        <f>[1]CDD!J75</f>
        <v>10</v>
      </c>
      <c r="E60" s="7">
        <f>[1]CDD!K75</f>
        <v>10</v>
      </c>
      <c r="F60" s="7">
        <f>[1]CDD!L75</f>
        <v>10</v>
      </c>
      <c r="G60" s="7">
        <f>[1]CDD!M75</f>
        <v>9</v>
      </c>
      <c r="H60" s="7">
        <f>[1]CDD!N75</f>
        <v>9</v>
      </c>
      <c r="I60" s="7">
        <f>[1]CDD!O75</f>
        <v>8</v>
      </c>
      <c r="J60" s="7">
        <f>[1]CDD!P75</f>
        <v>8</v>
      </c>
      <c r="K60" s="7">
        <f>[1]CDD!Q75</f>
        <v>8</v>
      </c>
      <c r="L60" s="7">
        <f>[1]CDD!R75</f>
        <v>8</v>
      </c>
      <c r="M60" s="7">
        <f>[1]CDD!S75</f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>
    <tabColor rgb="FFFFFF00"/>
  </sheetPr>
  <dimension ref="A1:T41"/>
  <sheetViews>
    <sheetView tabSelected="1" topLeftCell="A4" zoomScale="90" zoomScaleNormal="90" workbookViewId="0">
      <selection activeCell="U10" sqref="U10"/>
    </sheetView>
  </sheetViews>
  <sheetFormatPr baseColWidth="10" defaultColWidth="11.453125" defaultRowHeight="14.5"/>
  <cols>
    <col min="1" max="1" width="19.26953125" style="1" customWidth="1"/>
    <col min="2" max="3" width="12.26953125" style="1" customWidth="1"/>
    <col min="4" max="5" width="4.7265625" style="1" customWidth="1"/>
    <col min="6" max="6" width="21.7265625" style="1" customWidth="1"/>
    <col min="7" max="7" width="5.7265625" style="1" customWidth="1"/>
    <col min="8" max="8" width="10.26953125" style="1" customWidth="1"/>
    <col min="9" max="9" width="5.81640625" style="1" customWidth="1"/>
    <col min="10" max="19" width="5.7265625" style="1" customWidth="1"/>
    <col min="20" max="16384" width="11.453125" style="1"/>
  </cols>
  <sheetData>
    <row r="1" spans="1:20" ht="8.25" customHeight="1" thickTop="1">
      <c r="A1" s="110" t="s">
        <v>0</v>
      </c>
      <c r="B1" s="111"/>
      <c r="C1" s="111"/>
      <c r="D1" s="111"/>
      <c r="E1" s="111"/>
      <c r="F1" s="111"/>
      <c r="G1" s="111"/>
      <c r="H1" s="111"/>
    </row>
    <row r="2" spans="1:20" ht="8.25" customHeight="1" thickBot="1">
      <c r="A2" s="112"/>
      <c r="B2" s="113"/>
      <c r="C2" s="113"/>
      <c r="D2" s="113"/>
      <c r="E2" s="113"/>
      <c r="F2" s="113"/>
      <c r="G2" s="113"/>
      <c r="H2" s="113"/>
    </row>
    <row r="3" spans="1:20" ht="6" customHeight="1" thickTop="1" thickBot="1"/>
    <row r="4" spans="1:20" ht="18" customHeight="1" thickBot="1">
      <c r="A4" s="108" t="s">
        <v>11</v>
      </c>
    </row>
    <row r="5" spans="1:20" ht="17.25" customHeight="1" thickBot="1">
      <c r="A5" s="109"/>
      <c r="B5" s="2"/>
      <c r="C5" s="2"/>
      <c r="D5" s="2"/>
      <c r="E5" s="4"/>
      <c r="F5" s="3" t="s">
        <v>72</v>
      </c>
      <c r="G5" s="4"/>
      <c r="H5" s="4"/>
    </row>
    <row r="6" spans="1:20" ht="15.75" customHeight="1" thickTop="1" thickBot="1">
      <c r="B6" s="114" t="s">
        <v>2</v>
      </c>
      <c r="C6" s="115"/>
    </row>
    <row r="7" spans="1:20" ht="14.25" customHeight="1" thickTop="1"/>
    <row r="8" spans="1:20" ht="14.25" customHeight="1"/>
    <row r="9" spans="1:20" ht="14.25" customHeight="1"/>
    <row r="10" spans="1:20" ht="14.25" customHeight="1" thickBot="1">
      <c r="H10" s="119" t="s">
        <v>73</v>
      </c>
    </row>
    <row r="11" spans="1:20" ht="14.25" customHeight="1">
      <c r="F11" s="116">
        <f>INDEX(G41:S41,MONTH("1/"&amp;A4))</f>
        <v>8</v>
      </c>
      <c r="J11" s="5"/>
    </row>
    <row r="12" spans="1:20" ht="14.25" customHeight="1">
      <c r="F12" s="117"/>
      <c r="H12" s="120" t="str">
        <f t="array" aca="1" ref="H12" ca="1">IFERROR(INDEX($A$16:$A$39,SMALL(IF(OFFSET($G$16:$G$39,,MONTH("1/"&amp;$A$4)-1,)=1,ROW($G$16:$G$39)-15,""),COLUMN(A:A))),"")</f>
        <v>bet</v>
      </c>
      <c r="I12" s="120">
        <f t="array" aca="1" ref="I12" ca="1">IFERROR(INDEX($A$16:$A$39,SMALL(IF(OFFSET($G$16:$G$39,,MONTH("1/"&amp;$A$4)-1,)=1,ROW($G$16:$G$39)-15,""),COLUMN(B:B))),"")</f>
        <v>0</v>
      </c>
      <c r="J12" s="120" t="str">
        <f t="array" aca="1" ref="J12" ca="1">IFERROR(INDEX($A$16:$A$39,SMALL(IF(OFFSET($G$16:$G$39,,MONTH("1/"&amp;$A$4)-1,)=1,ROW($G$16:$G$39)-15,""),COLUMN(C:C))),"")</f>
        <v>car</v>
      </c>
      <c r="K12" s="120" t="str">
        <f t="array" aca="1" ref="K12" ca="1">IFERROR(INDEX($A$16:$A$39,SMALL(IF(OFFSET($G$16:$G$39,,MONTH("1/"&amp;$A$4)-1,)=1,ROW($G$16:$G$39)-15,""),COLUMN(D:D))),"")</f>
        <v>dag</v>
      </c>
      <c r="L12" s="120" t="str">
        <f t="array" aca="1" ref="L12" ca="1">IFERROR(INDEX($A$16:$A$39,SMALL(IF(OFFSET($G$16:$G$39,,MONTH("1/"&amp;$A$4)-1,)=1,ROW($G$16:$G$39)-15,""),COLUMN(E:E))),"")</f>
        <v>hrg</v>
      </c>
      <c r="M12" s="120" t="str">
        <f t="array" aca="1" ref="M12" ca="1">IFERROR(INDEX($A$16:$A$39,SMALL(IF(OFFSET($G$16:$G$39,,MONTH("1/"&amp;$A$4)-1,)=1,ROW($G$16:$G$39)-15,""),COLUMN(F:F))),"")</f>
        <v>jom</v>
      </c>
      <c r="N12" s="120" t="str">
        <f t="array" aca="1" ref="N12" ca="1">IFERROR(INDEX($A$16:$A$39,SMALL(IF(OFFSET($G$16:$G$39,,MONTH("1/"&amp;$A$4)-1,)=1,ROW($G$16:$G$39)-15,""),COLUMN(G:G))),"")</f>
        <v>may</v>
      </c>
      <c r="O12" s="120" t="str">
        <f t="array" aca="1" ref="O12" ca="1">IFERROR(INDEX($A$16:$A$39,SMALL(IF(OFFSET($G$16:$G$39,,MONTH("1/"&amp;$A$4)-1,)=1,ROW($G$16:$G$39)-15,""),COLUMN(H:H))),"")</f>
        <v>nag</v>
      </c>
      <c r="P12" s="120" t="str">
        <f t="array" aca="1" ref="P12" ca="1">IFERROR(INDEX($A$16:$A$39,SMALL(IF(OFFSET($G$16:$G$39,,MONTH("1/"&amp;$A$4)-1,)=1,ROW($G$16:$G$39)-15,""),COLUMN(I:I))),"")</f>
        <v>mess</v>
      </c>
      <c r="Q12" s="120" t="str">
        <f t="array" aca="1" ref="Q12" ca="1">IFERROR(INDEX($A$16:$A$39,SMALL(IF(OFFSET($G$16:$G$39,,MONTH("1/"&amp;$A$4)-1,)=1,ROW($G$16:$G$39)-15,""),COLUMN(J:J))),"")</f>
        <v/>
      </c>
      <c r="R12" s="120" t="str">
        <f t="array" aca="1" ref="R12" ca="1">IFERROR(INDEX($A$16:$A$39,SMALL(IF(OFFSET($G$16:$G$39,,MONTH("1/"&amp;$A$4)-1,)=1,ROW($G$16:$G$39)-15,""),COLUMN(K:K))),"")</f>
        <v/>
      </c>
      <c r="S12" s="120" t="str">
        <f t="array" aca="1" ref="S12" ca="1">IFERROR(INDEX($A$16:$A$39,SMALL(IF(OFFSET($G$16:$G$39,,MONTH("1/"&amp;$A$4)-1,)=1,ROW($G$16:$G$39)-15,""),COLUMN(L:L))),"")</f>
        <v/>
      </c>
      <c r="T12" s="1" t="str">
        <f t="array" aca="1" ref="T12" ca="1">IFERROR(INDEX($A$16:$A$39,SMALL(IF(OFFSET($G$16:$G$39,,MONTH("1/"&amp;$A$4)-1,)=1,ROW($G$16:$G$39)-15,""),COLUMN(M:M))),"")</f>
        <v/>
      </c>
    </row>
    <row r="13" spans="1:20" ht="14.25" customHeight="1" thickBot="1">
      <c r="F13" s="118"/>
    </row>
    <row r="14" spans="1:20" ht="15" thickBot="1"/>
    <row r="15" spans="1:20" ht="17.5">
      <c r="A15" s="57" t="s">
        <v>49</v>
      </c>
      <c r="B15" s="58" t="s">
        <v>46</v>
      </c>
      <c r="C15" s="59"/>
      <c r="D15" s="59"/>
      <c r="E15" s="60"/>
      <c r="F15" s="61"/>
      <c r="G15" s="62" t="s">
        <v>44</v>
      </c>
      <c r="H15" s="62" t="s">
        <v>31</v>
      </c>
      <c r="I15" s="62" t="s">
        <v>19</v>
      </c>
      <c r="J15" s="62" t="s">
        <v>45</v>
      </c>
      <c r="K15" s="62" t="s">
        <v>21</v>
      </c>
      <c r="L15" s="62" t="s">
        <v>22</v>
      </c>
      <c r="M15" s="62" t="s">
        <v>32</v>
      </c>
      <c r="N15" s="62" t="s">
        <v>33</v>
      </c>
      <c r="O15" s="62" t="s">
        <v>34</v>
      </c>
      <c r="P15" s="62" t="s">
        <v>35</v>
      </c>
      <c r="Q15" s="62" t="s">
        <v>36</v>
      </c>
      <c r="R15" s="63" t="s">
        <v>37</v>
      </c>
      <c r="S15" s="63" t="s">
        <v>37</v>
      </c>
    </row>
    <row r="16" spans="1:20">
      <c r="A16" s="100" t="s">
        <v>57</v>
      </c>
      <c r="B16" s="13" t="s">
        <v>50</v>
      </c>
      <c r="C16" s="13"/>
      <c r="D16" s="65">
        <v>41904</v>
      </c>
      <c r="E16" s="66"/>
      <c r="F16" s="67"/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9">
        <v>0</v>
      </c>
      <c r="S16" s="69">
        <v>0</v>
      </c>
    </row>
    <row r="17" spans="1:19">
      <c r="A17" s="101" t="s">
        <v>58</v>
      </c>
      <c r="B17" s="13" t="s">
        <v>47</v>
      </c>
      <c r="C17" s="13"/>
      <c r="D17" s="71">
        <v>41909</v>
      </c>
      <c r="E17" s="66"/>
      <c r="F17" s="72">
        <v>42216</v>
      </c>
      <c r="G17" s="73">
        <v>1</v>
      </c>
      <c r="H17" s="73">
        <v>1</v>
      </c>
      <c r="I17" s="73">
        <v>1</v>
      </c>
      <c r="J17" s="73">
        <v>1</v>
      </c>
      <c r="K17" s="73">
        <v>1</v>
      </c>
      <c r="L17" s="73">
        <v>1</v>
      </c>
      <c r="M17" s="73">
        <v>1</v>
      </c>
      <c r="N17" s="73">
        <v>1</v>
      </c>
      <c r="O17" s="73">
        <v>1</v>
      </c>
      <c r="P17" s="73">
        <v>1</v>
      </c>
      <c r="Q17" s="73">
        <v>1</v>
      </c>
      <c r="R17" s="74">
        <v>1</v>
      </c>
      <c r="S17" s="74">
        <v>1</v>
      </c>
    </row>
    <row r="18" spans="1:19">
      <c r="A18" s="70"/>
      <c r="B18" s="13"/>
      <c r="C18" s="13"/>
      <c r="D18" s="15"/>
      <c r="E18" s="66"/>
      <c r="F18" s="67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4"/>
      <c r="S18" s="74"/>
    </row>
    <row r="19" spans="1:19">
      <c r="A19" s="64"/>
      <c r="B19" s="13"/>
      <c r="C19" s="13"/>
      <c r="D19" s="24"/>
      <c r="E19" s="66"/>
      <c r="F19" s="67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75"/>
      <c r="S19" s="75"/>
    </row>
    <row r="20" spans="1:19">
      <c r="A20" s="70"/>
      <c r="B20" s="13"/>
      <c r="C20" s="13"/>
      <c r="D20" s="15"/>
      <c r="E20" s="66"/>
      <c r="F20" s="67"/>
      <c r="G20" s="76"/>
      <c r="H20" s="76"/>
      <c r="I20" s="77"/>
      <c r="J20" s="78"/>
      <c r="K20" s="78"/>
      <c r="L20" s="78"/>
      <c r="M20" s="78"/>
      <c r="N20" s="78"/>
      <c r="O20" s="78"/>
      <c r="P20" s="78"/>
      <c r="Q20" s="78"/>
      <c r="R20" s="76"/>
      <c r="S20" s="76"/>
    </row>
    <row r="21" spans="1:19">
      <c r="A21" s="22"/>
      <c r="B21" s="13"/>
      <c r="C21" s="23"/>
      <c r="D21" s="24"/>
      <c r="E21" s="25"/>
      <c r="F21" s="26"/>
      <c r="G21" s="27"/>
      <c r="H21" s="27"/>
      <c r="I21" s="28"/>
      <c r="J21" s="29"/>
      <c r="K21" s="30"/>
      <c r="L21" s="30"/>
      <c r="M21" s="30"/>
      <c r="N21" s="30"/>
      <c r="O21" s="30"/>
      <c r="P21" s="30"/>
      <c r="Q21" s="30"/>
      <c r="R21" s="27"/>
      <c r="S21" s="27"/>
    </row>
    <row r="22" spans="1:19" ht="15" thickBot="1">
      <c r="A22" s="31"/>
      <c r="B22" s="32"/>
      <c r="C22" s="32"/>
      <c r="D22" s="32"/>
      <c r="E22" s="33"/>
      <c r="F22" s="34"/>
      <c r="G22" s="35"/>
      <c r="H22" s="35"/>
      <c r="I22" s="36"/>
      <c r="J22" s="36"/>
      <c r="K22" s="36"/>
      <c r="L22" s="36"/>
      <c r="M22" s="35"/>
      <c r="N22" s="35"/>
      <c r="O22" s="35"/>
      <c r="P22" s="35"/>
      <c r="Q22" s="35"/>
      <c r="R22" s="35"/>
      <c r="S22" s="35"/>
    </row>
    <row r="23" spans="1:19" ht="16" thickBot="1">
      <c r="A23" s="79"/>
      <c r="B23" s="80" t="s">
        <v>51</v>
      </c>
      <c r="C23" s="80"/>
      <c r="D23" s="81"/>
      <c r="E23" s="55"/>
      <c r="F23" s="56"/>
      <c r="G23" s="55">
        <f t="shared" ref="G23:S23" si="0">SUM(G16:G21)</f>
        <v>1</v>
      </c>
      <c r="H23" s="55">
        <f t="shared" si="0"/>
        <v>1</v>
      </c>
      <c r="I23" s="55">
        <f t="shared" si="0"/>
        <v>1</v>
      </c>
      <c r="J23" s="55">
        <f t="shared" si="0"/>
        <v>1</v>
      </c>
      <c r="K23" s="55">
        <f t="shared" si="0"/>
        <v>1</v>
      </c>
      <c r="L23" s="55">
        <f t="shared" si="0"/>
        <v>1</v>
      </c>
      <c r="M23" s="55">
        <f t="shared" si="0"/>
        <v>1</v>
      </c>
      <c r="N23" s="55">
        <f t="shared" si="0"/>
        <v>1</v>
      </c>
      <c r="O23" s="55">
        <f t="shared" si="0"/>
        <v>1</v>
      </c>
      <c r="P23" s="55">
        <f t="shared" si="0"/>
        <v>1</v>
      </c>
      <c r="Q23" s="55">
        <f t="shared" si="0"/>
        <v>1</v>
      </c>
      <c r="R23" s="55">
        <f t="shared" si="0"/>
        <v>1</v>
      </c>
      <c r="S23" s="55">
        <f t="shared" si="0"/>
        <v>1</v>
      </c>
    </row>
    <row r="24" spans="1:19">
      <c r="A24" s="37"/>
      <c r="B24" s="82"/>
      <c r="C24" s="82"/>
      <c r="D24" s="82"/>
      <c r="E24" s="38"/>
      <c r="F24" s="39"/>
      <c r="G24" s="83"/>
      <c r="H24" s="83"/>
      <c r="I24" s="83"/>
      <c r="J24" s="84"/>
      <c r="K24" s="84"/>
      <c r="L24" s="84"/>
      <c r="M24" s="84"/>
      <c r="N24" s="84"/>
      <c r="O24" s="84"/>
      <c r="P24" s="83"/>
      <c r="Q24" s="83"/>
      <c r="R24" s="83"/>
      <c r="S24" s="83"/>
    </row>
    <row r="25" spans="1:19">
      <c r="A25" s="99" t="s">
        <v>59</v>
      </c>
      <c r="B25" s="13" t="s">
        <v>48</v>
      </c>
      <c r="C25" s="13"/>
      <c r="D25" s="71">
        <v>41988</v>
      </c>
      <c r="E25" s="16"/>
      <c r="F25" s="17">
        <v>42185</v>
      </c>
      <c r="G25" s="19">
        <v>1</v>
      </c>
      <c r="H25" s="19">
        <v>1</v>
      </c>
      <c r="I25" s="19">
        <v>1</v>
      </c>
      <c r="J25" s="19">
        <v>1</v>
      </c>
      <c r="K25" s="19">
        <v>1</v>
      </c>
      <c r="L25" s="19">
        <v>1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9">
        <v>0</v>
      </c>
      <c r="S25" s="69">
        <v>0</v>
      </c>
    </row>
    <row r="26" spans="1:19">
      <c r="A26" s="99" t="s">
        <v>60</v>
      </c>
      <c r="B26" s="13" t="s">
        <v>48</v>
      </c>
      <c r="C26" s="13"/>
      <c r="D26" s="71">
        <v>41740</v>
      </c>
      <c r="E26" s="16"/>
      <c r="F26" s="17">
        <v>42186</v>
      </c>
      <c r="G26" s="18">
        <v>1</v>
      </c>
      <c r="H26" s="18">
        <v>1</v>
      </c>
      <c r="I26" s="18">
        <v>1</v>
      </c>
      <c r="J26" s="18">
        <v>1</v>
      </c>
      <c r="K26" s="18">
        <v>1</v>
      </c>
      <c r="L26" s="18">
        <v>1</v>
      </c>
      <c r="M26" s="18">
        <v>1</v>
      </c>
      <c r="N26" s="18">
        <v>1</v>
      </c>
      <c r="O26" s="18">
        <v>1</v>
      </c>
      <c r="P26" s="18">
        <v>1</v>
      </c>
      <c r="Q26" s="18">
        <v>1</v>
      </c>
      <c r="R26" s="18">
        <v>1</v>
      </c>
      <c r="S26" s="18">
        <v>1</v>
      </c>
    </row>
    <row r="27" spans="1:19">
      <c r="A27" s="99" t="s">
        <v>61</v>
      </c>
      <c r="B27" s="13" t="s">
        <v>48</v>
      </c>
      <c r="C27" s="13"/>
      <c r="D27" s="71">
        <v>40983</v>
      </c>
      <c r="E27" s="16"/>
      <c r="F27" s="85">
        <v>42216</v>
      </c>
      <c r="G27" s="18">
        <v>1</v>
      </c>
      <c r="H27" s="18">
        <v>1</v>
      </c>
      <c r="I27" s="18">
        <v>1</v>
      </c>
      <c r="J27" s="18">
        <v>1</v>
      </c>
      <c r="K27" s="18">
        <v>1</v>
      </c>
      <c r="L27" s="18">
        <v>1</v>
      </c>
      <c r="M27" s="18">
        <v>1</v>
      </c>
      <c r="N27" s="18">
        <v>1</v>
      </c>
      <c r="O27" s="18">
        <v>1</v>
      </c>
      <c r="P27" s="18">
        <v>1</v>
      </c>
      <c r="Q27" s="18">
        <v>1</v>
      </c>
      <c r="R27" s="18">
        <v>1</v>
      </c>
      <c r="S27" s="18">
        <v>1</v>
      </c>
    </row>
    <row r="28" spans="1:19">
      <c r="A28" s="98" t="s">
        <v>62</v>
      </c>
      <c r="B28" s="13" t="s">
        <v>48</v>
      </c>
      <c r="C28" s="13"/>
      <c r="D28" s="21">
        <v>41893</v>
      </c>
      <c r="E28" s="16"/>
      <c r="F28" s="40"/>
      <c r="G28" s="19">
        <v>1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9">
        <v>0</v>
      </c>
      <c r="S28" s="69">
        <v>0</v>
      </c>
    </row>
    <row r="29" spans="1:19">
      <c r="A29" s="98" t="s">
        <v>63</v>
      </c>
      <c r="B29" s="13" t="s">
        <v>48</v>
      </c>
      <c r="C29" s="13"/>
      <c r="D29" s="21">
        <v>41899</v>
      </c>
      <c r="E29" s="16"/>
      <c r="F29" s="40"/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9">
        <v>0</v>
      </c>
      <c r="S29" s="69">
        <v>0</v>
      </c>
    </row>
    <row r="30" spans="1:19">
      <c r="A30" s="98" t="s">
        <v>64</v>
      </c>
      <c r="B30" s="13" t="s">
        <v>48</v>
      </c>
      <c r="C30" s="13"/>
      <c r="D30" s="21">
        <v>41681</v>
      </c>
      <c r="E30" s="16"/>
      <c r="F30" s="17">
        <v>42185</v>
      </c>
      <c r="G30" s="19">
        <v>1</v>
      </c>
      <c r="H30" s="19">
        <v>1</v>
      </c>
      <c r="I30" s="19">
        <v>1</v>
      </c>
      <c r="J30" s="19">
        <v>1</v>
      </c>
      <c r="K30" s="19">
        <v>1</v>
      </c>
      <c r="L30" s="19">
        <v>1</v>
      </c>
      <c r="M30" s="19">
        <v>1</v>
      </c>
      <c r="N30" s="19">
        <v>1</v>
      </c>
      <c r="O30" s="19">
        <v>1</v>
      </c>
      <c r="P30" s="19">
        <v>1</v>
      </c>
      <c r="Q30" s="19">
        <v>1</v>
      </c>
      <c r="R30" s="19">
        <v>1</v>
      </c>
      <c r="S30" s="19">
        <v>1</v>
      </c>
    </row>
    <row r="31" spans="1:19">
      <c r="A31" s="102" t="s">
        <v>65</v>
      </c>
      <c r="B31" s="13" t="s">
        <v>48</v>
      </c>
      <c r="C31" s="41"/>
      <c r="D31" s="86">
        <v>41841</v>
      </c>
      <c r="E31" s="16"/>
      <c r="F31" s="17">
        <v>42185</v>
      </c>
      <c r="G31" s="43">
        <v>1</v>
      </c>
      <c r="H31" s="43">
        <v>1</v>
      </c>
      <c r="I31" s="43">
        <v>1</v>
      </c>
      <c r="J31" s="43">
        <v>1</v>
      </c>
      <c r="K31" s="43">
        <v>1</v>
      </c>
      <c r="L31" s="43">
        <v>1</v>
      </c>
      <c r="M31" s="43">
        <v>1</v>
      </c>
      <c r="N31" s="43">
        <v>1</v>
      </c>
      <c r="O31" s="43">
        <v>1</v>
      </c>
      <c r="P31" s="43">
        <v>1</v>
      </c>
      <c r="Q31" s="43">
        <v>1</v>
      </c>
      <c r="R31" s="42">
        <v>1</v>
      </c>
      <c r="S31" s="42">
        <v>1</v>
      </c>
    </row>
    <row r="32" spans="1:19">
      <c r="A32" s="98" t="s">
        <v>66</v>
      </c>
      <c r="B32" s="13" t="s">
        <v>48</v>
      </c>
      <c r="C32" s="13"/>
      <c r="D32" s="21">
        <v>41862</v>
      </c>
      <c r="E32" s="16"/>
      <c r="F32" s="40"/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9">
        <v>0</v>
      </c>
      <c r="S32" s="69">
        <v>0</v>
      </c>
    </row>
    <row r="33" spans="1:19">
      <c r="A33" s="99" t="s">
        <v>67</v>
      </c>
      <c r="B33" s="13" t="s">
        <v>48</v>
      </c>
      <c r="C33" s="13"/>
      <c r="D33" s="71">
        <v>41961</v>
      </c>
      <c r="E33" s="16"/>
      <c r="F33" s="17">
        <v>42185</v>
      </c>
      <c r="G33" s="19">
        <v>1</v>
      </c>
      <c r="H33" s="19">
        <v>1</v>
      </c>
      <c r="I33" s="19">
        <v>1</v>
      </c>
      <c r="J33" s="19">
        <v>1</v>
      </c>
      <c r="K33" s="19">
        <v>1</v>
      </c>
      <c r="L33" s="19">
        <v>1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9">
        <v>0</v>
      </c>
      <c r="S33" s="69">
        <v>0</v>
      </c>
    </row>
    <row r="34" spans="1:19">
      <c r="A34" s="98" t="s">
        <v>68</v>
      </c>
      <c r="B34" s="87" t="s">
        <v>52</v>
      </c>
      <c r="C34" s="13"/>
      <c r="D34" s="21">
        <v>40983</v>
      </c>
      <c r="E34" s="16"/>
      <c r="F34" s="17">
        <v>42216</v>
      </c>
      <c r="G34" s="19">
        <v>1</v>
      </c>
      <c r="H34" s="19">
        <v>1</v>
      </c>
      <c r="I34" s="19">
        <v>1</v>
      </c>
      <c r="J34" s="19">
        <v>1</v>
      </c>
      <c r="K34" s="19">
        <v>1</v>
      </c>
      <c r="L34" s="19">
        <v>1</v>
      </c>
      <c r="M34" s="19">
        <v>1</v>
      </c>
      <c r="N34" s="19">
        <v>1</v>
      </c>
      <c r="O34" s="19">
        <v>1</v>
      </c>
      <c r="P34" s="19">
        <v>1</v>
      </c>
      <c r="Q34" s="19">
        <v>1</v>
      </c>
      <c r="R34" s="20">
        <v>1</v>
      </c>
      <c r="S34" s="20">
        <v>1</v>
      </c>
    </row>
    <row r="35" spans="1:19">
      <c r="A35" s="103" t="s">
        <v>69</v>
      </c>
      <c r="B35" s="13" t="s">
        <v>48</v>
      </c>
      <c r="C35" s="13"/>
      <c r="D35" s="71">
        <v>41904</v>
      </c>
      <c r="E35" s="16"/>
      <c r="F35" s="17">
        <v>42185</v>
      </c>
      <c r="G35" s="19">
        <v>1</v>
      </c>
      <c r="H35" s="19">
        <v>1</v>
      </c>
      <c r="I35" s="19">
        <v>1</v>
      </c>
      <c r="J35" s="19">
        <v>1</v>
      </c>
      <c r="K35" s="19">
        <v>1</v>
      </c>
      <c r="L35" s="19">
        <v>1</v>
      </c>
      <c r="M35" s="19">
        <v>1</v>
      </c>
      <c r="N35" s="19">
        <v>1</v>
      </c>
      <c r="O35" s="19">
        <v>1</v>
      </c>
      <c r="P35" s="19">
        <v>1</v>
      </c>
      <c r="Q35" s="19">
        <v>1</v>
      </c>
      <c r="R35" s="20">
        <v>1</v>
      </c>
      <c r="S35" s="20">
        <v>1</v>
      </c>
    </row>
    <row r="36" spans="1:19">
      <c r="A36" s="103" t="s">
        <v>70</v>
      </c>
      <c r="B36" s="13" t="s">
        <v>48</v>
      </c>
      <c r="C36" s="13"/>
      <c r="D36" s="71">
        <v>41867</v>
      </c>
      <c r="E36" s="16"/>
      <c r="F36" s="40"/>
      <c r="G36" s="69">
        <v>0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>
      <c r="A37" s="104" t="s">
        <v>71</v>
      </c>
      <c r="B37" s="13" t="s">
        <v>48</v>
      </c>
      <c r="C37" s="13"/>
      <c r="D37" s="21">
        <v>42107</v>
      </c>
      <c r="E37" s="16"/>
      <c r="F37" s="17">
        <v>42168</v>
      </c>
      <c r="G37" s="69">
        <v>0</v>
      </c>
      <c r="H37" s="69">
        <v>0</v>
      </c>
      <c r="I37" s="69">
        <v>0</v>
      </c>
      <c r="J37" s="19">
        <v>1</v>
      </c>
      <c r="K37" s="19">
        <v>1</v>
      </c>
      <c r="L37" s="19">
        <v>1</v>
      </c>
      <c r="M37" s="19">
        <v>1</v>
      </c>
      <c r="N37" s="19">
        <v>1</v>
      </c>
      <c r="O37" s="19">
        <v>1</v>
      </c>
      <c r="P37" s="19">
        <v>1</v>
      </c>
      <c r="Q37" s="19">
        <v>1</v>
      </c>
      <c r="R37" s="20">
        <v>1</v>
      </c>
      <c r="S37" s="20">
        <v>1</v>
      </c>
    </row>
    <row r="38" spans="1:19">
      <c r="A38" s="99" t="s">
        <v>53</v>
      </c>
      <c r="B38" s="13" t="s">
        <v>54</v>
      </c>
      <c r="C38" s="13"/>
      <c r="D38" s="71">
        <v>42188</v>
      </c>
      <c r="E38" s="88"/>
      <c r="F38" s="89"/>
      <c r="G38" s="90">
        <v>0</v>
      </c>
      <c r="H38" s="91">
        <v>0</v>
      </c>
      <c r="I38" s="91">
        <v>0</v>
      </c>
      <c r="J38" s="91">
        <v>0</v>
      </c>
      <c r="K38" s="91">
        <v>0</v>
      </c>
      <c r="L38" s="91">
        <v>0</v>
      </c>
      <c r="M38" s="92">
        <v>1</v>
      </c>
      <c r="N38" s="92">
        <v>1</v>
      </c>
      <c r="O38" s="91">
        <v>0</v>
      </c>
      <c r="P38" s="91">
        <v>0</v>
      </c>
      <c r="Q38" s="91">
        <v>0</v>
      </c>
      <c r="R38" s="93">
        <v>0</v>
      </c>
      <c r="S38" s="93">
        <v>0</v>
      </c>
    </row>
    <row r="39" spans="1:19" ht="15" thickBot="1">
      <c r="A39" s="44"/>
      <c r="B39" s="45"/>
      <c r="C39" s="32"/>
      <c r="D39" s="32"/>
      <c r="E39" s="46"/>
      <c r="F39" s="47"/>
      <c r="G39" s="48"/>
      <c r="H39" s="49"/>
      <c r="I39" s="49"/>
      <c r="J39" s="49"/>
      <c r="K39" s="49"/>
      <c r="L39" s="49"/>
      <c r="M39" s="49"/>
      <c r="N39" s="49"/>
      <c r="O39" s="49"/>
      <c r="P39" s="49"/>
      <c r="Q39" s="50"/>
      <c r="R39" s="48"/>
      <c r="S39" s="48"/>
    </row>
    <row r="40" spans="1:19" ht="15" thickBot="1">
      <c r="A40" s="51"/>
      <c r="B40" s="52" t="s">
        <v>55</v>
      </c>
      <c r="C40" s="53"/>
      <c r="D40" s="54"/>
      <c r="E40" s="55"/>
      <c r="F40" s="56"/>
      <c r="G40" s="55">
        <f t="shared" ref="G40:S40" si="1">SUM(G25:G38)</f>
        <v>9</v>
      </c>
      <c r="H40" s="55">
        <f t="shared" si="1"/>
        <v>8</v>
      </c>
      <c r="I40" s="55">
        <f t="shared" si="1"/>
        <v>8</v>
      </c>
      <c r="J40" s="55">
        <f t="shared" si="1"/>
        <v>9</v>
      </c>
      <c r="K40" s="55">
        <f t="shared" si="1"/>
        <v>9</v>
      </c>
      <c r="L40" s="55">
        <f t="shared" si="1"/>
        <v>9</v>
      </c>
      <c r="M40" s="55">
        <f t="shared" si="1"/>
        <v>8</v>
      </c>
      <c r="N40" s="55">
        <f t="shared" si="1"/>
        <v>8</v>
      </c>
      <c r="O40" s="55">
        <f t="shared" si="1"/>
        <v>7</v>
      </c>
      <c r="P40" s="55">
        <f t="shared" si="1"/>
        <v>7</v>
      </c>
      <c r="Q40" s="55">
        <f t="shared" si="1"/>
        <v>7</v>
      </c>
      <c r="R40" s="55">
        <f t="shared" si="1"/>
        <v>7</v>
      </c>
      <c r="S40" s="55">
        <f t="shared" si="1"/>
        <v>7</v>
      </c>
    </row>
    <row r="41" spans="1:19" ht="15" thickBot="1">
      <c r="A41" s="106" t="s">
        <v>56</v>
      </c>
      <c r="B41" s="107"/>
      <c r="C41" s="94"/>
      <c r="D41" s="95"/>
      <c r="E41" s="96"/>
      <c r="F41" s="97"/>
      <c r="G41" s="105">
        <f>G40+G23</f>
        <v>10</v>
      </c>
      <c r="H41" s="105">
        <f t="shared" ref="H41:S41" si="2">H40+H23</f>
        <v>9</v>
      </c>
      <c r="I41" s="105">
        <f t="shared" si="2"/>
        <v>9</v>
      </c>
      <c r="J41" s="105">
        <f t="shared" si="2"/>
        <v>10</v>
      </c>
      <c r="K41" s="105">
        <f t="shared" si="2"/>
        <v>10</v>
      </c>
      <c r="L41" s="105">
        <f t="shared" si="2"/>
        <v>10</v>
      </c>
      <c r="M41" s="105">
        <f t="shared" si="2"/>
        <v>9</v>
      </c>
      <c r="N41" s="105">
        <f t="shared" si="2"/>
        <v>9</v>
      </c>
      <c r="O41" s="105">
        <f t="shared" si="2"/>
        <v>8</v>
      </c>
      <c r="P41" s="105">
        <f t="shared" si="2"/>
        <v>8</v>
      </c>
      <c r="Q41" s="105">
        <f t="shared" si="2"/>
        <v>8</v>
      </c>
      <c r="R41" s="105">
        <f t="shared" si="2"/>
        <v>8</v>
      </c>
      <c r="S41" s="105">
        <f t="shared" si="2"/>
        <v>8</v>
      </c>
    </row>
  </sheetData>
  <mergeCells count="5">
    <mergeCell ref="A41:B41"/>
    <mergeCell ref="A4:A5"/>
    <mergeCell ref="A1:H2"/>
    <mergeCell ref="B6:C6"/>
    <mergeCell ref="F11:F13"/>
  </mergeCells>
  <pageMargins left="0" right="0" top="0" bottom="0" header="0" footer="0"/>
  <pageSetup paperSize="9" orientation="landscape" horizontalDpi="4294967293" verticalDpi="4294967293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cache!$A$1:$L$1</xm:f>
          </x14:formula1>
          <xm:sqref>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cache</vt:lpstr>
      <vt:lpstr>Ratio arretCDD</vt:lpstr>
    </vt:vector>
  </TitlesOfParts>
  <Company>APHP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tulipe</cp:lastModifiedBy>
  <dcterms:created xsi:type="dcterms:W3CDTF">2015-07-08T13:12:15Z</dcterms:created>
  <dcterms:modified xsi:type="dcterms:W3CDTF">2015-07-08T15:21:16Z</dcterms:modified>
</cp:coreProperties>
</file>